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80af71f6b6fabb0/Documents/"/>
    </mc:Choice>
  </mc:AlternateContent>
  <xr:revisionPtr revIDLastSave="555" documentId="8_{5C86C7A8-5FD4-4002-AC7E-0780666EFC53}" xr6:coauthVersionLast="47" xr6:coauthVersionMax="47" xr10:uidLastSave="{00400AA3-35CB-496F-9544-7E14AEE19CD5}"/>
  <workbookProtection lockStructure="1"/>
  <bookViews>
    <workbookView xWindow="-108" yWindow="-108" windowWidth="23256" windowHeight="12456" xr2:uid="{3BAC788D-8A1E-47D2-8D9C-5958318D80ED}"/>
  </bookViews>
  <sheets>
    <sheet name="Benson, Will" sheetId="1" r:id="rId1"/>
    <sheet name="Candelario, Jeimer" sheetId="12" r:id="rId2"/>
    <sheet name="De La Cruz, Elly" sheetId="3" r:id="rId3"/>
    <sheet name="Espinal, Santiago" sheetId="4" r:id="rId4"/>
    <sheet name="Fraley, Jake" sheetId="5" r:id="rId5"/>
    <sheet name="France, Ty" sheetId="6" r:id="rId6"/>
    <sheet name="Friedl, TJ" sheetId="7" r:id="rId7"/>
    <sheet name="India, Jonathan" sheetId="8" r:id="rId8"/>
    <sheet name="Rosario, Amed" sheetId="9" r:id="rId9"/>
    <sheet name="Steer, Spencer" sheetId="10" r:id="rId10"/>
    <sheet name="Stephenson, Tyler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1" l="1"/>
  <c r="E3" i="10"/>
  <c r="E3" i="9"/>
  <c r="E3" i="8"/>
  <c r="E3" i="7"/>
  <c r="E3" i="6"/>
  <c r="E3" i="5"/>
  <c r="E3" i="4"/>
  <c r="E3" i="3"/>
  <c r="E3" i="12"/>
  <c r="E3" i="1"/>
</calcChain>
</file>

<file path=xl/sharedStrings.xml><?xml version="1.0" encoding="utf-8"?>
<sst xmlns="http://schemas.openxmlformats.org/spreadsheetml/2006/main" count="154" uniqueCount="39">
  <si>
    <t>Batter ID</t>
  </si>
  <si>
    <t>Bat Hand</t>
  </si>
  <si>
    <t>L</t>
  </si>
  <si>
    <t>Will Benson's Pitch Mix</t>
  </si>
  <si>
    <t>Fastball</t>
  </si>
  <si>
    <t>Offspeed</t>
  </si>
  <si>
    <t>Breaking Ball</t>
  </si>
  <si>
    <t>League Avg (%)</t>
  </si>
  <si>
    <t>Batter (%)</t>
  </si>
  <si>
    <t>Height</t>
  </si>
  <si>
    <t>Weight</t>
  </si>
  <si>
    <t>6' 5"</t>
  </si>
  <si>
    <t>230 LBS</t>
  </si>
  <si>
    <t>Age (Years)</t>
  </si>
  <si>
    <t>Jeimer Candelario's Pitch Mix</t>
  </si>
  <si>
    <t>R</t>
  </si>
  <si>
    <t>S</t>
  </si>
  <si>
    <t>6' 2"</t>
  </si>
  <si>
    <t>222 LBS</t>
  </si>
  <si>
    <t>Elly De La Cruz's Pitch Mix</t>
  </si>
  <si>
    <t>200 LBS</t>
  </si>
  <si>
    <t>Santiago Espinal's Pitch Mix</t>
  </si>
  <si>
    <t>5' 10"</t>
  </si>
  <si>
    <t>185 LBS</t>
  </si>
  <si>
    <t>6' 0"</t>
  </si>
  <si>
    <t>206 LBS</t>
  </si>
  <si>
    <t>Jake Fraley's Pitch Mix</t>
  </si>
  <si>
    <t>Ty France's Pitch Mix</t>
  </si>
  <si>
    <t>5' 11"</t>
  </si>
  <si>
    <t>215 LBS</t>
  </si>
  <si>
    <t>TJ Friedl's Pitch Mix</t>
  </si>
  <si>
    <t>180 LBS</t>
  </si>
  <si>
    <t>Jonathan India's Pitch Mix</t>
  </si>
  <si>
    <t>Amed Rosario's Pitch Mix</t>
  </si>
  <si>
    <t>190 LBS</t>
  </si>
  <si>
    <t>Spencer Steer's Pitch Mix</t>
  </si>
  <si>
    <t>Tyler Stephenson's Pitch Mix</t>
  </si>
  <si>
    <t>6' 4"</t>
  </si>
  <si>
    <t>225 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</si>
</sst>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17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'Benson, Will'!$C$9</c:f>
              <c:strCache>
                <c:ptCount val="1"/>
                <c:pt idx="0">
                  <c:v>Batter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'Benson, Will'!$B$10:$B$12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'Benson, Will'!$C$10:$C$12</c:f>
              <c:numCache>
                <c:formatCode>0.00%</c:formatCode>
                <c:ptCount val="3"/>
                <c:pt idx="0">
                  <c:v>0.52035754189944095</c:v>
                </c:pt>
                <c:pt idx="1">
                  <c:v>0.31848044692737398</c:v>
                </c:pt>
                <c:pt idx="2">
                  <c:v>0.16116201117318399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5-4ACC-B00C-90520FC0A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 vs League Avg</a:t>
            </a:r>
            <a:r>
              <a:rPr lang="en-US" baseline="0"/>
              <a:t> Pitch Mix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'Fraley, Jake'!$C$9</c:f>
              <c:strCache>
                <c:ptCount val="1"/>
                <c:pt idx="0">
                  <c:v>Batter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'Fraley, Jake'!$B$10:$B$12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'Fraley, Jake'!$C$10:$C$12</c:f>
              <c:numCache>
                <c:formatCode>0.00%</c:formatCode>
                <c:ptCount val="3"/>
                <c:pt idx="0">
                  <c:v>0.57624363929146505</c:v>
                </c:pt>
                <c:pt idx="1">
                  <c:v>0.26278260869565201</c:v>
                </c:pt>
                <c:pt idx="2">
                  <c:v>0.160973752012882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9-4412-94ED-E6BFF84725A8}"/>
            </c:ext>
          </c:extLst>
        </c:ser>
        <c:ser>
          <c:idx val="1"/>
          <c:order val="1"/>
          <c:tx>
            <c:strRef>
              <c:f>'Fraley, Jake'!$D$9</c:f>
              <c:strCache>
                <c:ptCount val="1"/>
                <c:pt idx="0">
                  <c:v>League Avg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'Fraley, Jake'!$B$10:$B$12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'Fraley, Jake'!$D$10:$D$12</c:f>
              <c:numCache>
                <c:formatCode>0.00%</c:formatCode>
                <c:ptCount val="3"/>
                <c:pt idx="0">
                  <c:v>0.54712449753535641</c:v>
                </c:pt>
                <c:pt idx="1">
                  <c:v>0.31058797369944802</c:v>
                </c:pt>
                <c:pt idx="2">
                  <c:v>0.1422875287651956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9-4412-94ED-E6BFF84725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1597312"/>
        <c:axId val="1121597792"/>
      </c:barChart>
      <c:catAx>
        <c:axId val="112159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97792"/>
        <c:crosses val="autoZero"/>
        <c:auto val="1"/>
        <c:lblAlgn val="ctr"/>
        <c:lblOffset val="100"/>
        <c:noMultiLvlLbl val="0"/>
      </c:catAx>
      <c:valAx>
        <c:axId val="11215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'France, Ty'!$C$9</c:f>
              <c:strCache>
                <c:ptCount val="1"/>
                <c:pt idx="0">
                  <c:v>Batter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0-4231-9C33-0567920276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0-4231-9C33-0567920276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0-4231-9C33-0567920276C0}"/>
              </c:ext>
            </c:extLst>
          </c:dPt>
          <c:dLbls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'France, Ty'!$B$10:$B$12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'France, Ty'!$C$10:$C$12</c:f>
              <c:numCache>
                <c:formatCode>0.00%</c:formatCode>
                <c:ptCount val="3"/>
                <c:pt idx="0">
                  <c:v>0.56553894389438897</c:v>
                </c:pt>
                <c:pt idx="1">
                  <c:v>0.32878135313531298</c:v>
                </c:pt>
                <c:pt idx="2">
                  <c:v>0.105679702970297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80-4231-9C33-056792027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 vs League Avg</a:t>
            </a:r>
            <a:r>
              <a:rPr lang="en-US" baseline="0"/>
              <a:t> Pitch Mix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'France, Ty'!$C$9</c:f>
              <c:strCache>
                <c:ptCount val="1"/>
                <c:pt idx="0">
                  <c:v>Batter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'France, Ty'!$B$10:$B$12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'France, Ty'!$C$10:$C$12</c:f>
              <c:numCache>
                <c:formatCode>0.00%</c:formatCode>
                <c:ptCount val="3"/>
                <c:pt idx="0">
                  <c:v>0.56553894389438897</c:v>
                </c:pt>
                <c:pt idx="1">
                  <c:v>0.32878135313531298</c:v>
                </c:pt>
                <c:pt idx="2">
                  <c:v>0.105679702970297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2-47EB-BCB6-2348A636BBAF}"/>
            </c:ext>
          </c:extLst>
        </c:ser>
        <c:ser>
          <c:idx val="1"/>
          <c:order val="1"/>
          <c:tx>
            <c:strRef>
              <c:f>'France, Ty'!$D$9</c:f>
              <c:strCache>
                <c:ptCount val="1"/>
                <c:pt idx="0">
                  <c:v>League Avg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'France, Ty'!$B$10:$B$12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'France, Ty'!$D$10:$D$12</c:f>
              <c:numCache>
                <c:formatCode>0.00%</c:formatCode>
                <c:ptCount val="3"/>
                <c:pt idx="0">
                  <c:v>0.54712449753535641</c:v>
                </c:pt>
                <c:pt idx="1">
                  <c:v>0.31058797369944802</c:v>
                </c:pt>
                <c:pt idx="2">
                  <c:v>0.1422875287651956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2-47EB-BCB6-2348A636BB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1597312"/>
        <c:axId val="1121597792"/>
      </c:barChart>
      <c:catAx>
        <c:axId val="112159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97792"/>
        <c:crosses val="autoZero"/>
        <c:auto val="1"/>
        <c:lblAlgn val="ctr"/>
        <c:lblOffset val="100"/>
        <c:noMultiLvlLbl val="0"/>
      </c:catAx>
      <c:valAx>
        <c:axId val="11215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'Friedl, TJ'!$C$9</c:f>
              <c:strCache>
                <c:ptCount val="1"/>
                <c:pt idx="0">
                  <c:v>Batter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34-45CE-ADE2-786BD58BAA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34-45CE-ADE2-786BD58BAA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34-45CE-ADE2-786BD58BAAC4}"/>
              </c:ext>
            </c:extLst>
          </c:dPt>
          <c:dLbls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'Friedl, TJ'!$B$10:$B$12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'Friedl, TJ'!$C$10:$C$12</c:f>
              <c:numCache>
                <c:formatCode>0.00%</c:formatCode>
                <c:ptCount val="3"/>
                <c:pt idx="0">
                  <c:v>0.57870732127476299</c:v>
                </c:pt>
                <c:pt idx="1">
                  <c:v>0.24738432385874201</c:v>
                </c:pt>
                <c:pt idx="2">
                  <c:v>0.173908354866494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34-45CE-ADE2-786BD58BA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 vs League Avg</a:t>
            </a:r>
            <a:r>
              <a:rPr lang="en-US" baseline="0"/>
              <a:t> Pitch Mix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'Friedl, TJ'!$C$9</c:f>
              <c:strCache>
                <c:ptCount val="1"/>
                <c:pt idx="0">
                  <c:v>Batter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'Friedl, TJ'!$B$10:$B$12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'Friedl, TJ'!$C$10:$C$12</c:f>
              <c:numCache>
                <c:formatCode>0.00%</c:formatCode>
                <c:ptCount val="3"/>
                <c:pt idx="0">
                  <c:v>0.57870732127476299</c:v>
                </c:pt>
                <c:pt idx="1">
                  <c:v>0.24738432385874201</c:v>
                </c:pt>
                <c:pt idx="2">
                  <c:v>0.173908354866494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1-4BB5-9C9B-C9DB27D3CCA7}"/>
            </c:ext>
          </c:extLst>
        </c:ser>
        <c:ser>
          <c:idx val="1"/>
          <c:order val="1"/>
          <c:tx>
            <c:strRef>
              <c:f>'Friedl, TJ'!$D$9</c:f>
              <c:strCache>
                <c:ptCount val="1"/>
                <c:pt idx="0">
                  <c:v>League Avg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'Friedl, TJ'!$B$10:$B$12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'Friedl, TJ'!$D$10:$D$12</c:f>
              <c:numCache>
                <c:formatCode>0.00%</c:formatCode>
                <c:ptCount val="3"/>
                <c:pt idx="0">
                  <c:v>0.54712449753535641</c:v>
                </c:pt>
                <c:pt idx="1">
                  <c:v>0.31058797369944802</c:v>
                </c:pt>
                <c:pt idx="2">
                  <c:v>0.1422875287651956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1-4BB5-9C9B-C9DB27D3CC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1597312"/>
        <c:axId val="1121597792"/>
      </c:barChart>
      <c:catAx>
        <c:axId val="112159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97792"/>
        <c:crosses val="autoZero"/>
        <c:auto val="1"/>
        <c:lblAlgn val="ctr"/>
        <c:lblOffset val="100"/>
        <c:noMultiLvlLbl val="0"/>
      </c:catAx>
      <c:valAx>
        <c:axId val="11215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'India, Jonathan'!$C$9</c:f>
              <c:strCache>
                <c:ptCount val="1"/>
                <c:pt idx="0">
                  <c:v>Batter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8E-452F-AA68-2795A2597A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8E-452F-AA68-2795A2597A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8E-452F-AA68-2795A2597A1C}"/>
              </c:ext>
            </c:extLst>
          </c:dPt>
          <c:dLbls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'India, Jonathan'!$B$10:$B$12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'India, Jonathan'!$C$10:$C$12</c:f>
              <c:numCache>
                <c:formatCode>0.00%</c:formatCode>
                <c:ptCount val="3"/>
                <c:pt idx="0">
                  <c:v>0.58300557293476996</c:v>
                </c:pt>
                <c:pt idx="1">
                  <c:v>0.304873340285019</c:v>
                </c:pt>
                <c:pt idx="2">
                  <c:v>0.11212108678021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8E-452F-AA68-2795A2597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 vs League Avg</a:t>
            </a:r>
            <a:r>
              <a:rPr lang="en-US" baseline="0"/>
              <a:t> Pitch Mix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'India, Jonathan'!$C$9</c:f>
              <c:strCache>
                <c:ptCount val="1"/>
                <c:pt idx="0">
                  <c:v>Batter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'India, Jonathan'!$B$10:$B$12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'India, Jonathan'!$C$10:$C$12</c:f>
              <c:numCache>
                <c:formatCode>0.00%</c:formatCode>
                <c:ptCount val="3"/>
                <c:pt idx="0">
                  <c:v>0.58300557293476996</c:v>
                </c:pt>
                <c:pt idx="1">
                  <c:v>0.304873340285019</c:v>
                </c:pt>
                <c:pt idx="2">
                  <c:v>0.11212108678021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2-4570-BFE7-8C09125BF582}"/>
            </c:ext>
          </c:extLst>
        </c:ser>
        <c:ser>
          <c:idx val="1"/>
          <c:order val="1"/>
          <c:tx>
            <c:strRef>
              <c:f>'India, Jonathan'!$D$9</c:f>
              <c:strCache>
                <c:ptCount val="1"/>
                <c:pt idx="0">
                  <c:v>League Avg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'India, Jonathan'!$B$10:$B$12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'India, Jonathan'!$D$10:$D$12</c:f>
              <c:numCache>
                <c:formatCode>0.00%</c:formatCode>
                <c:ptCount val="3"/>
                <c:pt idx="0">
                  <c:v>0.54712449753535641</c:v>
                </c:pt>
                <c:pt idx="1">
                  <c:v>0.31058797369944802</c:v>
                </c:pt>
                <c:pt idx="2">
                  <c:v>0.1422875287651956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2-4570-BFE7-8C09125BF5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1597312"/>
        <c:axId val="1121597792"/>
      </c:barChart>
      <c:catAx>
        <c:axId val="112159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97792"/>
        <c:crosses val="autoZero"/>
        <c:auto val="1"/>
        <c:lblAlgn val="ctr"/>
        <c:lblOffset val="100"/>
        <c:noMultiLvlLbl val="0"/>
      </c:catAx>
      <c:valAx>
        <c:axId val="11215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'Rosario, Amed'!$C$9</c:f>
              <c:strCache>
                <c:ptCount val="1"/>
                <c:pt idx="0">
                  <c:v>Batter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5C-4FA3-8EB4-80E566ADDF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5C-4FA3-8EB4-80E566ADDF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5C-4FA3-8EB4-80E566ADDF0B}"/>
              </c:ext>
            </c:extLst>
          </c:dPt>
          <c:dLbls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'Rosario, Amed'!$B$10:$B$12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'Rosario, Amed'!$C$10:$C$12</c:f>
              <c:numCache>
                <c:formatCode>0.00%</c:formatCode>
                <c:ptCount val="3"/>
                <c:pt idx="0">
                  <c:v>0.57007508022076703</c:v>
                </c:pt>
                <c:pt idx="1">
                  <c:v>0.32393704915928601</c:v>
                </c:pt>
                <c:pt idx="2">
                  <c:v>0.105987870619946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5C-4FA3-8EB4-80E566ADD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 vs League Avg</a:t>
            </a:r>
            <a:r>
              <a:rPr lang="en-US" baseline="0"/>
              <a:t> Pitch Mix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'Rosario, Amed'!$C$9</c:f>
              <c:strCache>
                <c:ptCount val="1"/>
                <c:pt idx="0">
                  <c:v>Batter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'Rosario, Amed'!$B$10:$B$12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'Rosario, Amed'!$C$10:$C$12</c:f>
              <c:numCache>
                <c:formatCode>0.00%</c:formatCode>
                <c:ptCount val="3"/>
                <c:pt idx="0">
                  <c:v>0.57007508022076703</c:v>
                </c:pt>
                <c:pt idx="1">
                  <c:v>0.32393704915928601</c:v>
                </c:pt>
                <c:pt idx="2">
                  <c:v>0.105987870619946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F-48D6-98AD-2754A44E436C}"/>
            </c:ext>
          </c:extLst>
        </c:ser>
        <c:ser>
          <c:idx val="1"/>
          <c:order val="1"/>
          <c:tx>
            <c:strRef>
              <c:f>'Rosario, Amed'!$D$9</c:f>
              <c:strCache>
                <c:ptCount val="1"/>
                <c:pt idx="0">
                  <c:v>League Avg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'Rosario, Amed'!$B$10:$B$12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'Rosario, Amed'!$D$10:$D$12</c:f>
              <c:numCache>
                <c:formatCode>0.00%</c:formatCode>
                <c:ptCount val="3"/>
                <c:pt idx="0">
                  <c:v>0.54712449753535641</c:v>
                </c:pt>
                <c:pt idx="1">
                  <c:v>0.31058797369944802</c:v>
                </c:pt>
                <c:pt idx="2">
                  <c:v>0.1422875287651956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F-48D6-98AD-2754A44E43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1597312"/>
        <c:axId val="1121597792"/>
      </c:barChart>
      <c:catAx>
        <c:axId val="112159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97792"/>
        <c:crosses val="autoZero"/>
        <c:auto val="1"/>
        <c:lblAlgn val="ctr"/>
        <c:lblOffset val="100"/>
        <c:noMultiLvlLbl val="0"/>
      </c:catAx>
      <c:valAx>
        <c:axId val="11215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'Steer, Spencer'!$C$9</c:f>
              <c:strCache>
                <c:ptCount val="1"/>
                <c:pt idx="0">
                  <c:v>Batter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CF-4D3E-AA35-C709162CE8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CF-4D3E-AA35-C709162CE8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CF-4D3E-AA35-C709162CE8ED}"/>
              </c:ext>
            </c:extLst>
          </c:dPt>
          <c:dLbls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'Steer, Spencer'!$B$10:$B$12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'Steer, Spencer'!$C$10:$C$12</c:f>
              <c:numCache>
                <c:formatCode>0.00%</c:formatCode>
                <c:ptCount val="3"/>
                <c:pt idx="0">
                  <c:v>0.56205921680993298</c:v>
                </c:pt>
                <c:pt idx="1">
                  <c:v>0.335292263610315</c:v>
                </c:pt>
                <c:pt idx="2">
                  <c:v>0.102648519579751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CF-4D3E-AA35-C709162CE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 vs League Avg</a:t>
            </a:r>
            <a:r>
              <a:rPr lang="en-US" baseline="0"/>
              <a:t> Pitch Mix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'Benson, Will'!$C$9</c:f>
              <c:strCache>
                <c:ptCount val="1"/>
                <c:pt idx="0">
                  <c:v>Batter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'Benson, Will'!$B$10:$B$12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'Benson, Will'!$C$10:$C$12</c:f>
              <c:numCache>
                <c:formatCode>0.00%</c:formatCode>
                <c:ptCount val="3"/>
                <c:pt idx="0">
                  <c:v>0.52035754189944095</c:v>
                </c:pt>
                <c:pt idx="1">
                  <c:v>0.31848044692737398</c:v>
                </c:pt>
                <c:pt idx="2">
                  <c:v>0.16116201117318399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1D3-B859-F6DB509324B8}"/>
            </c:ext>
          </c:extLst>
        </c:ser>
        <c:ser>
          <c:idx val="1"/>
          <c:order val="1"/>
          <c:tx>
            <c:strRef>
              <c:f>'Benson, Will'!$D$9</c:f>
              <c:strCache>
                <c:ptCount val="1"/>
                <c:pt idx="0">
                  <c:v>League Avg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'Benson, Will'!$B$10:$B$12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'Benson, Will'!$D$10:$D$12</c:f>
              <c:numCache>
                <c:formatCode>0.00%</c:formatCode>
                <c:ptCount val="3"/>
                <c:pt idx="0">
                  <c:v>0.54712449753535641</c:v>
                </c:pt>
                <c:pt idx="1">
                  <c:v>0.31058797369944802</c:v>
                </c:pt>
                <c:pt idx="2">
                  <c:v>0.1422875287651956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E-41D3-B859-F6DB509324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1597312"/>
        <c:axId val="1121597792"/>
      </c:barChart>
      <c:catAx>
        <c:axId val="112159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97792"/>
        <c:crosses val="autoZero"/>
        <c:auto val="1"/>
        <c:lblAlgn val="ctr"/>
        <c:lblOffset val="100"/>
        <c:noMultiLvlLbl val="0"/>
      </c:catAx>
      <c:valAx>
        <c:axId val="11215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 vs League Avg</a:t>
            </a:r>
            <a:r>
              <a:rPr lang="en-US" baseline="0"/>
              <a:t> Pitch Mix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'Steer, Spencer'!$C$9</c:f>
              <c:strCache>
                <c:ptCount val="1"/>
                <c:pt idx="0">
                  <c:v>Batter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'Steer, Spencer'!$B$10:$B$12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'Steer, Spencer'!$C$10:$C$12</c:f>
              <c:numCache>
                <c:formatCode>0.00%</c:formatCode>
                <c:ptCount val="3"/>
                <c:pt idx="0">
                  <c:v>0.56205921680993298</c:v>
                </c:pt>
                <c:pt idx="1">
                  <c:v>0.335292263610315</c:v>
                </c:pt>
                <c:pt idx="2">
                  <c:v>0.102648519579751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4-408A-9AE9-E3A6CC3C5291}"/>
            </c:ext>
          </c:extLst>
        </c:ser>
        <c:ser>
          <c:idx val="1"/>
          <c:order val="1"/>
          <c:tx>
            <c:strRef>
              <c:f>'Steer, Spencer'!$D$9</c:f>
              <c:strCache>
                <c:ptCount val="1"/>
                <c:pt idx="0">
                  <c:v>League Avg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'Steer, Spencer'!$B$10:$B$12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'Steer, Spencer'!$D$10:$D$12</c:f>
              <c:numCache>
                <c:formatCode>0.00%</c:formatCode>
                <c:ptCount val="3"/>
                <c:pt idx="0">
                  <c:v>0.54712449753535641</c:v>
                </c:pt>
                <c:pt idx="1">
                  <c:v>0.31058797369944802</c:v>
                </c:pt>
                <c:pt idx="2">
                  <c:v>0.1422875287651956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4-408A-9AE9-E3A6CC3C52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1597312"/>
        <c:axId val="1121597792"/>
      </c:barChart>
      <c:catAx>
        <c:axId val="112159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97792"/>
        <c:crosses val="autoZero"/>
        <c:auto val="1"/>
        <c:lblAlgn val="ctr"/>
        <c:lblOffset val="100"/>
        <c:noMultiLvlLbl val="0"/>
      </c:catAx>
      <c:valAx>
        <c:axId val="11215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'Stephenson, Tyler'!$C$9</c:f>
              <c:strCache>
                <c:ptCount val="1"/>
                <c:pt idx="0">
                  <c:v>Batter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B5-4BB4-820C-E36C1C945D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B5-4BB4-820C-E36C1C945D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B5-4BB4-820C-E36C1C945D77}"/>
              </c:ext>
            </c:extLst>
          </c:dPt>
          <c:dLbls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'Stephenson, Tyler'!$B$10:$B$12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'Stephenson, Tyler'!$C$10:$C$12</c:f>
              <c:numCache>
                <c:formatCode>0.00%</c:formatCode>
                <c:ptCount val="3"/>
                <c:pt idx="0">
                  <c:v>0.57288431122448902</c:v>
                </c:pt>
                <c:pt idx="1">
                  <c:v>0.31272506377551001</c:v>
                </c:pt>
                <c:pt idx="2">
                  <c:v>0.114390625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B5-4BB4-820C-E36C1C945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 vs League Avg</a:t>
            </a:r>
            <a:r>
              <a:rPr lang="en-US" baseline="0"/>
              <a:t> Pitch Mix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'Stephenson, Tyler'!$C$9</c:f>
              <c:strCache>
                <c:ptCount val="1"/>
                <c:pt idx="0">
                  <c:v>Batter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'Stephenson, Tyler'!$B$10:$B$12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'Stephenson, Tyler'!$C$10:$C$12</c:f>
              <c:numCache>
                <c:formatCode>0.00%</c:formatCode>
                <c:ptCount val="3"/>
                <c:pt idx="0">
                  <c:v>0.57288431122448902</c:v>
                </c:pt>
                <c:pt idx="1">
                  <c:v>0.31272506377551001</c:v>
                </c:pt>
                <c:pt idx="2">
                  <c:v>0.114390625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1-4A51-89F2-44212AD1E984}"/>
            </c:ext>
          </c:extLst>
        </c:ser>
        <c:ser>
          <c:idx val="1"/>
          <c:order val="1"/>
          <c:tx>
            <c:strRef>
              <c:f>'Stephenson, Tyler'!$D$9</c:f>
              <c:strCache>
                <c:ptCount val="1"/>
                <c:pt idx="0">
                  <c:v>League Avg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'Stephenson, Tyler'!$B$10:$B$12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'Stephenson, Tyler'!$D$10:$D$12</c:f>
              <c:numCache>
                <c:formatCode>0.00%</c:formatCode>
                <c:ptCount val="3"/>
                <c:pt idx="0">
                  <c:v>0.54712449753535641</c:v>
                </c:pt>
                <c:pt idx="1">
                  <c:v>0.31058797369944802</c:v>
                </c:pt>
                <c:pt idx="2">
                  <c:v>0.1422875287651956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1-4A51-89F2-44212AD1E9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1597312"/>
        <c:axId val="1121597792"/>
      </c:barChart>
      <c:catAx>
        <c:axId val="112159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97792"/>
        <c:crosses val="autoZero"/>
        <c:auto val="1"/>
        <c:lblAlgn val="ctr"/>
        <c:lblOffset val="100"/>
        <c:noMultiLvlLbl val="0"/>
      </c:catAx>
      <c:valAx>
        <c:axId val="11215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'Candelario, Jeimer'!$C$9</c:f>
              <c:strCache>
                <c:ptCount val="1"/>
                <c:pt idx="0">
                  <c:v>Batter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E6-4E7B-AE4E-74BD165727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E6-4E7B-AE4E-74BD165727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E6-4E7B-AE4E-74BD165727F1}"/>
              </c:ext>
            </c:extLst>
          </c:dPt>
          <c:dLbls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'Candelario, Jeimer'!$B$10:$B$12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'Candelario, Jeimer'!$C$10:$C$12</c:f>
              <c:numCache>
                <c:formatCode>0.00%</c:formatCode>
                <c:ptCount val="3"/>
                <c:pt idx="0">
                  <c:v>0.52572564438619396</c:v>
                </c:pt>
                <c:pt idx="1">
                  <c:v>0.27893121138363602</c:v>
                </c:pt>
                <c:pt idx="2">
                  <c:v>0.19534314423016899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6-4E7B-AE4E-74BD16572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 vs League Avg</a:t>
            </a:r>
            <a:r>
              <a:rPr lang="en-US" baseline="0"/>
              <a:t> Pitch Mix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'Candelario, Jeimer'!$C$9</c:f>
              <c:strCache>
                <c:ptCount val="1"/>
                <c:pt idx="0">
                  <c:v>Batter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'Candelario, Jeimer'!$B$10:$B$12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'Candelario, Jeimer'!$C$10:$C$12</c:f>
              <c:numCache>
                <c:formatCode>0.00%</c:formatCode>
                <c:ptCount val="3"/>
                <c:pt idx="0">
                  <c:v>0.52572564438619396</c:v>
                </c:pt>
                <c:pt idx="1">
                  <c:v>0.27893121138363602</c:v>
                </c:pt>
                <c:pt idx="2">
                  <c:v>0.19534314423016899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6-4EF7-BA6F-64BE5FC7FA71}"/>
            </c:ext>
          </c:extLst>
        </c:ser>
        <c:ser>
          <c:idx val="1"/>
          <c:order val="1"/>
          <c:tx>
            <c:strRef>
              <c:f>'Candelario, Jeimer'!$D$9</c:f>
              <c:strCache>
                <c:ptCount val="1"/>
                <c:pt idx="0">
                  <c:v>League Avg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'Candelario, Jeimer'!$B$10:$B$12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'Candelario, Jeimer'!$D$10:$D$12</c:f>
              <c:numCache>
                <c:formatCode>0.00%</c:formatCode>
                <c:ptCount val="3"/>
                <c:pt idx="0">
                  <c:v>0.54712449753535641</c:v>
                </c:pt>
                <c:pt idx="1">
                  <c:v>0.31058797369944802</c:v>
                </c:pt>
                <c:pt idx="2">
                  <c:v>0.1422875287651956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6-4EF7-BA6F-64BE5FC7FA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1597312"/>
        <c:axId val="1121597792"/>
      </c:barChart>
      <c:catAx>
        <c:axId val="112159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97792"/>
        <c:crosses val="autoZero"/>
        <c:auto val="1"/>
        <c:lblAlgn val="ctr"/>
        <c:lblOffset val="100"/>
        <c:noMultiLvlLbl val="0"/>
      </c:catAx>
      <c:valAx>
        <c:axId val="11215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'De La Cruz, Elly'!$C$9</c:f>
              <c:strCache>
                <c:ptCount val="1"/>
                <c:pt idx="0">
                  <c:v>Batter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5A-438A-A57B-6D6DF9F2EC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5A-438A-A57B-6D6DF9F2EC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5A-438A-A57B-6D6DF9F2EC73}"/>
              </c:ext>
            </c:extLst>
          </c:dPt>
          <c:dLbls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'De La Cruz, Elly'!$B$10:$B$12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'De La Cruz, Elly'!$C$10:$C$12</c:f>
              <c:numCache>
                <c:formatCode>0.00%</c:formatCode>
                <c:ptCount val="3"/>
                <c:pt idx="0">
                  <c:v>0.47</c:v>
                </c:pt>
                <c:pt idx="1">
                  <c:v>0.32373469387755099</c:v>
                </c:pt>
                <c:pt idx="2">
                  <c:v>0.20626530612244801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5A-438A-A57B-6D6DF9F2E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 vs League Avg</a:t>
            </a:r>
            <a:r>
              <a:rPr lang="en-US" baseline="0"/>
              <a:t> Pitch Mix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 La Cruz, Elly'!$C$9</c:f>
              <c:strCache>
                <c:ptCount val="1"/>
                <c:pt idx="0">
                  <c:v>Batter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 La Cruz, Elly'!$B$10:$B$12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'De La Cruz, Elly'!$C$10:$C$12</c:f>
              <c:numCache>
                <c:formatCode>0.00%</c:formatCode>
                <c:ptCount val="3"/>
                <c:pt idx="0">
                  <c:v>0.47</c:v>
                </c:pt>
                <c:pt idx="1">
                  <c:v>0.32373469387755099</c:v>
                </c:pt>
                <c:pt idx="2">
                  <c:v>0.20626530612244801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1-41EE-A414-48197A144BA7}"/>
            </c:ext>
          </c:extLst>
        </c:ser>
        <c:ser>
          <c:idx val="1"/>
          <c:order val="1"/>
          <c:tx>
            <c:strRef>
              <c:f>'De La Cruz, Elly'!$D$9</c:f>
              <c:strCache>
                <c:ptCount val="1"/>
                <c:pt idx="0">
                  <c:v>League Avg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 La Cruz, Elly'!$B$10:$B$12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'De La Cruz, Elly'!$D$10:$D$12</c:f>
              <c:numCache>
                <c:formatCode>0.00%</c:formatCode>
                <c:ptCount val="3"/>
                <c:pt idx="0">
                  <c:v>0.54712449753535641</c:v>
                </c:pt>
                <c:pt idx="1">
                  <c:v>0.31058797369944802</c:v>
                </c:pt>
                <c:pt idx="2">
                  <c:v>0.1422875287651956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E1-41EE-A414-48197A144B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1597312"/>
        <c:axId val="1121597792"/>
      </c:barChart>
      <c:catAx>
        <c:axId val="112159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97792"/>
        <c:crosses val="autoZero"/>
        <c:auto val="1"/>
        <c:lblAlgn val="ctr"/>
        <c:lblOffset val="100"/>
        <c:noMultiLvlLbl val="0"/>
      </c:catAx>
      <c:valAx>
        <c:axId val="11215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'Espinal, Santiago'!$C$9</c:f>
              <c:strCache>
                <c:ptCount val="1"/>
                <c:pt idx="0">
                  <c:v>Batter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1A-4576-89FE-65FEB9F910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1A-4576-89FE-65FEB9F910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1A-4576-89FE-65FEB9F910B3}"/>
              </c:ext>
            </c:extLst>
          </c:dPt>
          <c:dLbls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'Espinal, Santiago'!$B$10:$B$12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'Espinal, Santiago'!$C$10:$C$12</c:f>
              <c:numCache>
                <c:formatCode>0.00%</c:formatCode>
                <c:ptCount val="3"/>
                <c:pt idx="0">
                  <c:v>0.56425966447848197</c:v>
                </c:pt>
                <c:pt idx="1">
                  <c:v>0.31970984682713299</c:v>
                </c:pt>
                <c:pt idx="2">
                  <c:v>0.116030488694383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1A-4576-89FE-65FEB9F91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 vs League Avg</a:t>
            </a:r>
            <a:r>
              <a:rPr lang="en-US" baseline="0"/>
              <a:t> Pitch Mix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'Espinal, Santiago'!$C$9</c:f>
              <c:strCache>
                <c:ptCount val="1"/>
                <c:pt idx="0">
                  <c:v>Batter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'Espinal, Santiago'!$B$10:$B$12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'Espinal, Santiago'!$C$10:$C$12</c:f>
              <c:numCache>
                <c:formatCode>0.00%</c:formatCode>
                <c:ptCount val="3"/>
                <c:pt idx="0">
                  <c:v>0.56425966447848197</c:v>
                </c:pt>
                <c:pt idx="1">
                  <c:v>0.31970984682713299</c:v>
                </c:pt>
                <c:pt idx="2">
                  <c:v>0.116030488694383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9-4E7F-BFF8-77192BEF33C3}"/>
            </c:ext>
          </c:extLst>
        </c:ser>
        <c:ser>
          <c:idx val="1"/>
          <c:order val="1"/>
          <c:tx>
            <c:strRef>
              <c:f>'Espinal, Santiago'!$D$9</c:f>
              <c:strCache>
                <c:ptCount val="1"/>
                <c:pt idx="0">
                  <c:v>League Avg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'Espinal, Santiago'!$B$10:$B$12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'Espinal, Santiago'!$D$10:$D$12</c:f>
              <c:numCache>
                <c:formatCode>0.00%</c:formatCode>
                <c:ptCount val="3"/>
                <c:pt idx="0">
                  <c:v>0.54712449753535641</c:v>
                </c:pt>
                <c:pt idx="1">
                  <c:v>0.31058797369944802</c:v>
                </c:pt>
                <c:pt idx="2">
                  <c:v>0.1422875287651956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9-4E7F-BFF8-77192BEF33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1597312"/>
        <c:axId val="1121597792"/>
      </c:barChart>
      <c:catAx>
        <c:axId val="112159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97792"/>
        <c:crosses val="autoZero"/>
        <c:auto val="1"/>
        <c:lblAlgn val="ctr"/>
        <c:lblOffset val="100"/>
        <c:noMultiLvlLbl val="0"/>
      </c:catAx>
      <c:valAx>
        <c:axId val="11215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'Fraley, Jake'!$C$9</c:f>
              <c:strCache>
                <c:ptCount val="1"/>
                <c:pt idx="0">
                  <c:v>Batter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94-4BC1-931E-71ECB827A4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94-4BC1-931E-71ECB827A4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94-4BC1-931E-71ECB827A482}"/>
              </c:ext>
            </c:extLst>
          </c:dPt>
          <c:dLbls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'Fraley, Jake'!$B$10:$B$12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Offspeed</c:v>
                </c:pt>
              </c:strCache>
            </c:strRef>
          </c:cat>
          <c:val>
            <c:numRef>
              <c:f>'Fraley, Jake'!$C$10:$C$12</c:f>
              <c:numCache>
                <c:formatCode>0.00%</c:formatCode>
                <c:ptCount val="3"/>
                <c:pt idx="0">
                  <c:v>0.57624363929146505</c:v>
                </c:pt>
                <c:pt idx="1">
                  <c:v>0.26278260869565201</c:v>
                </c:pt>
                <c:pt idx="2">
                  <c:v>0.160973752012882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94-4BC1-931E-71ECB827A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18</xdr:row>
      <xdr:rowOff>137160</xdr:rowOff>
    </xdr:from>
    <xdr:to>
      <xdr:col>13</xdr:col>
      <xdr:colOff>335280</xdr:colOff>
      <xdr:row>21</xdr:row>
      <xdr:rowOff>68580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1A9E286-8BE8-9F82-05BB-D582750CBA3E}"/>
            </a:ext>
          </a:extLst>
        </xdr:cNvPr>
        <xdr:cNvSpPr txBox="1"/>
      </xdr:nvSpPr>
      <xdr:spPr>
        <a:xfrm>
          <a:off x="3954780" y="3299460"/>
          <a:ext cx="4876800" cy="4800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Please note that the league average is determined by averaging the pitch mix percentages for all batters and then normalizing these values.</a:t>
          </a:r>
          <a:endParaRPr lang="en-US" sz="1100"/>
        </a:p>
      </xdr:txBody>
    </xdr:sp>
    <xdr:clientData/>
  </xdr:twoCellAnchor>
  <xdr:twoCellAnchor>
    <xdr:from>
      <xdr:col>0</xdr:col>
      <xdr:colOff>7620</xdr:colOff>
      <xdr:row>20</xdr:row>
      <xdr:rowOff>152400</xdr:rowOff>
    </xdr:from>
    <xdr:to>
      <xdr:col>15</xdr:col>
      <xdr:colOff>7620</xdr:colOff>
      <xdr:row>27</xdr:row>
      <xdr:rowOff>129540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3F4C6AE-3767-80B4-E13D-00132A923264}"/>
            </a:ext>
          </a:extLst>
        </xdr:cNvPr>
        <xdr:cNvSpPr txBox="1"/>
      </xdr:nvSpPr>
      <xdr:spPr>
        <a:xfrm>
          <a:off x="7620" y="3444240"/>
          <a:ext cx="9715500" cy="1257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Insights: </a:t>
          </a:r>
        </a:p>
        <a:p>
          <a:r>
            <a:rPr lang="en-US" sz="1100" b="0"/>
            <a:t>- Benson's pitch mix features a </a:t>
          </a:r>
          <a:r>
            <a:rPr lang="en-US" sz="1100" b="1"/>
            <a:t>slightly</a:t>
          </a:r>
          <a:r>
            <a:rPr lang="en-US" sz="1100" b="0"/>
            <a:t> </a:t>
          </a:r>
          <a:r>
            <a:rPr lang="en-US" sz="1100" b="1"/>
            <a:t>lower </a:t>
          </a:r>
          <a:r>
            <a:rPr lang="en-US" sz="1100" b="0"/>
            <a:t>percentage</a:t>
          </a:r>
          <a:r>
            <a:rPr lang="en-US" sz="1100" b="1"/>
            <a:t> </a:t>
          </a:r>
          <a:r>
            <a:rPr lang="en-US" sz="1100" b="0"/>
            <a:t>of</a:t>
          </a:r>
          <a:r>
            <a:rPr lang="en-US" sz="1100" b="1"/>
            <a:t> fastballs </a:t>
          </a:r>
          <a:r>
            <a:rPr lang="en-US" sz="1100" b="0"/>
            <a:t>compared to the league average.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His breaking ball percentages are relatively close to the league average.</a:t>
          </a:r>
          <a:endParaRPr lang="en-US" sz="1100" b="0"/>
        </a:p>
        <a:p>
          <a:r>
            <a:rPr lang="en-US" sz="1100" b="0"/>
            <a:t>- He sees a </a:t>
          </a:r>
          <a:r>
            <a:rPr lang="en-US" sz="1100" b="1"/>
            <a:t>slightly</a:t>
          </a:r>
          <a:r>
            <a:rPr lang="en-US" sz="1100" b="0"/>
            <a:t> </a:t>
          </a:r>
          <a:r>
            <a:rPr lang="en-US" sz="1100" b="1"/>
            <a:t>higher </a:t>
          </a:r>
          <a:r>
            <a:rPr lang="en-US" sz="1100" b="0"/>
            <a:t>percentage of </a:t>
          </a:r>
          <a:r>
            <a:rPr lang="en-US" sz="1100" b="1"/>
            <a:t>offspeed </a:t>
          </a:r>
          <a:r>
            <a:rPr lang="en-US" sz="1100" b="0"/>
            <a:t>pitches than the league average.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Therefore, it would be beneficial to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focus on offspeed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pitches more than you typically would for most players.</a:t>
          </a:r>
          <a:endParaRPr lang="en-US">
            <a:effectLst/>
          </a:endParaRPr>
        </a:p>
        <a:p>
          <a:endParaRPr lang="en-US" sz="1100" b="0"/>
        </a:p>
      </xdr:txBody>
    </xdr:sp>
    <xdr:clientData/>
  </xdr:twoCellAnchor>
  <xdr:twoCellAnchor>
    <xdr:from>
      <xdr:col>0</xdr:col>
      <xdr:colOff>7620</xdr:colOff>
      <xdr:row>4</xdr:row>
      <xdr:rowOff>7620</xdr:rowOff>
    </xdr:from>
    <xdr:to>
      <xdr:col>6</xdr:col>
      <xdr:colOff>541020</xdr:colOff>
      <xdr:row>19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8140DAC-8767-97E0-BB56-8F52942F8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289560</xdr:colOff>
      <xdr:row>3</xdr:row>
      <xdr:rowOff>137160</xdr:rowOff>
    </xdr:from>
    <xdr:to>
      <xdr:col>13</xdr:col>
      <xdr:colOff>403860</xdr:colOff>
      <xdr:row>18</xdr:row>
      <xdr:rowOff>137160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7DD3C3-C464-2890-C530-B6B01D6FE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18</xdr:row>
      <xdr:rowOff>137160</xdr:rowOff>
    </xdr:from>
    <xdr:to>
      <xdr:col>13</xdr:col>
      <xdr:colOff>335280</xdr:colOff>
      <xdr:row>21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E60959-1AD2-4AD4-A888-0E7B08A23E11}"/>
            </a:ext>
          </a:extLst>
        </xdr:cNvPr>
        <xdr:cNvSpPr txBox="1"/>
      </xdr:nvSpPr>
      <xdr:spPr>
        <a:xfrm>
          <a:off x="3954780" y="3429000"/>
          <a:ext cx="4876800" cy="4800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Please note that the league average is determined by averaging the pitch mix percentages for all batters and then normalizing these values.</a:t>
          </a:r>
          <a:endParaRPr lang="en-US" sz="1100"/>
        </a:p>
      </xdr:txBody>
    </xdr:sp>
    <xdr:clientData/>
  </xdr:twoCellAnchor>
  <xdr:twoCellAnchor>
    <xdr:from>
      <xdr:col>0</xdr:col>
      <xdr:colOff>7620</xdr:colOff>
      <xdr:row>20</xdr:row>
      <xdr:rowOff>152400</xdr:rowOff>
    </xdr:from>
    <xdr:to>
      <xdr:col>15</xdr:col>
      <xdr:colOff>7620</xdr:colOff>
      <xdr:row>27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7D9DF78-7F4C-4051-A9AA-6B71BFA6E645}"/>
            </a:ext>
          </a:extLst>
        </xdr:cNvPr>
        <xdr:cNvSpPr txBox="1"/>
      </xdr:nvSpPr>
      <xdr:spPr>
        <a:xfrm>
          <a:off x="7620" y="3810000"/>
          <a:ext cx="9707880" cy="1257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Insights: </a:t>
          </a:r>
        </a:p>
        <a:p>
          <a:r>
            <a:rPr lang="en-US" sz="1100" b="0"/>
            <a:t>- Steer's pitch mix includes a </a:t>
          </a:r>
          <a:r>
            <a:rPr lang="en-US" sz="1100" b="1"/>
            <a:t>higher percentage </a:t>
          </a:r>
          <a:r>
            <a:rPr lang="en-US" sz="1100" b="0"/>
            <a:t>of </a:t>
          </a:r>
          <a:r>
            <a:rPr lang="en-US" sz="1100" b="1"/>
            <a:t>fastballs</a:t>
          </a:r>
          <a:r>
            <a:rPr lang="en-US" sz="1100" b="0"/>
            <a:t> compared to the league average.  </a:t>
          </a:r>
        </a:p>
        <a:p>
          <a:r>
            <a:rPr lang="en-US" sz="1100" b="0"/>
            <a:t>- He encounters a </a:t>
          </a:r>
          <a:r>
            <a:rPr lang="en-US" sz="1100" b="1"/>
            <a:t>slightly</a:t>
          </a:r>
          <a:r>
            <a:rPr lang="en-US" sz="1100" b="0"/>
            <a:t> </a:t>
          </a:r>
          <a:r>
            <a:rPr lang="en-US" sz="1100" b="1"/>
            <a:t>greater</a:t>
          </a:r>
          <a:r>
            <a:rPr lang="en-US" sz="1100" b="0"/>
            <a:t> </a:t>
          </a:r>
          <a:r>
            <a:rPr lang="en-US" sz="1100" b="1"/>
            <a:t>number</a:t>
          </a:r>
          <a:r>
            <a:rPr lang="en-US" sz="1100" b="0"/>
            <a:t> of </a:t>
          </a:r>
          <a:r>
            <a:rPr lang="en-US" sz="1100" b="1"/>
            <a:t>breaking</a:t>
          </a:r>
          <a:r>
            <a:rPr lang="en-US" sz="1100" b="0"/>
            <a:t> </a:t>
          </a:r>
          <a:r>
            <a:rPr lang="en-US" sz="1100" b="1"/>
            <a:t>balls</a:t>
          </a:r>
          <a:r>
            <a:rPr lang="en-US" sz="1100" b="0"/>
            <a:t> than the league average.  </a:t>
          </a:r>
        </a:p>
        <a:p>
          <a:r>
            <a:rPr lang="en-US" sz="1100" b="0"/>
            <a:t>- He faces </a:t>
          </a:r>
          <a:r>
            <a:rPr lang="en-US" sz="1100" b="1"/>
            <a:t>significantly</a:t>
          </a:r>
          <a:r>
            <a:rPr lang="en-US" sz="1100" b="0"/>
            <a:t> </a:t>
          </a:r>
          <a:r>
            <a:rPr lang="en-US" sz="1100" b="1"/>
            <a:t>fewer</a:t>
          </a:r>
          <a:r>
            <a:rPr lang="en-US" sz="1100" b="0"/>
            <a:t> </a:t>
          </a:r>
          <a:r>
            <a:rPr lang="en-US" sz="1100" b="1"/>
            <a:t>offspeed</a:t>
          </a:r>
          <a:r>
            <a:rPr lang="en-US" sz="1100" b="0"/>
            <a:t> pitches than the league average.  </a:t>
          </a:r>
        </a:p>
        <a:p>
          <a:r>
            <a:rPr lang="en-US" sz="1100" b="0"/>
            <a:t>- Based on this analysis, I would recommend </a:t>
          </a:r>
          <a:r>
            <a:rPr lang="en-US" sz="1100" b="1"/>
            <a:t>focusing</a:t>
          </a:r>
          <a:r>
            <a:rPr lang="en-US" sz="1100" b="0"/>
            <a:t> his training on hitting </a:t>
          </a:r>
          <a:r>
            <a:rPr lang="en-US" sz="1100" b="1"/>
            <a:t>fastballs</a:t>
          </a:r>
          <a:r>
            <a:rPr lang="en-US" sz="1100" b="0"/>
            <a:t> and </a:t>
          </a:r>
          <a:r>
            <a:rPr lang="en-US" sz="1100" b="1"/>
            <a:t>breaking</a:t>
          </a:r>
          <a:r>
            <a:rPr lang="en-US" sz="1100" b="0"/>
            <a:t> </a:t>
          </a:r>
          <a:r>
            <a:rPr lang="en-US" sz="1100" b="1"/>
            <a:t>balls</a:t>
          </a:r>
          <a:r>
            <a:rPr lang="en-US" sz="1100" b="0"/>
            <a:t>.</a:t>
          </a:r>
        </a:p>
      </xdr:txBody>
    </xdr:sp>
    <xdr:clientData/>
  </xdr:twoCellAnchor>
  <xdr:twoCellAnchor>
    <xdr:from>
      <xdr:col>0</xdr:col>
      <xdr:colOff>7620</xdr:colOff>
      <xdr:row>4</xdr:row>
      <xdr:rowOff>7620</xdr:rowOff>
    </xdr:from>
    <xdr:to>
      <xdr:col>6</xdr:col>
      <xdr:colOff>541020</xdr:colOff>
      <xdr:row>19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B308F2-C047-4793-93F7-4720CE583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289560</xdr:colOff>
      <xdr:row>3</xdr:row>
      <xdr:rowOff>137160</xdr:rowOff>
    </xdr:from>
    <xdr:to>
      <xdr:col>13</xdr:col>
      <xdr:colOff>403860</xdr:colOff>
      <xdr:row>18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87DC3E-4154-4165-B88F-D57E36C01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18</xdr:row>
      <xdr:rowOff>137160</xdr:rowOff>
    </xdr:from>
    <xdr:to>
      <xdr:col>13</xdr:col>
      <xdr:colOff>335280</xdr:colOff>
      <xdr:row>21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51B57A-BD55-43FA-B549-6014308EF476}"/>
            </a:ext>
          </a:extLst>
        </xdr:cNvPr>
        <xdr:cNvSpPr txBox="1"/>
      </xdr:nvSpPr>
      <xdr:spPr>
        <a:xfrm>
          <a:off x="3954780" y="3429000"/>
          <a:ext cx="4876800" cy="4800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Please note that the league average is determined by averaging the pitch mix percentages for all batters and then normalizing these values.</a:t>
          </a:r>
          <a:endParaRPr lang="en-US" sz="1100"/>
        </a:p>
      </xdr:txBody>
    </xdr:sp>
    <xdr:clientData/>
  </xdr:twoCellAnchor>
  <xdr:twoCellAnchor>
    <xdr:from>
      <xdr:col>0</xdr:col>
      <xdr:colOff>7620</xdr:colOff>
      <xdr:row>20</xdr:row>
      <xdr:rowOff>152400</xdr:rowOff>
    </xdr:from>
    <xdr:to>
      <xdr:col>15</xdr:col>
      <xdr:colOff>7620</xdr:colOff>
      <xdr:row>27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6B5393-F860-4B88-842A-CE02D920F53D}"/>
            </a:ext>
          </a:extLst>
        </xdr:cNvPr>
        <xdr:cNvSpPr txBox="1"/>
      </xdr:nvSpPr>
      <xdr:spPr>
        <a:xfrm>
          <a:off x="7620" y="3810000"/>
          <a:ext cx="9707880" cy="1257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Insights: </a:t>
          </a:r>
        </a:p>
        <a:p>
          <a:r>
            <a:rPr lang="en-US" sz="1100" b="0"/>
            <a:t>- Stephenson's pitch mix includes a </a:t>
          </a:r>
          <a:r>
            <a:rPr lang="en-US" sz="1100" b="1"/>
            <a:t>higher</a:t>
          </a:r>
          <a:r>
            <a:rPr lang="en-US" sz="1100" b="0"/>
            <a:t> </a:t>
          </a:r>
          <a:r>
            <a:rPr lang="en-US" sz="1100" b="1"/>
            <a:t>percentage</a:t>
          </a:r>
          <a:r>
            <a:rPr lang="en-US" sz="1100" b="0"/>
            <a:t> of </a:t>
          </a:r>
          <a:r>
            <a:rPr lang="en-US" sz="1100" b="1"/>
            <a:t>fastballs</a:t>
          </a:r>
          <a:r>
            <a:rPr lang="en-US" sz="1100" b="0"/>
            <a:t> compared to the league average.  </a:t>
          </a:r>
        </a:p>
        <a:p>
          <a:r>
            <a:rPr lang="en-US" sz="1100" b="0"/>
            <a:t>- He encounters a league-average amount of breaking balls.  </a:t>
          </a:r>
        </a:p>
        <a:p>
          <a:r>
            <a:rPr lang="en-US" sz="1100" b="0"/>
            <a:t>- He faces </a:t>
          </a:r>
          <a:r>
            <a:rPr lang="en-US" sz="1100" b="1"/>
            <a:t>fewer</a:t>
          </a:r>
          <a:r>
            <a:rPr lang="en-US" sz="1100" b="0"/>
            <a:t> </a:t>
          </a:r>
          <a:r>
            <a:rPr lang="en-US" sz="1100" b="1"/>
            <a:t>offspeed</a:t>
          </a:r>
          <a:r>
            <a:rPr lang="en-US" sz="1100" b="0"/>
            <a:t> pitches than the league average.  </a:t>
          </a:r>
        </a:p>
        <a:p>
          <a:r>
            <a:rPr lang="en-US" sz="1100" b="0"/>
            <a:t>- Therefore, I would </a:t>
          </a:r>
          <a:r>
            <a:rPr lang="en-US" sz="1100" b="1"/>
            <a:t>focus</a:t>
          </a:r>
          <a:r>
            <a:rPr lang="en-US" sz="1100" b="0"/>
            <a:t> on training him to hit </a:t>
          </a:r>
          <a:r>
            <a:rPr lang="en-US" sz="1100" b="1"/>
            <a:t>fastballs</a:t>
          </a:r>
          <a:r>
            <a:rPr lang="en-US" sz="1100" b="0"/>
            <a:t>.  </a:t>
          </a:r>
        </a:p>
      </xdr:txBody>
    </xdr:sp>
    <xdr:clientData/>
  </xdr:twoCellAnchor>
  <xdr:twoCellAnchor>
    <xdr:from>
      <xdr:col>0</xdr:col>
      <xdr:colOff>7620</xdr:colOff>
      <xdr:row>4</xdr:row>
      <xdr:rowOff>7620</xdr:rowOff>
    </xdr:from>
    <xdr:to>
      <xdr:col>6</xdr:col>
      <xdr:colOff>541020</xdr:colOff>
      <xdr:row>19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4F6028-743E-4EF3-89D7-134447DC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289560</xdr:colOff>
      <xdr:row>3</xdr:row>
      <xdr:rowOff>137160</xdr:rowOff>
    </xdr:from>
    <xdr:to>
      <xdr:col>13</xdr:col>
      <xdr:colOff>403860</xdr:colOff>
      <xdr:row>18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EB0307-F3DD-4DFD-85E6-2A40CB0B9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18</xdr:row>
      <xdr:rowOff>137160</xdr:rowOff>
    </xdr:from>
    <xdr:to>
      <xdr:col>13</xdr:col>
      <xdr:colOff>335280</xdr:colOff>
      <xdr:row>21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AD70FF-0007-4B6D-B4F6-F890C565F98A}"/>
            </a:ext>
          </a:extLst>
        </xdr:cNvPr>
        <xdr:cNvSpPr txBox="1"/>
      </xdr:nvSpPr>
      <xdr:spPr>
        <a:xfrm>
          <a:off x="3954780" y="3429000"/>
          <a:ext cx="4876800" cy="4800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Please note that the league average is determined by averaging the pitch mix percentages for all batters and then normalizing these values.</a:t>
          </a:r>
          <a:endParaRPr lang="en-US" sz="1100"/>
        </a:p>
      </xdr:txBody>
    </xdr:sp>
    <xdr:clientData/>
  </xdr:twoCellAnchor>
  <xdr:twoCellAnchor>
    <xdr:from>
      <xdr:col>0</xdr:col>
      <xdr:colOff>7620</xdr:colOff>
      <xdr:row>20</xdr:row>
      <xdr:rowOff>152400</xdr:rowOff>
    </xdr:from>
    <xdr:to>
      <xdr:col>15</xdr:col>
      <xdr:colOff>7620</xdr:colOff>
      <xdr:row>27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3232894-8956-40ED-83EC-31E46501EAD0}"/>
            </a:ext>
          </a:extLst>
        </xdr:cNvPr>
        <xdr:cNvSpPr txBox="1"/>
      </xdr:nvSpPr>
      <xdr:spPr>
        <a:xfrm>
          <a:off x="7620" y="3810000"/>
          <a:ext cx="9707880" cy="1257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Insights: </a:t>
          </a:r>
        </a:p>
        <a:p>
          <a:r>
            <a:rPr lang="en-US" sz="1100" b="0"/>
            <a:t>- Candelario's pitch mix features a </a:t>
          </a:r>
          <a:r>
            <a:rPr lang="en-US" sz="1100" b="1"/>
            <a:t>slightly lower </a:t>
          </a:r>
          <a:r>
            <a:rPr lang="en-US" sz="1100" b="0"/>
            <a:t>frequency of </a:t>
          </a:r>
          <a:r>
            <a:rPr lang="en-US" sz="1100" b="1"/>
            <a:t>fastballs</a:t>
          </a:r>
          <a:r>
            <a:rPr lang="en-US" sz="1100" b="0"/>
            <a:t> compared to the league average.  </a:t>
          </a:r>
        </a:p>
        <a:p>
          <a:r>
            <a:rPr lang="en-US" sz="1100" b="0"/>
            <a:t>- He encounters </a:t>
          </a:r>
          <a:r>
            <a:rPr lang="en-US" sz="1100" b="1"/>
            <a:t>significantly fewer breaking balls </a:t>
          </a:r>
          <a:r>
            <a:rPr lang="en-US" sz="1100" b="0"/>
            <a:t>than the league average.  </a:t>
          </a:r>
        </a:p>
        <a:p>
          <a:r>
            <a:rPr lang="en-US" sz="1100" b="0"/>
            <a:t>- Conversely, he sees a </a:t>
          </a:r>
          <a:r>
            <a:rPr lang="en-US" sz="1100" b="1"/>
            <a:t>much higher volume </a:t>
          </a:r>
          <a:r>
            <a:rPr lang="en-US" sz="1100" b="0"/>
            <a:t>of </a:t>
          </a:r>
          <a:r>
            <a:rPr lang="en-US" sz="1100" b="1"/>
            <a:t>offspeed</a:t>
          </a:r>
          <a:r>
            <a:rPr lang="en-US" sz="1100" b="0"/>
            <a:t> pitches than the league average.  </a:t>
          </a:r>
        </a:p>
        <a:p>
          <a:r>
            <a:rPr lang="en-US" sz="1100" b="0"/>
            <a:t>- Therefore, I would </a:t>
          </a:r>
          <a:r>
            <a:rPr lang="en-US" sz="1100" b="1"/>
            <a:t>prioritize offspeed pitches </a:t>
          </a:r>
          <a:r>
            <a:rPr lang="en-US" sz="1100" b="0"/>
            <a:t>with his</a:t>
          </a:r>
          <a:r>
            <a:rPr lang="en-US" sz="1100" b="0" baseline="0"/>
            <a:t> training</a:t>
          </a:r>
          <a:r>
            <a:rPr lang="en-US" sz="1100" b="0"/>
            <a:t>.</a:t>
          </a:r>
        </a:p>
      </xdr:txBody>
    </xdr:sp>
    <xdr:clientData/>
  </xdr:twoCellAnchor>
  <xdr:twoCellAnchor>
    <xdr:from>
      <xdr:col>0</xdr:col>
      <xdr:colOff>7620</xdr:colOff>
      <xdr:row>4</xdr:row>
      <xdr:rowOff>7620</xdr:rowOff>
    </xdr:from>
    <xdr:to>
      <xdr:col>6</xdr:col>
      <xdr:colOff>541020</xdr:colOff>
      <xdr:row>19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77B7BE-BA42-411B-9E48-1D15980B8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289560</xdr:colOff>
      <xdr:row>3</xdr:row>
      <xdr:rowOff>137160</xdr:rowOff>
    </xdr:from>
    <xdr:to>
      <xdr:col>13</xdr:col>
      <xdr:colOff>403860</xdr:colOff>
      <xdr:row>18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AECB94-C05E-4ACF-8F4B-BDA6DA2C3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18</xdr:row>
      <xdr:rowOff>137160</xdr:rowOff>
    </xdr:from>
    <xdr:to>
      <xdr:col>13</xdr:col>
      <xdr:colOff>335280</xdr:colOff>
      <xdr:row>21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D27E0C-3DD9-4148-A596-5518D1EAB56B}"/>
            </a:ext>
          </a:extLst>
        </xdr:cNvPr>
        <xdr:cNvSpPr txBox="1"/>
      </xdr:nvSpPr>
      <xdr:spPr>
        <a:xfrm>
          <a:off x="3954780" y="3429000"/>
          <a:ext cx="4876800" cy="4800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Please note that the league average is determined by averaging the pitch mix percentages for all batters and then normalizing these values.</a:t>
          </a:r>
          <a:endParaRPr lang="en-US" sz="1100"/>
        </a:p>
      </xdr:txBody>
    </xdr:sp>
    <xdr:clientData/>
  </xdr:twoCellAnchor>
  <xdr:twoCellAnchor>
    <xdr:from>
      <xdr:col>0</xdr:col>
      <xdr:colOff>7620</xdr:colOff>
      <xdr:row>20</xdr:row>
      <xdr:rowOff>152400</xdr:rowOff>
    </xdr:from>
    <xdr:to>
      <xdr:col>15</xdr:col>
      <xdr:colOff>7620</xdr:colOff>
      <xdr:row>27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FCD9FD6-FF1E-447E-8F4C-27DB736954C6}"/>
            </a:ext>
          </a:extLst>
        </xdr:cNvPr>
        <xdr:cNvSpPr txBox="1"/>
      </xdr:nvSpPr>
      <xdr:spPr>
        <a:xfrm>
          <a:off x="7620" y="3810000"/>
          <a:ext cx="9707880" cy="1257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Insights: </a:t>
          </a:r>
        </a:p>
        <a:p>
          <a:r>
            <a:rPr lang="en-US" sz="1100" b="0"/>
            <a:t>- De La Cruz's pitch mix features </a:t>
          </a:r>
          <a:r>
            <a:rPr lang="en-US" sz="1100" b="1"/>
            <a:t>significantly fewer fastballs </a:t>
          </a:r>
          <a:r>
            <a:rPr lang="en-US" sz="1100" b="0"/>
            <a:t>compared to the league average.</a:t>
          </a:r>
        </a:p>
        <a:p>
          <a:r>
            <a:rPr lang="en-US" sz="1100" b="0"/>
            <a:t>- He encounters a pitch distribution of breaking balls that is roughly at league average.</a:t>
          </a:r>
        </a:p>
        <a:p>
          <a:r>
            <a:rPr lang="en-US" sz="1100" b="0"/>
            <a:t>- He sees a substantially </a:t>
          </a:r>
          <a:r>
            <a:rPr lang="en-US" sz="1100" b="1"/>
            <a:t>higher</a:t>
          </a:r>
          <a:r>
            <a:rPr lang="en-US" sz="1100" b="0"/>
            <a:t> </a:t>
          </a:r>
          <a:r>
            <a:rPr lang="en-US" sz="1100" b="1"/>
            <a:t>amount</a:t>
          </a:r>
          <a:r>
            <a:rPr lang="en-US" sz="1100" b="0"/>
            <a:t> of </a:t>
          </a:r>
          <a:r>
            <a:rPr lang="en-US" sz="1100" b="1"/>
            <a:t>offspeed</a:t>
          </a:r>
          <a:r>
            <a:rPr lang="en-US" sz="1100" b="0"/>
            <a:t> pitches than the league average.</a:t>
          </a:r>
        </a:p>
        <a:p>
          <a:r>
            <a:rPr lang="en-US" sz="1100" b="0"/>
            <a:t>- Therefore, I would </a:t>
          </a:r>
          <a:r>
            <a:rPr lang="en-US" sz="1100" b="1"/>
            <a:t>prioritize offspeed </a:t>
          </a:r>
          <a:r>
            <a:rPr lang="en-US" sz="1100" b="0"/>
            <a:t>training for him in his development.</a:t>
          </a:r>
        </a:p>
      </xdr:txBody>
    </xdr:sp>
    <xdr:clientData/>
  </xdr:twoCellAnchor>
  <xdr:twoCellAnchor>
    <xdr:from>
      <xdr:col>0</xdr:col>
      <xdr:colOff>7620</xdr:colOff>
      <xdr:row>4</xdr:row>
      <xdr:rowOff>7620</xdr:rowOff>
    </xdr:from>
    <xdr:to>
      <xdr:col>6</xdr:col>
      <xdr:colOff>541020</xdr:colOff>
      <xdr:row>19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B6659B-6A35-4F3A-A01E-DC7372664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289560</xdr:colOff>
      <xdr:row>3</xdr:row>
      <xdr:rowOff>137160</xdr:rowOff>
    </xdr:from>
    <xdr:to>
      <xdr:col>13</xdr:col>
      <xdr:colOff>403860</xdr:colOff>
      <xdr:row>18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825E75-89E2-4ADB-AA47-4956F0A5E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18</xdr:row>
      <xdr:rowOff>137160</xdr:rowOff>
    </xdr:from>
    <xdr:to>
      <xdr:col>13</xdr:col>
      <xdr:colOff>335280</xdr:colOff>
      <xdr:row>21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16EAAC-F8F3-4C15-9D54-117E71B86306}"/>
            </a:ext>
          </a:extLst>
        </xdr:cNvPr>
        <xdr:cNvSpPr txBox="1"/>
      </xdr:nvSpPr>
      <xdr:spPr>
        <a:xfrm>
          <a:off x="3954780" y="3429000"/>
          <a:ext cx="4876800" cy="4800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Please note that the league average is determined by averaging the pitch mix percentages for all batters and then normalizing these values.</a:t>
          </a:r>
          <a:endParaRPr lang="en-US" sz="1100"/>
        </a:p>
      </xdr:txBody>
    </xdr:sp>
    <xdr:clientData/>
  </xdr:twoCellAnchor>
  <xdr:twoCellAnchor>
    <xdr:from>
      <xdr:col>0</xdr:col>
      <xdr:colOff>7620</xdr:colOff>
      <xdr:row>20</xdr:row>
      <xdr:rowOff>152400</xdr:rowOff>
    </xdr:from>
    <xdr:to>
      <xdr:col>15</xdr:col>
      <xdr:colOff>7620</xdr:colOff>
      <xdr:row>27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0E6BDC-EC4E-4DC0-A43F-CE18FA4F201A}"/>
            </a:ext>
          </a:extLst>
        </xdr:cNvPr>
        <xdr:cNvSpPr txBox="1"/>
      </xdr:nvSpPr>
      <xdr:spPr>
        <a:xfrm>
          <a:off x="7620" y="3810000"/>
          <a:ext cx="9707880" cy="1257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Insights: </a:t>
          </a:r>
          <a:endParaRPr lang="en-US" sz="1100" b="0"/>
        </a:p>
        <a:p>
          <a:r>
            <a:rPr lang="en-US" sz="1100" b="0"/>
            <a:t>- Espinal's pitch mix includes </a:t>
          </a:r>
          <a:r>
            <a:rPr lang="en-US" sz="1100" b="1"/>
            <a:t>slightly more fastballs </a:t>
          </a:r>
          <a:r>
            <a:rPr lang="en-US" sz="1100" b="0"/>
            <a:t>than the league average.  </a:t>
          </a:r>
        </a:p>
        <a:p>
          <a:r>
            <a:rPr lang="en-US" sz="1100" b="0"/>
            <a:t>- He encounters an approximately league-average amount of breaking balls.  </a:t>
          </a:r>
        </a:p>
        <a:p>
          <a:r>
            <a:rPr lang="en-US" sz="1100" b="0"/>
            <a:t>- He sees slightly </a:t>
          </a:r>
          <a:r>
            <a:rPr lang="en-US" sz="1100" b="1"/>
            <a:t>fewer offspeed </a:t>
          </a:r>
          <a:r>
            <a:rPr lang="en-US" sz="1100" b="0"/>
            <a:t>pitches compared to the league average.  </a:t>
          </a:r>
        </a:p>
        <a:p>
          <a:r>
            <a:rPr lang="en-US" sz="1100" b="0"/>
            <a:t>- Therefore, I would </a:t>
          </a:r>
          <a:r>
            <a:rPr lang="en-US" sz="1100" b="1"/>
            <a:t>focus on </a:t>
          </a:r>
          <a:r>
            <a:rPr lang="en-US" sz="1100" b="0"/>
            <a:t>hitting</a:t>
          </a:r>
          <a:r>
            <a:rPr lang="en-US" sz="1100" b="1"/>
            <a:t> fastballs </a:t>
          </a:r>
          <a:r>
            <a:rPr lang="en-US" sz="1100" b="0"/>
            <a:t>more during his training.  </a:t>
          </a:r>
        </a:p>
      </xdr:txBody>
    </xdr:sp>
    <xdr:clientData/>
  </xdr:twoCellAnchor>
  <xdr:twoCellAnchor>
    <xdr:from>
      <xdr:col>0</xdr:col>
      <xdr:colOff>7620</xdr:colOff>
      <xdr:row>4</xdr:row>
      <xdr:rowOff>7620</xdr:rowOff>
    </xdr:from>
    <xdr:to>
      <xdr:col>6</xdr:col>
      <xdr:colOff>541020</xdr:colOff>
      <xdr:row>19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26D99E-AD81-4CD8-9B71-A9E590699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289560</xdr:colOff>
      <xdr:row>3</xdr:row>
      <xdr:rowOff>137160</xdr:rowOff>
    </xdr:from>
    <xdr:to>
      <xdr:col>13</xdr:col>
      <xdr:colOff>403860</xdr:colOff>
      <xdr:row>18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1A4901-3B9F-4072-90DD-2E2525F28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18</xdr:row>
      <xdr:rowOff>137160</xdr:rowOff>
    </xdr:from>
    <xdr:to>
      <xdr:col>13</xdr:col>
      <xdr:colOff>335280</xdr:colOff>
      <xdr:row>21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A2D576-F0DD-4E3F-A625-28452FE07481}"/>
            </a:ext>
          </a:extLst>
        </xdr:cNvPr>
        <xdr:cNvSpPr txBox="1"/>
      </xdr:nvSpPr>
      <xdr:spPr>
        <a:xfrm>
          <a:off x="3954780" y="3429000"/>
          <a:ext cx="4876800" cy="4800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Please note that the league average is determined by averaging the pitch mix percentages for all batters and then normalizing these values.</a:t>
          </a:r>
          <a:endParaRPr lang="en-US" sz="1100"/>
        </a:p>
      </xdr:txBody>
    </xdr:sp>
    <xdr:clientData/>
  </xdr:twoCellAnchor>
  <xdr:twoCellAnchor>
    <xdr:from>
      <xdr:col>0</xdr:col>
      <xdr:colOff>7620</xdr:colOff>
      <xdr:row>20</xdr:row>
      <xdr:rowOff>152400</xdr:rowOff>
    </xdr:from>
    <xdr:to>
      <xdr:col>15</xdr:col>
      <xdr:colOff>7620</xdr:colOff>
      <xdr:row>27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5424EC1-0674-4006-B321-3A8082087D81}"/>
            </a:ext>
          </a:extLst>
        </xdr:cNvPr>
        <xdr:cNvSpPr txBox="1"/>
      </xdr:nvSpPr>
      <xdr:spPr>
        <a:xfrm>
          <a:off x="7620" y="3810000"/>
          <a:ext cx="9707880" cy="1257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Insights: </a:t>
          </a:r>
        </a:p>
        <a:p>
          <a:r>
            <a:rPr lang="en-US" sz="1100" b="0"/>
            <a:t>- Fraley's pitch mix includes a </a:t>
          </a:r>
          <a:r>
            <a:rPr lang="en-US" sz="1100" b="1"/>
            <a:t>higher proportion</a:t>
          </a:r>
          <a:r>
            <a:rPr lang="en-US" sz="1100" b="0"/>
            <a:t> of </a:t>
          </a:r>
          <a:r>
            <a:rPr lang="en-US" sz="1100" b="1"/>
            <a:t>fastballs</a:t>
          </a:r>
          <a:r>
            <a:rPr lang="en-US" sz="1100" b="0"/>
            <a:t> compared to the league average. </a:t>
          </a:r>
        </a:p>
        <a:p>
          <a:r>
            <a:rPr lang="en-US" sz="1100" b="0"/>
            <a:t>- He faces a </a:t>
          </a:r>
          <a:r>
            <a:rPr lang="en-US" sz="1100" b="1"/>
            <a:t>significantly</a:t>
          </a:r>
          <a:r>
            <a:rPr lang="en-US" sz="1100" b="0"/>
            <a:t> </a:t>
          </a:r>
          <a:r>
            <a:rPr lang="en-US" sz="1100" b="1"/>
            <a:t>lower</a:t>
          </a:r>
          <a:r>
            <a:rPr lang="en-US" sz="1100" b="0"/>
            <a:t> </a:t>
          </a:r>
          <a:r>
            <a:rPr lang="en-US" sz="1100" b="1"/>
            <a:t>amount</a:t>
          </a:r>
          <a:r>
            <a:rPr lang="en-US" sz="1100" b="0"/>
            <a:t> of</a:t>
          </a:r>
          <a:r>
            <a:rPr lang="en-US" sz="1100" b="1"/>
            <a:t> breaking balls</a:t>
          </a:r>
          <a:r>
            <a:rPr lang="en-US" sz="1100" b="0"/>
            <a:t>. </a:t>
          </a:r>
        </a:p>
        <a:p>
          <a:r>
            <a:rPr lang="en-US" sz="1100" b="0"/>
            <a:t>- He encounters </a:t>
          </a:r>
          <a:r>
            <a:rPr lang="en-US" sz="1100" b="1"/>
            <a:t>slightly more offspeed</a:t>
          </a:r>
          <a:r>
            <a:rPr lang="en-US" sz="1100" b="0"/>
            <a:t> pitches than the league average. </a:t>
          </a:r>
        </a:p>
        <a:p>
          <a:r>
            <a:rPr lang="en-US" sz="1100" b="0"/>
            <a:t>-</a:t>
          </a:r>
          <a:r>
            <a:rPr lang="en-US" sz="1100" b="0" baseline="0"/>
            <a:t> </a:t>
          </a:r>
          <a:r>
            <a:rPr lang="en-US" sz="1100" b="0"/>
            <a:t>Based on this analysis, I would recommend </a:t>
          </a:r>
          <a:r>
            <a:rPr lang="en-US" sz="1100" b="1"/>
            <a:t>focusing on </a:t>
          </a:r>
          <a:r>
            <a:rPr lang="en-US" sz="1100" b="0"/>
            <a:t>hitting </a:t>
          </a:r>
          <a:r>
            <a:rPr lang="en-US" sz="1100" b="1"/>
            <a:t>fastballs</a:t>
          </a:r>
          <a:r>
            <a:rPr lang="en-US" sz="1100" b="0"/>
            <a:t> and </a:t>
          </a:r>
          <a:r>
            <a:rPr lang="en-US" sz="1100" b="1"/>
            <a:t>offspeed</a:t>
          </a:r>
          <a:r>
            <a:rPr lang="en-US" sz="1100" b="0"/>
            <a:t> pitches more in his training.</a:t>
          </a:r>
        </a:p>
      </xdr:txBody>
    </xdr:sp>
    <xdr:clientData/>
  </xdr:twoCellAnchor>
  <xdr:twoCellAnchor>
    <xdr:from>
      <xdr:col>0</xdr:col>
      <xdr:colOff>7620</xdr:colOff>
      <xdr:row>4</xdr:row>
      <xdr:rowOff>7620</xdr:rowOff>
    </xdr:from>
    <xdr:to>
      <xdr:col>6</xdr:col>
      <xdr:colOff>541020</xdr:colOff>
      <xdr:row>19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0A4098-5838-45D4-84C2-4A4EFBC6E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289560</xdr:colOff>
      <xdr:row>3</xdr:row>
      <xdr:rowOff>137160</xdr:rowOff>
    </xdr:from>
    <xdr:to>
      <xdr:col>13</xdr:col>
      <xdr:colOff>403860</xdr:colOff>
      <xdr:row>18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593319-7EFC-4D80-A6D1-F9CE89734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18</xdr:row>
      <xdr:rowOff>137160</xdr:rowOff>
    </xdr:from>
    <xdr:to>
      <xdr:col>13</xdr:col>
      <xdr:colOff>335280</xdr:colOff>
      <xdr:row>21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B2C4FB-B46F-4D18-B8C7-923C591BE0E9}"/>
            </a:ext>
          </a:extLst>
        </xdr:cNvPr>
        <xdr:cNvSpPr txBox="1"/>
      </xdr:nvSpPr>
      <xdr:spPr>
        <a:xfrm>
          <a:off x="3954780" y="3429000"/>
          <a:ext cx="4876800" cy="4800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Please note that the league average is determined by averaging the pitch mix percentages for all batters and then normalizing these values.</a:t>
          </a:r>
          <a:endParaRPr lang="en-US" sz="1100"/>
        </a:p>
      </xdr:txBody>
    </xdr:sp>
    <xdr:clientData/>
  </xdr:twoCellAnchor>
  <xdr:twoCellAnchor>
    <xdr:from>
      <xdr:col>0</xdr:col>
      <xdr:colOff>7620</xdr:colOff>
      <xdr:row>20</xdr:row>
      <xdr:rowOff>152400</xdr:rowOff>
    </xdr:from>
    <xdr:to>
      <xdr:col>15</xdr:col>
      <xdr:colOff>7620</xdr:colOff>
      <xdr:row>27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B91B72C-73AE-4E0D-AA68-29BAA9DA02B8}"/>
            </a:ext>
          </a:extLst>
        </xdr:cNvPr>
        <xdr:cNvSpPr txBox="1"/>
      </xdr:nvSpPr>
      <xdr:spPr>
        <a:xfrm>
          <a:off x="7620" y="3810000"/>
          <a:ext cx="9707880" cy="1257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Insights: </a:t>
          </a:r>
        </a:p>
        <a:p>
          <a:r>
            <a:rPr lang="en-US" sz="1100" b="0"/>
            <a:t>- France's pitch mix includes a </a:t>
          </a:r>
          <a:r>
            <a:rPr lang="en-US" sz="1100" b="1"/>
            <a:t>higher percentage </a:t>
          </a:r>
          <a:r>
            <a:rPr lang="en-US" sz="1100" b="0"/>
            <a:t>of </a:t>
          </a:r>
          <a:r>
            <a:rPr lang="en-US" sz="1100" b="1"/>
            <a:t>fastballs</a:t>
          </a:r>
          <a:r>
            <a:rPr lang="en-US" sz="1100" b="0"/>
            <a:t> compared to the league average.  </a:t>
          </a:r>
        </a:p>
        <a:p>
          <a:r>
            <a:rPr lang="en-US" sz="1100" b="0"/>
            <a:t>- He encounters </a:t>
          </a:r>
          <a:r>
            <a:rPr lang="en-US" sz="1100" b="1"/>
            <a:t>slightly more breaking balls</a:t>
          </a:r>
          <a:r>
            <a:rPr lang="en-US" sz="1100" b="0"/>
            <a:t> than the league average.  </a:t>
          </a:r>
        </a:p>
        <a:p>
          <a:r>
            <a:rPr lang="en-US" sz="1100" b="0"/>
            <a:t>- Conversely, he faces </a:t>
          </a:r>
          <a:r>
            <a:rPr lang="en-US" sz="1100" b="1"/>
            <a:t>significantly fewer offspeed </a:t>
          </a:r>
          <a:r>
            <a:rPr lang="en-US" sz="1100" b="0"/>
            <a:t>pitches than the league average.  </a:t>
          </a:r>
        </a:p>
        <a:p>
          <a:r>
            <a:rPr lang="en-US" sz="1100" b="0"/>
            <a:t>- Based on this analysis, I would recommend </a:t>
          </a:r>
          <a:r>
            <a:rPr lang="en-US" sz="1100" b="1"/>
            <a:t>focusing</a:t>
          </a:r>
          <a:r>
            <a:rPr lang="en-US" sz="1100" b="0"/>
            <a:t> on hitting </a:t>
          </a:r>
          <a:r>
            <a:rPr lang="en-US" sz="1100" b="1"/>
            <a:t>fastballs</a:t>
          </a:r>
          <a:r>
            <a:rPr lang="en-US" sz="1100" b="0"/>
            <a:t> and </a:t>
          </a:r>
          <a:r>
            <a:rPr lang="en-US" sz="1100" b="1"/>
            <a:t>breaking balls </a:t>
          </a:r>
          <a:r>
            <a:rPr lang="en-US" sz="1100" b="0"/>
            <a:t>more during his training.</a:t>
          </a:r>
        </a:p>
      </xdr:txBody>
    </xdr:sp>
    <xdr:clientData/>
  </xdr:twoCellAnchor>
  <xdr:twoCellAnchor>
    <xdr:from>
      <xdr:col>0</xdr:col>
      <xdr:colOff>7620</xdr:colOff>
      <xdr:row>4</xdr:row>
      <xdr:rowOff>7620</xdr:rowOff>
    </xdr:from>
    <xdr:to>
      <xdr:col>6</xdr:col>
      <xdr:colOff>541020</xdr:colOff>
      <xdr:row>19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174A56-F4B9-4011-B7E6-20E1F0750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289560</xdr:colOff>
      <xdr:row>3</xdr:row>
      <xdr:rowOff>137160</xdr:rowOff>
    </xdr:from>
    <xdr:to>
      <xdr:col>13</xdr:col>
      <xdr:colOff>403860</xdr:colOff>
      <xdr:row>18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3C59BD-2A9C-45A9-A4AF-014A91EB2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18</xdr:row>
      <xdr:rowOff>137160</xdr:rowOff>
    </xdr:from>
    <xdr:to>
      <xdr:col>13</xdr:col>
      <xdr:colOff>335280</xdr:colOff>
      <xdr:row>21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A953A8-84EF-431D-B9E5-520D0107BB22}"/>
            </a:ext>
          </a:extLst>
        </xdr:cNvPr>
        <xdr:cNvSpPr txBox="1"/>
      </xdr:nvSpPr>
      <xdr:spPr>
        <a:xfrm>
          <a:off x="3954780" y="3429000"/>
          <a:ext cx="4876800" cy="4800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Please note that the league average is determined by averaging the pitch mix percentages for all batters and then normalizing these values.</a:t>
          </a:r>
          <a:endParaRPr lang="en-US" sz="1100"/>
        </a:p>
      </xdr:txBody>
    </xdr:sp>
    <xdr:clientData/>
  </xdr:twoCellAnchor>
  <xdr:twoCellAnchor>
    <xdr:from>
      <xdr:col>0</xdr:col>
      <xdr:colOff>7620</xdr:colOff>
      <xdr:row>20</xdr:row>
      <xdr:rowOff>152400</xdr:rowOff>
    </xdr:from>
    <xdr:to>
      <xdr:col>15</xdr:col>
      <xdr:colOff>7620</xdr:colOff>
      <xdr:row>27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A762878-5DD4-4B14-A3A6-0CA8CD9436BB}"/>
            </a:ext>
          </a:extLst>
        </xdr:cNvPr>
        <xdr:cNvSpPr txBox="1"/>
      </xdr:nvSpPr>
      <xdr:spPr>
        <a:xfrm>
          <a:off x="7620" y="3810000"/>
          <a:ext cx="9707880" cy="1257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Insights: </a:t>
          </a:r>
        </a:p>
        <a:p>
          <a:r>
            <a:rPr lang="en-US" sz="1100" b="0"/>
            <a:t>- Friedl's pitch mix includes a </a:t>
          </a:r>
          <a:r>
            <a:rPr lang="en-US" sz="1100" b="1"/>
            <a:t>higher percentage </a:t>
          </a:r>
          <a:r>
            <a:rPr lang="en-US" sz="1100" b="0"/>
            <a:t>of </a:t>
          </a:r>
          <a:r>
            <a:rPr lang="en-US" sz="1100" b="1"/>
            <a:t>fastballs</a:t>
          </a:r>
          <a:r>
            <a:rPr lang="en-US" sz="1100" b="0"/>
            <a:t> compared to the league average.  </a:t>
          </a:r>
        </a:p>
        <a:p>
          <a:r>
            <a:rPr lang="en-US" sz="1100" b="0"/>
            <a:t>- He encounters </a:t>
          </a:r>
          <a:r>
            <a:rPr lang="en-US" sz="1100" b="1"/>
            <a:t>significantly fewer breaking balls </a:t>
          </a:r>
          <a:r>
            <a:rPr lang="en-US" sz="1100" b="0"/>
            <a:t>than the league average.  </a:t>
          </a:r>
        </a:p>
        <a:p>
          <a:r>
            <a:rPr lang="en-US" sz="1100" b="0"/>
            <a:t>- Friedl sees a </a:t>
          </a:r>
          <a:r>
            <a:rPr lang="en-US" sz="1100" b="1"/>
            <a:t>greater number </a:t>
          </a:r>
          <a:r>
            <a:rPr lang="en-US" sz="1100" b="0"/>
            <a:t>of </a:t>
          </a:r>
          <a:r>
            <a:rPr lang="en-US" sz="1100" b="1"/>
            <a:t>offspeed</a:t>
          </a:r>
          <a:r>
            <a:rPr lang="en-US" sz="1100" b="0"/>
            <a:t> pitches than the league average.  </a:t>
          </a:r>
        </a:p>
        <a:p>
          <a:r>
            <a:rPr lang="en-US" sz="1100" b="0"/>
            <a:t>- Based on this analysis, I would </a:t>
          </a:r>
          <a:r>
            <a:rPr lang="en-US" sz="1100" b="1"/>
            <a:t>focus</a:t>
          </a:r>
          <a:r>
            <a:rPr lang="en-US" sz="1100" b="0"/>
            <a:t> on training him to hit </a:t>
          </a:r>
          <a:r>
            <a:rPr lang="en-US" sz="1100" b="1"/>
            <a:t>fastballs</a:t>
          </a:r>
          <a:r>
            <a:rPr lang="en-US" sz="1100" b="0"/>
            <a:t> and </a:t>
          </a:r>
          <a:r>
            <a:rPr lang="en-US" sz="1100" b="1"/>
            <a:t>offspeed</a:t>
          </a:r>
          <a:r>
            <a:rPr lang="en-US" sz="1100" b="0"/>
            <a:t> pitches more effectively.</a:t>
          </a:r>
        </a:p>
      </xdr:txBody>
    </xdr:sp>
    <xdr:clientData/>
  </xdr:twoCellAnchor>
  <xdr:twoCellAnchor>
    <xdr:from>
      <xdr:col>0</xdr:col>
      <xdr:colOff>7620</xdr:colOff>
      <xdr:row>4</xdr:row>
      <xdr:rowOff>7620</xdr:rowOff>
    </xdr:from>
    <xdr:to>
      <xdr:col>6</xdr:col>
      <xdr:colOff>541020</xdr:colOff>
      <xdr:row>19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FA7C75-D6CB-4600-9013-D771CDA48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289560</xdr:colOff>
      <xdr:row>3</xdr:row>
      <xdr:rowOff>137160</xdr:rowOff>
    </xdr:from>
    <xdr:to>
      <xdr:col>13</xdr:col>
      <xdr:colOff>403860</xdr:colOff>
      <xdr:row>18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660E7B-16CD-4576-99EB-E6C1D5905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18</xdr:row>
      <xdr:rowOff>137160</xdr:rowOff>
    </xdr:from>
    <xdr:to>
      <xdr:col>13</xdr:col>
      <xdr:colOff>335280</xdr:colOff>
      <xdr:row>21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FB4B51-12FC-4172-BB8A-2B83E8E39EA0}"/>
            </a:ext>
          </a:extLst>
        </xdr:cNvPr>
        <xdr:cNvSpPr txBox="1"/>
      </xdr:nvSpPr>
      <xdr:spPr>
        <a:xfrm>
          <a:off x="3954780" y="3429000"/>
          <a:ext cx="4876800" cy="4800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Please note that the league average is determined by averaging the pitch mix percentages for all batters and then normalizing these values.</a:t>
          </a:r>
          <a:endParaRPr lang="en-US" sz="1100"/>
        </a:p>
      </xdr:txBody>
    </xdr:sp>
    <xdr:clientData/>
  </xdr:twoCellAnchor>
  <xdr:twoCellAnchor>
    <xdr:from>
      <xdr:col>0</xdr:col>
      <xdr:colOff>7620</xdr:colOff>
      <xdr:row>20</xdr:row>
      <xdr:rowOff>152400</xdr:rowOff>
    </xdr:from>
    <xdr:to>
      <xdr:col>15</xdr:col>
      <xdr:colOff>7620</xdr:colOff>
      <xdr:row>27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C37637-EBD7-4004-8305-F630E4DD63B2}"/>
            </a:ext>
          </a:extLst>
        </xdr:cNvPr>
        <xdr:cNvSpPr txBox="1"/>
      </xdr:nvSpPr>
      <xdr:spPr>
        <a:xfrm>
          <a:off x="7620" y="3810000"/>
          <a:ext cx="9707880" cy="1257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Insights: </a:t>
          </a:r>
        </a:p>
        <a:p>
          <a:r>
            <a:rPr lang="en-US" sz="1100" b="0"/>
            <a:t>- India's pitch mix includes a </a:t>
          </a:r>
          <a:r>
            <a:rPr lang="en-US" sz="1100" b="1"/>
            <a:t>significantly</a:t>
          </a:r>
          <a:r>
            <a:rPr lang="en-US" sz="1100" b="0"/>
            <a:t> </a:t>
          </a:r>
          <a:r>
            <a:rPr lang="en-US" sz="1100" b="1"/>
            <a:t>higher</a:t>
          </a:r>
          <a:r>
            <a:rPr lang="en-US" sz="1100" b="0"/>
            <a:t> </a:t>
          </a:r>
          <a:r>
            <a:rPr lang="en-US" sz="1100" b="1"/>
            <a:t>percentage</a:t>
          </a:r>
          <a:r>
            <a:rPr lang="en-US" sz="1100" b="0"/>
            <a:t> of </a:t>
          </a:r>
          <a:r>
            <a:rPr lang="en-US" sz="1100" b="1"/>
            <a:t>fastballs</a:t>
          </a:r>
          <a:r>
            <a:rPr lang="en-US" sz="1100" b="0"/>
            <a:t> compared to the league average.  </a:t>
          </a:r>
        </a:p>
        <a:p>
          <a:r>
            <a:rPr lang="en-US" sz="1100" b="0"/>
            <a:t>- He sees </a:t>
          </a:r>
          <a:r>
            <a:rPr lang="en-US" sz="1100" b="1"/>
            <a:t>fewer</a:t>
          </a:r>
          <a:r>
            <a:rPr lang="en-US" sz="1100" b="0"/>
            <a:t> </a:t>
          </a:r>
          <a:r>
            <a:rPr lang="en-US" sz="1100" b="1"/>
            <a:t>breaking</a:t>
          </a:r>
          <a:r>
            <a:rPr lang="en-US" sz="1100" b="0"/>
            <a:t> </a:t>
          </a:r>
          <a:r>
            <a:rPr lang="en-US" sz="1100" b="1"/>
            <a:t>balls</a:t>
          </a:r>
          <a:r>
            <a:rPr lang="en-US" sz="1100" b="0"/>
            <a:t> than the league average.  </a:t>
          </a:r>
        </a:p>
        <a:p>
          <a:r>
            <a:rPr lang="en-US" sz="1100" b="0"/>
            <a:t>- He encounters a lot </a:t>
          </a:r>
          <a:r>
            <a:rPr lang="en-US" sz="1100" b="1"/>
            <a:t>fewer</a:t>
          </a:r>
          <a:r>
            <a:rPr lang="en-US" sz="1100" b="0"/>
            <a:t> </a:t>
          </a:r>
          <a:r>
            <a:rPr lang="en-US" sz="1100" b="1"/>
            <a:t>offspeed</a:t>
          </a:r>
          <a:r>
            <a:rPr lang="en-US" sz="1100" b="0"/>
            <a:t> pitches than the league average.  </a:t>
          </a:r>
        </a:p>
        <a:p>
          <a:r>
            <a:rPr lang="en-US" sz="1100" b="0"/>
            <a:t>- Therefore, I would </a:t>
          </a:r>
          <a:r>
            <a:rPr lang="en-US" sz="1100" b="1"/>
            <a:t>emphasize</a:t>
          </a:r>
          <a:r>
            <a:rPr lang="en-US" sz="1100" b="0"/>
            <a:t> hitting </a:t>
          </a:r>
          <a:r>
            <a:rPr lang="en-US" sz="1100" b="1"/>
            <a:t>fastballs</a:t>
          </a:r>
          <a:r>
            <a:rPr lang="en-US" sz="1100" b="0"/>
            <a:t> more during his training.  </a:t>
          </a:r>
        </a:p>
      </xdr:txBody>
    </xdr:sp>
    <xdr:clientData/>
  </xdr:twoCellAnchor>
  <xdr:twoCellAnchor>
    <xdr:from>
      <xdr:col>0</xdr:col>
      <xdr:colOff>7620</xdr:colOff>
      <xdr:row>4</xdr:row>
      <xdr:rowOff>7620</xdr:rowOff>
    </xdr:from>
    <xdr:to>
      <xdr:col>6</xdr:col>
      <xdr:colOff>541020</xdr:colOff>
      <xdr:row>19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EE722D-9F23-4733-845F-CB235B9F1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289560</xdr:colOff>
      <xdr:row>3</xdr:row>
      <xdr:rowOff>137160</xdr:rowOff>
    </xdr:from>
    <xdr:to>
      <xdr:col>13</xdr:col>
      <xdr:colOff>403860</xdr:colOff>
      <xdr:row>18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4B5E5B-3370-4AF1-B5E3-F13FC1B0E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18</xdr:row>
      <xdr:rowOff>137160</xdr:rowOff>
    </xdr:from>
    <xdr:to>
      <xdr:col>13</xdr:col>
      <xdr:colOff>335280</xdr:colOff>
      <xdr:row>21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0DD709-DF17-4187-BD1B-AE0A3B03BF2F}"/>
            </a:ext>
          </a:extLst>
        </xdr:cNvPr>
        <xdr:cNvSpPr txBox="1"/>
      </xdr:nvSpPr>
      <xdr:spPr>
        <a:xfrm>
          <a:off x="3954780" y="3429000"/>
          <a:ext cx="4876800" cy="4800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Please note that the league average is determined by averaging the pitch mix percentages for all batters and then normalizing these values.</a:t>
          </a:r>
          <a:endParaRPr lang="en-US" sz="1100"/>
        </a:p>
      </xdr:txBody>
    </xdr:sp>
    <xdr:clientData/>
  </xdr:twoCellAnchor>
  <xdr:twoCellAnchor>
    <xdr:from>
      <xdr:col>0</xdr:col>
      <xdr:colOff>7620</xdr:colOff>
      <xdr:row>20</xdr:row>
      <xdr:rowOff>152400</xdr:rowOff>
    </xdr:from>
    <xdr:to>
      <xdr:col>15</xdr:col>
      <xdr:colOff>7620</xdr:colOff>
      <xdr:row>27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8873DFD-7362-41B9-8C78-0FCF2CC9892C}"/>
            </a:ext>
          </a:extLst>
        </xdr:cNvPr>
        <xdr:cNvSpPr txBox="1"/>
      </xdr:nvSpPr>
      <xdr:spPr>
        <a:xfrm>
          <a:off x="7620" y="3810000"/>
          <a:ext cx="9707880" cy="1257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Insights: </a:t>
          </a:r>
        </a:p>
        <a:p>
          <a:r>
            <a:rPr lang="en-US" sz="1100" b="0"/>
            <a:t>- Rosario's pitch mix includes </a:t>
          </a:r>
          <a:r>
            <a:rPr lang="en-US" sz="1100" b="1"/>
            <a:t>significantly more fastballs </a:t>
          </a:r>
          <a:r>
            <a:rPr lang="en-US" sz="1100" b="0"/>
            <a:t>than the league average.</a:t>
          </a:r>
        </a:p>
        <a:p>
          <a:r>
            <a:rPr lang="en-US" sz="1100" b="0"/>
            <a:t>- He sees </a:t>
          </a:r>
          <a:r>
            <a:rPr lang="en-US" sz="1100" b="1"/>
            <a:t>slightly more breaking balls </a:t>
          </a:r>
          <a:r>
            <a:rPr lang="en-US" sz="1100" b="0"/>
            <a:t>compared to the league average.</a:t>
          </a:r>
        </a:p>
        <a:p>
          <a:r>
            <a:rPr lang="en-US" sz="1100" b="0"/>
            <a:t>- He encounters </a:t>
          </a:r>
          <a:r>
            <a:rPr lang="en-US" sz="1100" b="1"/>
            <a:t>considerably fewer offspeed </a:t>
          </a:r>
          <a:r>
            <a:rPr lang="en-US" sz="1100" b="0"/>
            <a:t>pitches than the league average.</a:t>
          </a:r>
        </a:p>
        <a:p>
          <a:r>
            <a:rPr lang="en-US" sz="1100" b="0"/>
            <a:t>- Given this analysis, I would recommend </a:t>
          </a:r>
          <a:r>
            <a:rPr lang="en-US" sz="1100" b="1"/>
            <a:t>focusing</a:t>
          </a:r>
          <a:r>
            <a:rPr lang="en-US" sz="1100" b="0"/>
            <a:t> on hitting </a:t>
          </a:r>
          <a:r>
            <a:rPr lang="en-US" sz="1100" b="1"/>
            <a:t>fastballs</a:t>
          </a:r>
          <a:r>
            <a:rPr lang="en-US" sz="1100" b="0"/>
            <a:t> and placing </a:t>
          </a:r>
          <a:r>
            <a:rPr lang="en-US" sz="1100" b="1"/>
            <a:t>a little emphasis </a:t>
          </a:r>
          <a:r>
            <a:rPr lang="en-US" sz="1100" b="0"/>
            <a:t>on </a:t>
          </a:r>
          <a:r>
            <a:rPr lang="en-US" sz="1100" b="1"/>
            <a:t>breaking</a:t>
          </a:r>
          <a:r>
            <a:rPr lang="en-US" sz="1100" b="0"/>
            <a:t> </a:t>
          </a:r>
          <a:r>
            <a:rPr lang="en-US" sz="1100" b="1"/>
            <a:t>balls</a:t>
          </a:r>
          <a:r>
            <a:rPr lang="en-US" sz="1100" b="0"/>
            <a:t> during his training.</a:t>
          </a:r>
        </a:p>
      </xdr:txBody>
    </xdr:sp>
    <xdr:clientData/>
  </xdr:twoCellAnchor>
  <xdr:twoCellAnchor>
    <xdr:from>
      <xdr:col>0</xdr:col>
      <xdr:colOff>7620</xdr:colOff>
      <xdr:row>4</xdr:row>
      <xdr:rowOff>7620</xdr:rowOff>
    </xdr:from>
    <xdr:to>
      <xdr:col>6</xdr:col>
      <xdr:colOff>541020</xdr:colOff>
      <xdr:row>19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B31E2-0D70-4E11-BEDC-A9EF6FA87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289560</xdr:colOff>
      <xdr:row>3</xdr:row>
      <xdr:rowOff>137160</xdr:rowOff>
    </xdr:from>
    <xdr:to>
      <xdr:col>13</xdr:col>
      <xdr:colOff>403860</xdr:colOff>
      <xdr:row>18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FE0B87-F144-4A95-ABD2-FAF82E2D7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CA06-C1E1-4B91-9781-4FB85EF9FBBF}">
  <dimension ref="A1:O29"/>
  <sheetViews>
    <sheetView showGridLines="0" tabSelected="1" workbookViewId="0">
      <selection activeCell="N3" sqref="N3"/>
    </sheetView>
  </sheetViews>
  <sheetFormatPr defaultColWidth="0" defaultRowHeight="14.4" zeroHeight="1" x14ac:dyDescent="0.3"/>
  <cols>
    <col min="1" max="4" width="8.88671875" customWidth="1"/>
    <col min="5" max="5" width="11.44140625" bestFit="1" customWidth="1"/>
    <col min="6" max="6" width="11.88671875" bestFit="1" customWidth="1"/>
    <col min="7" max="7" width="11.6640625" bestFit="1" customWidth="1"/>
    <col min="8" max="15" width="8.88671875" customWidth="1"/>
    <col min="16" max="16" width="8.88671875" hidden="1" customWidth="1"/>
    <col min="17" max="16384" width="8.88671875" hidden="1"/>
  </cols>
  <sheetData>
    <row r="1" spans="1:15" ht="14.4" customHeight="1" x14ac:dyDescent="0.3">
      <c r="A1" s="6"/>
      <c r="D1" s="6"/>
    </row>
    <row r="2" spans="1:15" ht="14.4" customHeight="1" x14ac:dyDescent="0.3">
      <c r="A2" s="4" t="s">
        <v>0</v>
      </c>
      <c r="B2" s="4" t="s">
        <v>1</v>
      </c>
      <c r="C2" s="4" t="s">
        <v>9</v>
      </c>
      <c r="D2" s="4" t="s">
        <v>10</v>
      </c>
      <c r="E2" s="4" t="s">
        <v>13</v>
      </c>
      <c r="G2" s="5" t="s">
        <v>3</v>
      </c>
    </row>
    <row r="3" spans="1:15" ht="14.4" customHeight="1" x14ac:dyDescent="0.3">
      <c r="A3" s="3">
        <v>666181</v>
      </c>
      <c r="B3" s="3" t="s">
        <v>2</v>
      </c>
      <c r="C3" s="3" t="s">
        <v>11</v>
      </c>
      <c r="D3" s="3" t="s">
        <v>12</v>
      </c>
      <c r="E3" s="2">
        <f ca="1">DATEDIF("1998-06-16", TODAY(), "M")/12</f>
        <v>26.25</v>
      </c>
    </row>
    <row r="4" spans="1:15" ht="14.4" customHeight="1" x14ac:dyDescent="0.3">
      <c r="D4" s="5"/>
      <c r="E4" s="5"/>
      <c r="F4" s="5"/>
      <c r="H4" s="5"/>
      <c r="I4" s="5"/>
      <c r="J4" s="5"/>
      <c r="K4" s="5"/>
      <c r="L4" s="5"/>
      <c r="M4" s="5"/>
      <c r="N4" s="5"/>
      <c r="O4" s="5"/>
    </row>
    <row r="5" spans="1:15" x14ac:dyDescent="0.3"/>
    <row r="6" spans="1:15" x14ac:dyDescent="0.3"/>
    <row r="7" spans="1:15" x14ac:dyDescent="0.3"/>
    <row r="8" spans="1:15" x14ac:dyDescent="0.3"/>
    <row r="9" spans="1:15" x14ac:dyDescent="0.3">
      <c r="C9" s="6" t="s">
        <v>8</v>
      </c>
      <c r="D9" s="6" t="s">
        <v>7</v>
      </c>
    </row>
    <row r="10" spans="1:15" x14ac:dyDescent="0.3">
      <c r="B10" s="6" t="s">
        <v>4</v>
      </c>
      <c r="C10" s="7">
        <v>0.52035754189944095</v>
      </c>
      <c r="D10" s="7">
        <v>0.54712449753535641</v>
      </c>
    </row>
    <row r="11" spans="1:15" x14ac:dyDescent="0.3">
      <c r="B11" s="6" t="s">
        <v>6</v>
      </c>
      <c r="C11" s="7">
        <v>0.31848044692737398</v>
      </c>
      <c r="D11" s="7">
        <v>0.31058797369944802</v>
      </c>
    </row>
    <row r="12" spans="1:15" x14ac:dyDescent="0.3">
      <c r="B12" s="6" t="s">
        <v>5</v>
      </c>
      <c r="C12" s="7">
        <v>0.16116201117318399</v>
      </c>
      <c r="D12" s="7">
        <v>0.1422875287651956</v>
      </c>
    </row>
    <row r="13" spans="1:15" x14ac:dyDescent="0.3"/>
    <row r="14" spans="1:15" x14ac:dyDescent="0.3"/>
    <row r="15" spans="1:15" x14ac:dyDescent="0.3"/>
    <row r="16" spans="1:15" x14ac:dyDescent="0.3"/>
    <row r="17" spans="8:10" x14ac:dyDescent="0.3"/>
    <row r="18" spans="8:10" x14ac:dyDescent="0.3"/>
    <row r="19" spans="8:10" x14ac:dyDescent="0.3"/>
    <row r="20" spans="8:10" x14ac:dyDescent="0.3"/>
    <row r="21" spans="8:10" x14ac:dyDescent="0.3">
      <c r="H21" s="1"/>
      <c r="I21" s="1"/>
      <c r="J21" s="1"/>
    </row>
    <row r="22" spans="8:10" x14ac:dyDescent="0.3"/>
    <row r="23" spans="8:10" x14ac:dyDescent="0.3"/>
    <row r="24" spans="8:10" x14ac:dyDescent="0.3"/>
    <row r="25" spans="8:10" x14ac:dyDescent="0.3"/>
    <row r="26" spans="8:10" x14ac:dyDescent="0.3"/>
    <row r="27" spans="8:10" x14ac:dyDescent="0.3"/>
    <row r="28" spans="8:10" x14ac:dyDescent="0.3"/>
    <row r="29" spans="8:10" x14ac:dyDescent="0.3"/>
  </sheetData>
  <sheetProtection sheet="1" objects="1" scenarios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2CF4F-AE67-41D5-BC48-7E0C75943F71}">
  <dimension ref="A1:O29"/>
  <sheetViews>
    <sheetView showGridLines="0" workbookViewId="0">
      <selection sqref="A1:XFD1048576"/>
    </sheetView>
  </sheetViews>
  <sheetFormatPr defaultColWidth="0" defaultRowHeight="14.4" customHeight="1" zeroHeight="1" x14ac:dyDescent="0.3"/>
  <cols>
    <col min="1" max="4" width="8.88671875" customWidth="1"/>
    <col min="5" max="5" width="11.44140625" bestFit="1" customWidth="1"/>
    <col min="6" max="6" width="11.88671875" bestFit="1" customWidth="1"/>
    <col min="7" max="7" width="11.6640625" bestFit="1" customWidth="1"/>
    <col min="8" max="15" width="8.88671875" customWidth="1"/>
    <col min="16" max="16384" width="8.88671875" hidden="1"/>
  </cols>
  <sheetData>
    <row r="1" spans="1:15" ht="14.4" customHeight="1" x14ac:dyDescent="0.3">
      <c r="A1" s="6"/>
      <c r="D1" s="6"/>
    </row>
    <row r="2" spans="1:15" ht="14.4" customHeight="1" x14ac:dyDescent="0.3">
      <c r="A2" s="4" t="s">
        <v>0</v>
      </c>
      <c r="B2" s="4" t="s">
        <v>1</v>
      </c>
      <c r="C2" s="4" t="s">
        <v>9</v>
      </c>
      <c r="D2" s="4" t="s">
        <v>10</v>
      </c>
      <c r="E2" s="4" t="s">
        <v>13</v>
      </c>
      <c r="G2" s="5" t="s">
        <v>35</v>
      </c>
    </row>
    <row r="3" spans="1:15" ht="14.4" customHeight="1" x14ac:dyDescent="0.3">
      <c r="A3" s="3">
        <v>668715</v>
      </c>
      <c r="B3" s="3" t="s">
        <v>15</v>
      </c>
      <c r="C3" s="3" t="s">
        <v>28</v>
      </c>
      <c r="D3" s="3" t="s">
        <v>23</v>
      </c>
      <c r="E3" s="2">
        <f ca="1">DATEDIF("1997-12-07", TODAY(), "M")/12</f>
        <v>26.833333333333332</v>
      </c>
    </row>
    <row r="4" spans="1:15" ht="14.4" customHeight="1" x14ac:dyDescent="0.3">
      <c r="D4" s="5"/>
      <c r="E4" s="5"/>
      <c r="F4" s="5"/>
      <c r="H4" s="5"/>
      <c r="I4" s="5"/>
      <c r="J4" s="5"/>
      <c r="K4" s="5"/>
      <c r="L4" s="5"/>
      <c r="M4" s="5"/>
      <c r="N4" s="5"/>
      <c r="O4" s="5"/>
    </row>
    <row r="5" spans="1:15" x14ac:dyDescent="0.3"/>
    <row r="6" spans="1:15" x14ac:dyDescent="0.3"/>
    <row r="7" spans="1:15" x14ac:dyDescent="0.3"/>
    <row r="8" spans="1:15" x14ac:dyDescent="0.3"/>
    <row r="9" spans="1:15" x14ac:dyDescent="0.3">
      <c r="C9" s="6" t="s">
        <v>8</v>
      </c>
      <c r="D9" s="6" t="s">
        <v>7</v>
      </c>
    </row>
    <row r="10" spans="1:15" x14ac:dyDescent="0.3">
      <c r="B10" s="6" t="s">
        <v>4</v>
      </c>
      <c r="C10" s="7">
        <v>0.56205921680993298</v>
      </c>
      <c r="D10" s="7">
        <v>0.54712449753535641</v>
      </c>
    </row>
    <row r="11" spans="1:15" x14ac:dyDescent="0.3">
      <c r="B11" s="6" t="s">
        <v>6</v>
      </c>
      <c r="C11" s="7">
        <v>0.335292263610315</v>
      </c>
      <c r="D11" s="7">
        <v>0.31058797369944802</v>
      </c>
    </row>
    <row r="12" spans="1:15" x14ac:dyDescent="0.3">
      <c r="B12" s="6" t="s">
        <v>5</v>
      </c>
      <c r="C12" s="7">
        <v>0.102648519579751</v>
      </c>
      <c r="D12" s="7">
        <v>0.1422875287651956</v>
      </c>
    </row>
    <row r="13" spans="1:15" x14ac:dyDescent="0.3"/>
    <row r="14" spans="1:15" x14ac:dyDescent="0.3"/>
    <row r="15" spans="1:15" x14ac:dyDescent="0.3"/>
    <row r="16" spans="1:15" x14ac:dyDescent="0.3"/>
    <row r="17" spans="8:10" x14ac:dyDescent="0.3"/>
    <row r="18" spans="8:10" x14ac:dyDescent="0.3"/>
    <row r="19" spans="8:10" x14ac:dyDescent="0.3"/>
    <row r="20" spans="8:10" x14ac:dyDescent="0.3"/>
    <row r="21" spans="8:10" x14ac:dyDescent="0.3">
      <c r="H21" s="1"/>
      <c r="I21" s="1"/>
      <c r="J21" s="1"/>
    </row>
    <row r="22" spans="8:10" x14ac:dyDescent="0.3"/>
    <row r="23" spans="8:10" x14ac:dyDescent="0.3"/>
    <row r="24" spans="8:10" x14ac:dyDescent="0.3"/>
    <row r="25" spans="8:10" x14ac:dyDescent="0.3"/>
    <row r="26" spans="8:10" x14ac:dyDescent="0.3"/>
    <row r="27" spans="8:10" x14ac:dyDescent="0.3"/>
    <row r="28" spans="8:10" x14ac:dyDescent="0.3"/>
    <row r="29" spans="8:10" x14ac:dyDescent="0.3"/>
  </sheetData>
  <sheetProtection sheet="1" objects="1" scenarios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FF18-4613-4698-BA28-E25D047E3E13}">
  <dimension ref="A1:O29"/>
  <sheetViews>
    <sheetView showGridLines="0" workbookViewId="0">
      <selection sqref="A1:XFD1048576"/>
    </sheetView>
  </sheetViews>
  <sheetFormatPr defaultColWidth="0" defaultRowHeight="14.4" customHeight="1" zeroHeight="1" x14ac:dyDescent="0.3"/>
  <cols>
    <col min="1" max="4" width="8.88671875" customWidth="1"/>
    <col min="5" max="5" width="11.44140625" bestFit="1" customWidth="1"/>
    <col min="6" max="6" width="11.88671875" bestFit="1" customWidth="1"/>
    <col min="7" max="7" width="11.6640625" bestFit="1" customWidth="1"/>
    <col min="8" max="15" width="8.88671875" customWidth="1"/>
    <col min="16" max="16384" width="8.88671875" hidden="1"/>
  </cols>
  <sheetData>
    <row r="1" spans="1:15" ht="14.4" customHeight="1" x14ac:dyDescent="0.3">
      <c r="A1" s="6"/>
      <c r="D1" s="6"/>
    </row>
    <row r="2" spans="1:15" ht="14.4" customHeight="1" x14ac:dyDescent="0.3">
      <c r="A2" s="4" t="s">
        <v>0</v>
      </c>
      <c r="B2" s="4" t="s">
        <v>1</v>
      </c>
      <c r="C2" s="4" t="s">
        <v>9</v>
      </c>
      <c r="D2" s="4" t="s">
        <v>10</v>
      </c>
      <c r="E2" s="4" t="s">
        <v>13</v>
      </c>
      <c r="G2" s="5" t="s">
        <v>36</v>
      </c>
    </row>
    <row r="3" spans="1:15" ht="14.4" customHeight="1" x14ac:dyDescent="0.3">
      <c r="A3" s="3">
        <v>663697</v>
      </c>
      <c r="B3" s="3" t="s">
        <v>15</v>
      </c>
      <c r="C3" s="3" t="s">
        <v>37</v>
      </c>
      <c r="D3" s="3" t="s">
        <v>38</v>
      </c>
      <c r="E3" s="2">
        <f ca="1">DATEDIF("1996-8-16", TODAY(), "M")/12</f>
        <v>28.083333333333332</v>
      </c>
    </row>
    <row r="4" spans="1:15" ht="14.4" customHeight="1" x14ac:dyDescent="0.3">
      <c r="D4" s="5"/>
      <c r="E4" s="5"/>
      <c r="F4" s="5"/>
      <c r="H4" s="5"/>
      <c r="I4" s="5"/>
      <c r="J4" s="5"/>
      <c r="K4" s="5"/>
      <c r="L4" s="5"/>
      <c r="M4" s="5"/>
      <c r="N4" s="5"/>
      <c r="O4" s="5"/>
    </row>
    <row r="5" spans="1:15" x14ac:dyDescent="0.3"/>
    <row r="6" spans="1:15" x14ac:dyDescent="0.3"/>
    <row r="7" spans="1:15" x14ac:dyDescent="0.3"/>
    <row r="8" spans="1:15" x14ac:dyDescent="0.3"/>
    <row r="9" spans="1:15" x14ac:dyDescent="0.3">
      <c r="C9" s="6" t="s">
        <v>8</v>
      </c>
      <c r="D9" s="6" t="s">
        <v>7</v>
      </c>
    </row>
    <row r="10" spans="1:15" x14ac:dyDescent="0.3">
      <c r="B10" s="6" t="s">
        <v>4</v>
      </c>
      <c r="C10" s="7">
        <v>0.57288431122448902</v>
      </c>
      <c r="D10" s="7">
        <v>0.54712449753535641</v>
      </c>
    </row>
    <row r="11" spans="1:15" x14ac:dyDescent="0.3">
      <c r="B11" s="6" t="s">
        <v>6</v>
      </c>
      <c r="C11" s="7">
        <v>0.31272506377551001</v>
      </c>
      <c r="D11" s="7">
        <v>0.31058797369944802</v>
      </c>
    </row>
    <row r="12" spans="1:15" x14ac:dyDescent="0.3">
      <c r="B12" s="6" t="s">
        <v>5</v>
      </c>
      <c r="C12" s="7">
        <v>0.114390625</v>
      </c>
      <c r="D12" s="7">
        <v>0.1422875287651956</v>
      </c>
    </row>
    <row r="13" spans="1:15" x14ac:dyDescent="0.3"/>
    <row r="14" spans="1:15" x14ac:dyDescent="0.3"/>
    <row r="15" spans="1:15" x14ac:dyDescent="0.3"/>
    <row r="16" spans="1:15" x14ac:dyDescent="0.3"/>
    <row r="17" spans="8:10" x14ac:dyDescent="0.3"/>
    <row r="18" spans="8:10" x14ac:dyDescent="0.3"/>
    <row r="19" spans="8:10" x14ac:dyDescent="0.3"/>
    <row r="20" spans="8:10" x14ac:dyDescent="0.3"/>
    <row r="21" spans="8:10" x14ac:dyDescent="0.3">
      <c r="H21" s="1"/>
      <c r="I21" s="1"/>
      <c r="J21" s="1"/>
    </row>
    <row r="22" spans="8:10" x14ac:dyDescent="0.3"/>
    <row r="23" spans="8:10" x14ac:dyDescent="0.3"/>
    <row r="24" spans="8:10" x14ac:dyDescent="0.3"/>
    <row r="25" spans="8:10" x14ac:dyDescent="0.3"/>
    <row r="26" spans="8:10" x14ac:dyDescent="0.3"/>
    <row r="27" spans="8:10" x14ac:dyDescent="0.3"/>
    <row r="28" spans="8:10" x14ac:dyDescent="0.3"/>
    <row r="29" spans="8:10" x14ac:dyDescent="0.3"/>
  </sheetData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7F07F-CAA3-4C20-873A-7BA2C0E2EC49}">
  <dimension ref="A1:O29"/>
  <sheetViews>
    <sheetView showGridLines="0" workbookViewId="0">
      <selection activeCell="G2" sqref="A1:XFD1048576"/>
    </sheetView>
  </sheetViews>
  <sheetFormatPr defaultColWidth="0" defaultRowHeight="14.4" customHeight="1" zeroHeight="1" x14ac:dyDescent="0.3"/>
  <cols>
    <col min="1" max="4" width="8.88671875" customWidth="1"/>
    <col min="5" max="5" width="11.44140625" bestFit="1" customWidth="1"/>
    <col min="6" max="6" width="11.88671875" bestFit="1" customWidth="1"/>
    <col min="7" max="7" width="11.6640625" bestFit="1" customWidth="1"/>
    <col min="8" max="15" width="8.88671875" customWidth="1"/>
    <col min="16" max="16" width="8.88671875" hidden="1" customWidth="1"/>
    <col min="17" max="16384" width="8.88671875" hidden="1"/>
  </cols>
  <sheetData>
    <row r="1" spans="1:15" ht="14.4" customHeight="1" x14ac:dyDescent="0.3">
      <c r="A1" s="6"/>
      <c r="D1" s="6"/>
    </row>
    <row r="2" spans="1:15" ht="14.4" customHeight="1" x14ac:dyDescent="0.3">
      <c r="A2" s="4" t="s">
        <v>0</v>
      </c>
      <c r="B2" s="4" t="s">
        <v>1</v>
      </c>
      <c r="C2" s="4" t="s">
        <v>9</v>
      </c>
      <c r="D2" s="4" t="s">
        <v>10</v>
      </c>
      <c r="E2" s="4" t="s">
        <v>13</v>
      </c>
      <c r="G2" s="5" t="s">
        <v>14</v>
      </c>
    </row>
    <row r="3" spans="1:15" ht="14.4" customHeight="1" x14ac:dyDescent="0.3">
      <c r="A3" s="3">
        <v>600869</v>
      </c>
      <c r="B3" s="3" t="s">
        <v>16</v>
      </c>
      <c r="C3" s="3" t="s">
        <v>17</v>
      </c>
      <c r="D3" s="3" t="s">
        <v>18</v>
      </c>
      <c r="E3" s="2">
        <f ca="1">DATEDIF("1993-11-24", TODAY(), "M")/12</f>
        <v>30.833333333333332</v>
      </c>
    </row>
    <row r="4" spans="1:15" ht="14.4" customHeight="1" x14ac:dyDescent="0.3">
      <c r="D4" s="5"/>
      <c r="E4" s="5"/>
      <c r="F4" s="5"/>
      <c r="H4" s="5"/>
      <c r="I4" s="5"/>
      <c r="J4" s="5"/>
      <c r="K4" s="5"/>
      <c r="L4" s="5"/>
      <c r="M4" s="5"/>
      <c r="N4" s="5"/>
      <c r="O4" s="5"/>
    </row>
    <row r="5" spans="1:15" x14ac:dyDescent="0.3"/>
    <row r="6" spans="1:15" x14ac:dyDescent="0.3"/>
    <row r="7" spans="1:15" x14ac:dyDescent="0.3"/>
    <row r="8" spans="1:15" x14ac:dyDescent="0.3"/>
    <row r="9" spans="1:15" x14ac:dyDescent="0.3">
      <c r="C9" s="6" t="s">
        <v>8</v>
      </c>
      <c r="D9" s="6" t="s">
        <v>7</v>
      </c>
    </row>
    <row r="10" spans="1:15" x14ac:dyDescent="0.3">
      <c r="B10" s="6" t="s">
        <v>4</v>
      </c>
      <c r="C10" s="7">
        <v>0.52572564438619396</v>
      </c>
      <c r="D10" s="7">
        <v>0.54712449753535641</v>
      </c>
    </row>
    <row r="11" spans="1:15" x14ac:dyDescent="0.3">
      <c r="B11" s="6" t="s">
        <v>6</v>
      </c>
      <c r="C11" s="7">
        <v>0.27893121138363602</v>
      </c>
      <c r="D11" s="7">
        <v>0.31058797369944802</v>
      </c>
    </row>
    <row r="12" spans="1:15" x14ac:dyDescent="0.3">
      <c r="B12" s="6" t="s">
        <v>5</v>
      </c>
      <c r="C12" s="7">
        <v>0.19534314423016899</v>
      </c>
      <c r="D12" s="7">
        <v>0.1422875287651956</v>
      </c>
    </row>
    <row r="13" spans="1:15" x14ac:dyDescent="0.3"/>
    <row r="14" spans="1:15" x14ac:dyDescent="0.3"/>
    <row r="15" spans="1:15" x14ac:dyDescent="0.3"/>
    <row r="16" spans="1:15" x14ac:dyDescent="0.3"/>
    <row r="17" spans="8:10" x14ac:dyDescent="0.3"/>
    <row r="18" spans="8:10" x14ac:dyDescent="0.3"/>
    <row r="19" spans="8:10" x14ac:dyDescent="0.3"/>
    <row r="20" spans="8:10" x14ac:dyDescent="0.3"/>
    <row r="21" spans="8:10" x14ac:dyDescent="0.3">
      <c r="H21" s="1"/>
      <c r="I21" s="1"/>
      <c r="J21" s="1"/>
    </row>
    <row r="22" spans="8:10" x14ac:dyDescent="0.3"/>
    <row r="23" spans="8:10" x14ac:dyDescent="0.3"/>
    <row r="24" spans="8:10" x14ac:dyDescent="0.3"/>
    <row r="25" spans="8:10" x14ac:dyDescent="0.3"/>
    <row r="26" spans="8:10" x14ac:dyDescent="0.3"/>
    <row r="27" spans="8:10" x14ac:dyDescent="0.3"/>
    <row r="28" spans="8:10" x14ac:dyDescent="0.3"/>
    <row r="29" spans="8:10" x14ac:dyDescent="0.3"/>
  </sheetData>
  <sheetProtection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87E16-8206-487D-82C3-6E96E94FDD3E}">
  <dimension ref="A1:O29"/>
  <sheetViews>
    <sheetView showGridLines="0" workbookViewId="0">
      <selection sqref="A1:XFD1048576"/>
    </sheetView>
  </sheetViews>
  <sheetFormatPr defaultColWidth="0" defaultRowHeight="14.4" customHeight="1" zeroHeight="1" x14ac:dyDescent="0.3"/>
  <cols>
    <col min="1" max="4" width="8.88671875" customWidth="1"/>
    <col min="5" max="5" width="11.44140625" bestFit="1" customWidth="1"/>
    <col min="6" max="6" width="11.88671875" bestFit="1" customWidth="1"/>
    <col min="7" max="7" width="11.6640625" bestFit="1" customWidth="1"/>
    <col min="8" max="15" width="8.88671875" customWidth="1"/>
    <col min="16" max="16384" width="8.88671875" hidden="1"/>
  </cols>
  <sheetData>
    <row r="1" spans="1:15" ht="14.4" customHeight="1" x14ac:dyDescent="0.3">
      <c r="A1" s="6"/>
      <c r="D1" s="6"/>
    </row>
    <row r="2" spans="1:15" ht="14.4" customHeight="1" x14ac:dyDescent="0.3">
      <c r="A2" s="4" t="s">
        <v>0</v>
      </c>
      <c r="B2" s="4" t="s">
        <v>1</v>
      </c>
      <c r="C2" s="4" t="s">
        <v>9</v>
      </c>
      <c r="D2" s="4" t="s">
        <v>10</v>
      </c>
      <c r="E2" s="4" t="s">
        <v>13</v>
      </c>
      <c r="G2" s="5" t="s">
        <v>19</v>
      </c>
    </row>
    <row r="3" spans="1:15" ht="14.4" customHeight="1" x14ac:dyDescent="0.3">
      <c r="A3" s="3">
        <v>682829</v>
      </c>
      <c r="B3" s="3" t="s">
        <v>16</v>
      </c>
      <c r="C3" s="3" t="s">
        <v>11</v>
      </c>
      <c r="D3" s="3" t="s">
        <v>20</v>
      </c>
      <c r="E3" s="2">
        <f ca="1">DATEDIF("2002-1-11", TODAY(), "M")/12</f>
        <v>22.75</v>
      </c>
    </row>
    <row r="4" spans="1:15" ht="14.4" customHeight="1" x14ac:dyDescent="0.3">
      <c r="D4" s="5"/>
      <c r="E4" s="5"/>
      <c r="F4" s="5"/>
      <c r="H4" s="5"/>
      <c r="I4" s="5"/>
      <c r="J4" s="5"/>
      <c r="K4" s="5"/>
      <c r="L4" s="5"/>
      <c r="M4" s="5"/>
      <c r="N4" s="5"/>
      <c r="O4" s="5"/>
    </row>
    <row r="5" spans="1:15" x14ac:dyDescent="0.3"/>
    <row r="6" spans="1:15" x14ac:dyDescent="0.3"/>
    <row r="7" spans="1:15" x14ac:dyDescent="0.3"/>
    <row r="8" spans="1:15" x14ac:dyDescent="0.3"/>
    <row r="9" spans="1:15" x14ac:dyDescent="0.3">
      <c r="C9" s="6" t="s">
        <v>8</v>
      </c>
      <c r="D9" s="6" t="s">
        <v>7</v>
      </c>
    </row>
    <row r="10" spans="1:15" x14ac:dyDescent="0.3">
      <c r="B10" s="6" t="s">
        <v>4</v>
      </c>
      <c r="C10" s="7">
        <v>0.47</v>
      </c>
      <c r="D10" s="7">
        <v>0.54712449753535641</v>
      </c>
    </row>
    <row r="11" spans="1:15" x14ac:dyDescent="0.3">
      <c r="B11" s="6" t="s">
        <v>6</v>
      </c>
      <c r="C11" s="7">
        <v>0.32373469387755099</v>
      </c>
      <c r="D11" s="7">
        <v>0.31058797369944802</v>
      </c>
    </row>
    <row r="12" spans="1:15" x14ac:dyDescent="0.3">
      <c r="B12" s="6" t="s">
        <v>5</v>
      </c>
      <c r="C12" s="7">
        <v>0.20626530612244801</v>
      </c>
      <c r="D12" s="7">
        <v>0.1422875287651956</v>
      </c>
    </row>
    <row r="13" spans="1:15" x14ac:dyDescent="0.3"/>
    <row r="14" spans="1:15" x14ac:dyDescent="0.3"/>
    <row r="15" spans="1:15" x14ac:dyDescent="0.3"/>
    <row r="16" spans="1:15" x14ac:dyDescent="0.3"/>
    <row r="17" spans="8:10" x14ac:dyDescent="0.3"/>
    <row r="18" spans="8:10" x14ac:dyDescent="0.3"/>
    <row r="19" spans="8:10" x14ac:dyDescent="0.3"/>
    <row r="20" spans="8:10" x14ac:dyDescent="0.3"/>
    <row r="21" spans="8:10" x14ac:dyDescent="0.3">
      <c r="H21" s="1"/>
      <c r="I21" s="1"/>
      <c r="J21" s="1"/>
    </row>
    <row r="22" spans="8:10" x14ac:dyDescent="0.3"/>
    <row r="23" spans="8:10" x14ac:dyDescent="0.3"/>
    <row r="24" spans="8:10" x14ac:dyDescent="0.3"/>
    <row r="25" spans="8:10" x14ac:dyDescent="0.3"/>
    <row r="26" spans="8:10" x14ac:dyDescent="0.3"/>
    <row r="27" spans="8:10" x14ac:dyDescent="0.3"/>
    <row r="28" spans="8:10" x14ac:dyDescent="0.3"/>
    <row r="29" spans="8:10" x14ac:dyDescent="0.3"/>
  </sheetData>
  <sheetProtection sheet="1" objects="1" scenario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430A-0FF6-4A03-B1EE-F6331D7ED1DD}">
  <dimension ref="A1:O29"/>
  <sheetViews>
    <sheetView showGridLines="0" workbookViewId="0">
      <selection sqref="A1:XFD1048576"/>
    </sheetView>
  </sheetViews>
  <sheetFormatPr defaultColWidth="0" defaultRowHeight="14.4" customHeight="1" zeroHeight="1" x14ac:dyDescent="0.3"/>
  <cols>
    <col min="1" max="4" width="8.88671875" customWidth="1"/>
    <col min="5" max="5" width="11.44140625" bestFit="1" customWidth="1"/>
    <col min="6" max="6" width="11.88671875" bestFit="1" customWidth="1"/>
    <col min="7" max="7" width="11.6640625" bestFit="1" customWidth="1"/>
    <col min="8" max="15" width="8.88671875" customWidth="1"/>
    <col min="16" max="16384" width="8.88671875" hidden="1"/>
  </cols>
  <sheetData>
    <row r="1" spans="1:15" ht="14.4" customHeight="1" x14ac:dyDescent="0.3">
      <c r="A1" s="6"/>
      <c r="D1" s="6"/>
    </row>
    <row r="2" spans="1:15" ht="14.4" customHeight="1" x14ac:dyDescent="0.3">
      <c r="A2" s="4" t="s">
        <v>0</v>
      </c>
      <c r="B2" s="4" t="s">
        <v>1</v>
      </c>
      <c r="C2" s="4" t="s">
        <v>9</v>
      </c>
      <c r="D2" s="4" t="s">
        <v>10</v>
      </c>
      <c r="E2" s="4" t="s">
        <v>13</v>
      </c>
      <c r="G2" s="5" t="s">
        <v>21</v>
      </c>
    </row>
    <row r="3" spans="1:15" ht="14.4" customHeight="1" x14ac:dyDescent="0.3">
      <c r="A3" s="3">
        <v>669289</v>
      </c>
      <c r="B3" s="3" t="s">
        <v>15</v>
      </c>
      <c r="C3" s="3" t="s">
        <v>22</v>
      </c>
      <c r="D3" s="3" t="s">
        <v>23</v>
      </c>
      <c r="E3" s="2">
        <f ca="1">DATEDIF("1994-11-13", TODAY(), "M")/12</f>
        <v>29.916666666666668</v>
      </c>
    </row>
    <row r="4" spans="1:15" ht="14.4" customHeight="1" x14ac:dyDescent="0.3">
      <c r="D4" s="5"/>
      <c r="E4" s="5"/>
      <c r="F4" s="5"/>
      <c r="H4" s="5"/>
      <c r="I4" s="5"/>
      <c r="J4" s="5"/>
      <c r="K4" s="5"/>
      <c r="L4" s="5"/>
      <c r="M4" s="5"/>
      <c r="N4" s="5"/>
      <c r="O4" s="5"/>
    </row>
    <row r="5" spans="1:15" x14ac:dyDescent="0.3"/>
    <row r="6" spans="1:15" x14ac:dyDescent="0.3"/>
    <row r="7" spans="1:15" x14ac:dyDescent="0.3"/>
    <row r="8" spans="1:15" x14ac:dyDescent="0.3"/>
    <row r="9" spans="1:15" x14ac:dyDescent="0.3">
      <c r="C9" s="6" t="s">
        <v>8</v>
      </c>
      <c r="D9" s="6" t="s">
        <v>7</v>
      </c>
    </row>
    <row r="10" spans="1:15" x14ac:dyDescent="0.3">
      <c r="B10" s="6" t="s">
        <v>4</v>
      </c>
      <c r="C10" s="7">
        <v>0.56425966447848197</v>
      </c>
      <c r="D10" s="7">
        <v>0.54712449753535641</v>
      </c>
    </row>
    <row r="11" spans="1:15" x14ac:dyDescent="0.3">
      <c r="B11" s="6" t="s">
        <v>6</v>
      </c>
      <c r="C11" s="7">
        <v>0.31970984682713299</v>
      </c>
      <c r="D11" s="7">
        <v>0.31058797369944802</v>
      </c>
    </row>
    <row r="12" spans="1:15" x14ac:dyDescent="0.3">
      <c r="B12" s="6" t="s">
        <v>5</v>
      </c>
      <c r="C12" s="7">
        <v>0.116030488694383</v>
      </c>
      <c r="D12" s="7">
        <v>0.1422875287651956</v>
      </c>
    </row>
    <row r="13" spans="1:15" x14ac:dyDescent="0.3"/>
    <row r="14" spans="1:15" x14ac:dyDescent="0.3"/>
    <row r="15" spans="1:15" x14ac:dyDescent="0.3"/>
    <row r="16" spans="1:15" x14ac:dyDescent="0.3"/>
    <row r="17" spans="8:10" x14ac:dyDescent="0.3"/>
    <row r="18" spans="8:10" x14ac:dyDescent="0.3"/>
    <row r="19" spans="8:10" x14ac:dyDescent="0.3"/>
    <row r="20" spans="8:10" x14ac:dyDescent="0.3"/>
    <row r="21" spans="8:10" x14ac:dyDescent="0.3">
      <c r="H21" s="1"/>
      <c r="I21" s="1"/>
      <c r="J21" s="1"/>
    </row>
    <row r="22" spans="8:10" x14ac:dyDescent="0.3"/>
    <row r="23" spans="8:10" x14ac:dyDescent="0.3"/>
    <row r="24" spans="8:10" x14ac:dyDescent="0.3"/>
    <row r="25" spans="8:10" x14ac:dyDescent="0.3"/>
    <row r="26" spans="8:10" x14ac:dyDescent="0.3"/>
    <row r="27" spans="8:10" x14ac:dyDescent="0.3"/>
    <row r="28" spans="8:10" x14ac:dyDescent="0.3"/>
    <row r="29" spans="8:10" x14ac:dyDescent="0.3"/>
  </sheetData>
  <sheetProtection sheet="1" objects="1" scenario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5DEF-1523-42B4-87F4-59641DA400AE}">
  <dimension ref="A1:O29"/>
  <sheetViews>
    <sheetView showGridLines="0" workbookViewId="0">
      <selection sqref="A1:XFD1048576"/>
    </sheetView>
  </sheetViews>
  <sheetFormatPr defaultColWidth="0" defaultRowHeight="14.4" customHeight="1" zeroHeight="1" x14ac:dyDescent="0.3"/>
  <cols>
    <col min="1" max="4" width="8.88671875" customWidth="1"/>
    <col min="5" max="5" width="11.44140625" bestFit="1" customWidth="1"/>
    <col min="6" max="6" width="11.88671875" bestFit="1" customWidth="1"/>
    <col min="7" max="7" width="11.6640625" bestFit="1" customWidth="1"/>
    <col min="8" max="15" width="8.88671875" customWidth="1"/>
    <col min="16" max="16384" width="8.88671875" hidden="1"/>
  </cols>
  <sheetData>
    <row r="1" spans="1:15" ht="14.4" customHeight="1" x14ac:dyDescent="0.3">
      <c r="A1" s="6"/>
      <c r="D1" s="6"/>
    </row>
    <row r="2" spans="1:15" ht="14.4" customHeight="1" x14ac:dyDescent="0.3">
      <c r="A2" s="4" t="s">
        <v>0</v>
      </c>
      <c r="B2" s="4" t="s">
        <v>1</v>
      </c>
      <c r="C2" s="4" t="s">
        <v>9</v>
      </c>
      <c r="D2" s="4" t="s">
        <v>10</v>
      </c>
      <c r="E2" s="4" t="s">
        <v>13</v>
      </c>
      <c r="G2" s="5" t="s">
        <v>26</v>
      </c>
    </row>
    <row r="3" spans="1:15" ht="14.4" customHeight="1" x14ac:dyDescent="0.3">
      <c r="A3" s="3">
        <v>641584</v>
      </c>
      <c r="B3" s="3" t="s">
        <v>2</v>
      </c>
      <c r="C3" s="3" t="s">
        <v>24</v>
      </c>
      <c r="D3" s="3" t="s">
        <v>25</v>
      </c>
      <c r="E3" s="2">
        <f ca="1">DATEDIF("1995-05-25", TODAY(), "M")/12</f>
        <v>29.333333333333332</v>
      </c>
    </row>
    <row r="4" spans="1:15" ht="14.4" customHeight="1" x14ac:dyDescent="0.3">
      <c r="D4" s="5"/>
      <c r="E4" s="5"/>
      <c r="F4" s="5"/>
      <c r="H4" s="5"/>
      <c r="I4" s="5"/>
      <c r="J4" s="5"/>
      <c r="K4" s="5"/>
      <c r="L4" s="5"/>
      <c r="M4" s="5"/>
      <c r="N4" s="5"/>
      <c r="O4" s="5"/>
    </row>
    <row r="5" spans="1:15" x14ac:dyDescent="0.3"/>
    <row r="6" spans="1:15" x14ac:dyDescent="0.3"/>
    <row r="7" spans="1:15" x14ac:dyDescent="0.3"/>
    <row r="8" spans="1:15" x14ac:dyDescent="0.3"/>
    <row r="9" spans="1:15" x14ac:dyDescent="0.3">
      <c r="C9" s="6" t="s">
        <v>8</v>
      </c>
      <c r="D9" s="6" t="s">
        <v>7</v>
      </c>
    </row>
    <row r="10" spans="1:15" x14ac:dyDescent="0.3">
      <c r="B10" s="6" t="s">
        <v>4</v>
      </c>
      <c r="C10" s="7">
        <v>0.57624363929146505</v>
      </c>
      <c r="D10" s="7">
        <v>0.54712449753535641</v>
      </c>
    </row>
    <row r="11" spans="1:15" x14ac:dyDescent="0.3">
      <c r="B11" s="6" t="s">
        <v>6</v>
      </c>
      <c r="C11" s="7">
        <v>0.26278260869565201</v>
      </c>
      <c r="D11" s="7">
        <v>0.31058797369944802</v>
      </c>
    </row>
    <row r="12" spans="1:15" x14ac:dyDescent="0.3">
      <c r="B12" s="6" t="s">
        <v>5</v>
      </c>
      <c r="C12" s="7">
        <v>0.160973752012882</v>
      </c>
      <c r="D12" s="7">
        <v>0.1422875287651956</v>
      </c>
    </row>
    <row r="13" spans="1:15" x14ac:dyDescent="0.3"/>
    <row r="14" spans="1:15" x14ac:dyDescent="0.3"/>
    <row r="15" spans="1:15" x14ac:dyDescent="0.3"/>
    <row r="16" spans="1:15" x14ac:dyDescent="0.3"/>
    <row r="17" spans="8:10" x14ac:dyDescent="0.3"/>
    <row r="18" spans="8:10" x14ac:dyDescent="0.3"/>
    <row r="19" spans="8:10" x14ac:dyDescent="0.3"/>
    <row r="20" spans="8:10" x14ac:dyDescent="0.3"/>
    <row r="21" spans="8:10" x14ac:dyDescent="0.3">
      <c r="H21" s="1"/>
      <c r="I21" s="1"/>
      <c r="J21" s="1"/>
    </row>
    <row r="22" spans="8:10" x14ac:dyDescent="0.3"/>
    <row r="23" spans="8:10" x14ac:dyDescent="0.3"/>
    <row r="24" spans="8:10" x14ac:dyDescent="0.3"/>
    <row r="25" spans="8:10" x14ac:dyDescent="0.3"/>
    <row r="26" spans="8:10" x14ac:dyDescent="0.3"/>
    <row r="27" spans="8:10" x14ac:dyDescent="0.3"/>
    <row r="28" spans="8:10" x14ac:dyDescent="0.3"/>
    <row r="29" spans="8:10" x14ac:dyDescent="0.3"/>
  </sheetData>
  <sheetProtection sheet="1" objects="1" scenarios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84A6-DEF6-4DB4-86B7-82F7C1EE20BF}">
  <dimension ref="A1:O29"/>
  <sheetViews>
    <sheetView showGridLines="0" workbookViewId="0">
      <selection sqref="A1:XFD1048576"/>
    </sheetView>
  </sheetViews>
  <sheetFormatPr defaultColWidth="0" defaultRowHeight="14.4" customHeight="1" zeroHeight="1" x14ac:dyDescent="0.3"/>
  <cols>
    <col min="1" max="4" width="8.88671875" customWidth="1"/>
    <col min="5" max="5" width="11.44140625" bestFit="1" customWidth="1"/>
    <col min="6" max="6" width="11.88671875" bestFit="1" customWidth="1"/>
    <col min="7" max="7" width="11.6640625" bestFit="1" customWidth="1"/>
    <col min="8" max="15" width="8.88671875" customWidth="1"/>
    <col min="16" max="16384" width="8.88671875" hidden="1"/>
  </cols>
  <sheetData>
    <row r="1" spans="1:15" ht="14.4" customHeight="1" x14ac:dyDescent="0.3">
      <c r="A1" s="6"/>
      <c r="D1" s="6"/>
    </row>
    <row r="2" spans="1:15" ht="14.4" customHeight="1" x14ac:dyDescent="0.3">
      <c r="A2" s="4" t="s">
        <v>0</v>
      </c>
      <c r="B2" s="4" t="s">
        <v>1</v>
      </c>
      <c r="C2" s="4" t="s">
        <v>9</v>
      </c>
      <c r="D2" s="4" t="s">
        <v>10</v>
      </c>
      <c r="E2" s="4" t="s">
        <v>13</v>
      </c>
      <c r="G2" s="5" t="s">
        <v>27</v>
      </c>
    </row>
    <row r="3" spans="1:15" ht="14.4" customHeight="1" x14ac:dyDescent="0.3">
      <c r="A3" s="3">
        <v>664034</v>
      </c>
      <c r="B3" s="3" t="s">
        <v>15</v>
      </c>
      <c r="C3" s="3" t="s">
        <v>28</v>
      </c>
      <c r="D3" s="3" t="s">
        <v>29</v>
      </c>
      <c r="E3" s="2">
        <f ca="1">DATEDIF("1994-07-13", TODAY(), "M")/12</f>
        <v>30.25</v>
      </c>
    </row>
    <row r="4" spans="1:15" ht="14.4" customHeight="1" x14ac:dyDescent="0.3">
      <c r="D4" s="5"/>
      <c r="E4" s="5"/>
      <c r="F4" s="5"/>
      <c r="H4" s="5"/>
      <c r="I4" s="5"/>
      <c r="J4" s="5"/>
      <c r="K4" s="5"/>
      <c r="L4" s="5"/>
      <c r="M4" s="5"/>
      <c r="N4" s="5"/>
      <c r="O4" s="5"/>
    </row>
    <row r="5" spans="1:15" x14ac:dyDescent="0.3"/>
    <row r="6" spans="1:15" x14ac:dyDescent="0.3"/>
    <row r="7" spans="1:15" x14ac:dyDescent="0.3"/>
    <row r="8" spans="1:15" x14ac:dyDescent="0.3"/>
    <row r="9" spans="1:15" x14ac:dyDescent="0.3">
      <c r="C9" s="6" t="s">
        <v>8</v>
      </c>
      <c r="D9" s="6" t="s">
        <v>7</v>
      </c>
    </row>
    <row r="10" spans="1:15" x14ac:dyDescent="0.3">
      <c r="B10" s="6" t="s">
        <v>4</v>
      </c>
      <c r="C10" s="7">
        <v>0.56553894389438897</v>
      </c>
      <c r="D10" s="7">
        <v>0.54712449753535641</v>
      </c>
    </row>
    <row r="11" spans="1:15" x14ac:dyDescent="0.3">
      <c r="B11" s="6" t="s">
        <v>6</v>
      </c>
      <c r="C11" s="7">
        <v>0.32878135313531298</v>
      </c>
      <c r="D11" s="7">
        <v>0.31058797369944802</v>
      </c>
    </row>
    <row r="12" spans="1:15" x14ac:dyDescent="0.3">
      <c r="B12" s="6" t="s">
        <v>5</v>
      </c>
      <c r="C12" s="7">
        <v>0.105679702970297</v>
      </c>
      <c r="D12" s="7">
        <v>0.1422875287651956</v>
      </c>
    </row>
    <row r="13" spans="1:15" x14ac:dyDescent="0.3"/>
    <row r="14" spans="1:15" x14ac:dyDescent="0.3"/>
    <row r="15" spans="1:15" x14ac:dyDescent="0.3"/>
    <row r="16" spans="1:15" x14ac:dyDescent="0.3"/>
    <row r="17" spans="8:10" x14ac:dyDescent="0.3"/>
    <row r="18" spans="8:10" x14ac:dyDescent="0.3"/>
    <row r="19" spans="8:10" x14ac:dyDescent="0.3"/>
    <row r="20" spans="8:10" x14ac:dyDescent="0.3"/>
    <row r="21" spans="8:10" x14ac:dyDescent="0.3">
      <c r="H21" s="1"/>
      <c r="I21" s="1"/>
      <c r="J21" s="1"/>
    </row>
    <row r="22" spans="8:10" x14ac:dyDescent="0.3"/>
    <row r="23" spans="8:10" x14ac:dyDescent="0.3"/>
    <row r="24" spans="8:10" x14ac:dyDescent="0.3"/>
    <row r="25" spans="8:10" x14ac:dyDescent="0.3"/>
    <row r="26" spans="8:10" x14ac:dyDescent="0.3"/>
    <row r="27" spans="8:10" x14ac:dyDescent="0.3"/>
    <row r="28" spans="8:10" x14ac:dyDescent="0.3"/>
    <row r="29" spans="8:10" x14ac:dyDescent="0.3"/>
  </sheetData>
  <sheetProtection sheet="1" objects="1" scenarios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DD0CC-2976-4A4C-8B3B-3AA4413F66E3}">
  <dimension ref="A1:O29"/>
  <sheetViews>
    <sheetView showGridLines="0" workbookViewId="0">
      <selection sqref="A1:XFD1048576"/>
    </sheetView>
  </sheetViews>
  <sheetFormatPr defaultColWidth="0" defaultRowHeight="14.4" customHeight="1" zeroHeight="1" x14ac:dyDescent="0.3"/>
  <cols>
    <col min="1" max="4" width="8.88671875" customWidth="1"/>
    <col min="5" max="5" width="11.44140625" bestFit="1" customWidth="1"/>
    <col min="6" max="6" width="11.88671875" bestFit="1" customWidth="1"/>
    <col min="7" max="7" width="11.6640625" bestFit="1" customWidth="1"/>
    <col min="8" max="15" width="8.88671875" customWidth="1"/>
    <col min="16" max="16384" width="8.88671875" hidden="1"/>
  </cols>
  <sheetData>
    <row r="1" spans="1:15" ht="14.4" customHeight="1" x14ac:dyDescent="0.3">
      <c r="A1" s="6"/>
      <c r="D1" s="6"/>
    </row>
    <row r="2" spans="1:15" ht="14.4" customHeight="1" x14ac:dyDescent="0.3">
      <c r="A2" s="4" t="s">
        <v>0</v>
      </c>
      <c r="B2" s="4" t="s">
        <v>1</v>
      </c>
      <c r="C2" s="4" t="s">
        <v>9</v>
      </c>
      <c r="D2" s="4" t="s">
        <v>10</v>
      </c>
      <c r="E2" s="4" t="s">
        <v>13</v>
      </c>
      <c r="G2" s="5" t="s">
        <v>30</v>
      </c>
    </row>
    <row r="3" spans="1:15" ht="14.4" customHeight="1" x14ac:dyDescent="0.3">
      <c r="A3" s="3">
        <v>670770</v>
      </c>
      <c r="B3" s="3" t="s">
        <v>2</v>
      </c>
      <c r="C3" s="3" t="s">
        <v>22</v>
      </c>
      <c r="D3" s="3" t="s">
        <v>31</v>
      </c>
      <c r="E3" s="2">
        <f ca="1">DATEDIF("1995-08-14", TODAY(), "M")/12</f>
        <v>29.166666666666668</v>
      </c>
    </row>
    <row r="4" spans="1:15" ht="14.4" customHeight="1" x14ac:dyDescent="0.3">
      <c r="D4" s="5"/>
      <c r="E4" s="5"/>
      <c r="F4" s="5"/>
      <c r="H4" s="5"/>
      <c r="I4" s="5"/>
      <c r="J4" s="5"/>
      <c r="K4" s="5"/>
      <c r="L4" s="5"/>
      <c r="M4" s="5"/>
      <c r="N4" s="5"/>
      <c r="O4" s="5"/>
    </row>
    <row r="5" spans="1:15" x14ac:dyDescent="0.3"/>
    <row r="6" spans="1:15" x14ac:dyDescent="0.3"/>
    <row r="7" spans="1:15" x14ac:dyDescent="0.3"/>
    <row r="8" spans="1:15" x14ac:dyDescent="0.3"/>
    <row r="9" spans="1:15" x14ac:dyDescent="0.3">
      <c r="C9" s="6" t="s">
        <v>8</v>
      </c>
      <c r="D9" s="6" t="s">
        <v>7</v>
      </c>
    </row>
    <row r="10" spans="1:15" x14ac:dyDescent="0.3">
      <c r="B10" s="6" t="s">
        <v>4</v>
      </c>
      <c r="C10" s="7">
        <v>0.57870732127476299</v>
      </c>
      <c r="D10" s="7">
        <v>0.54712449753535641</v>
      </c>
    </row>
    <row r="11" spans="1:15" x14ac:dyDescent="0.3">
      <c r="B11" s="6" t="s">
        <v>6</v>
      </c>
      <c r="C11" s="7">
        <v>0.24738432385874201</v>
      </c>
      <c r="D11" s="7">
        <v>0.31058797369944802</v>
      </c>
    </row>
    <row r="12" spans="1:15" x14ac:dyDescent="0.3">
      <c r="B12" s="6" t="s">
        <v>5</v>
      </c>
      <c r="C12" s="7">
        <v>0.173908354866494</v>
      </c>
      <c r="D12" s="7">
        <v>0.1422875287651956</v>
      </c>
    </row>
    <row r="13" spans="1:15" x14ac:dyDescent="0.3"/>
    <row r="14" spans="1:15" x14ac:dyDescent="0.3"/>
    <row r="15" spans="1:15" x14ac:dyDescent="0.3"/>
    <row r="16" spans="1:15" x14ac:dyDescent="0.3"/>
    <row r="17" spans="8:10" x14ac:dyDescent="0.3"/>
    <row r="18" spans="8:10" x14ac:dyDescent="0.3"/>
    <row r="19" spans="8:10" x14ac:dyDescent="0.3"/>
    <row r="20" spans="8:10" x14ac:dyDescent="0.3"/>
    <row r="21" spans="8:10" x14ac:dyDescent="0.3">
      <c r="H21" s="1"/>
      <c r="I21" s="1"/>
      <c r="J21" s="1"/>
    </row>
    <row r="22" spans="8:10" x14ac:dyDescent="0.3"/>
    <row r="23" spans="8:10" x14ac:dyDescent="0.3"/>
    <row r="24" spans="8:10" x14ac:dyDescent="0.3"/>
    <row r="25" spans="8:10" x14ac:dyDescent="0.3"/>
    <row r="26" spans="8:10" x14ac:dyDescent="0.3"/>
    <row r="27" spans="8:10" x14ac:dyDescent="0.3"/>
    <row r="28" spans="8:10" x14ac:dyDescent="0.3"/>
    <row r="29" spans="8:10" x14ac:dyDescent="0.3"/>
  </sheetData>
  <sheetProtection sheet="1" objects="1" scenarios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8021-1C11-42E5-92A6-C9E1C5A0FA55}">
  <dimension ref="A1:O29"/>
  <sheetViews>
    <sheetView showGridLines="0" workbookViewId="0">
      <selection sqref="A1:XFD1048576"/>
    </sheetView>
  </sheetViews>
  <sheetFormatPr defaultColWidth="0" defaultRowHeight="14.4" customHeight="1" zeroHeight="1" x14ac:dyDescent="0.3"/>
  <cols>
    <col min="1" max="4" width="8.88671875" customWidth="1"/>
    <col min="5" max="5" width="11.44140625" bestFit="1" customWidth="1"/>
    <col min="6" max="6" width="11.88671875" bestFit="1" customWidth="1"/>
    <col min="7" max="7" width="11.6640625" bestFit="1" customWidth="1"/>
    <col min="8" max="15" width="8.88671875" customWidth="1"/>
    <col min="16" max="16384" width="8.88671875" hidden="1"/>
  </cols>
  <sheetData>
    <row r="1" spans="1:15" ht="14.4" customHeight="1" x14ac:dyDescent="0.3">
      <c r="A1" s="6"/>
      <c r="D1" s="6"/>
    </row>
    <row r="2" spans="1:15" ht="14.4" customHeight="1" x14ac:dyDescent="0.3">
      <c r="A2" s="4" t="s">
        <v>0</v>
      </c>
      <c r="B2" s="4" t="s">
        <v>1</v>
      </c>
      <c r="C2" s="4" t="s">
        <v>9</v>
      </c>
      <c r="D2" s="4" t="s">
        <v>10</v>
      </c>
      <c r="E2" s="4" t="s">
        <v>13</v>
      </c>
      <c r="G2" s="5" t="s">
        <v>32</v>
      </c>
    </row>
    <row r="3" spans="1:15" ht="14.4" customHeight="1" x14ac:dyDescent="0.3">
      <c r="A3" s="3">
        <v>663697</v>
      </c>
      <c r="B3" s="3" t="s">
        <v>15</v>
      </c>
      <c r="C3" s="3" t="s">
        <v>24</v>
      </c>
      <c r="D3" s="3" t="s">
        <v>20</v>
      </c>
      <c r="E3" s="2">
        <f ca="1">DATEDIF("1996-12-15", TODAY(), "M")/12</f>
        <v>27.833333333333332</v>
      </c>
    </row>
    <row r="4" spans="1:15" ht="14.4" customHeight="1" x14ac:dyDescent="0.3">
      <c r="D4" s="5"/>
      <c r="E4" s="5"/>
      <c r="F4" s="5"/>
      <c r="H4" s="5"/>
      <c r="I4" s="5"/>
      <c r="J4" s="5"/>
      <c r="K4" s="5"/>
      <c r="L4" s="5"/>
      <c r="M4" s="5"/>
      <c r="N4" s="5"/>
      <c r="O4" s="5"/>
    </row>
    <row r="5" spans="1:15" x14ac:dyDescent="0.3"/>
    <row r="6" spans="1:15" x14ac:dyDescent="0.3"/>
    <row r="7" spans="1:15" x14ac:dyDescent="0.3"/>
    <row r="8" spans="1:15" x14ac:dyDescent="0.3"/>
    <row r="9" spans="1:15" x14ac:dyDescent="0.3">
      <c r="C9" s="6" t="s">
        <v>8</v>
      </c>
      <c r="D9" s="6" t="s">
        <v>7</v>
      </c>
    </row>
    <row r="10" spans="1:15" x14ac:dyDescent="0.3">
      <c r="B10" s="6" t="s">
        <v>4</v>
      </c>
      <c r="C10" s="7">
        <v>0.58300557293476996</v>
      </c>
      <c r="D10" s="7">
        <v>0.54712449753535641</v>
      </c>
    </row>
    <row r="11" spans="1:15" x14ac:dyDescent="0.3">
      <c r="B11" s="6" t="s">
        <v>6</v>
      </c>
      <c r="C11" s="7">
        <v>0.304873340285019</v>
      </c>
      <c r="D11" s="7">
        <v>0.31058797369944802</v>
      </c>
    </row>
    <row r="12" spans="1:15" x14ac:dyDescent="0.3">
      <c r="B12" s="6" t="s">
        <v>5</v>
      </c>
      <c r="C12" s="7">
        <v>0.11212108678021</v>
      </c>
      <c r="D12" s="7">
        <v>0.1422875287651956</v>
      </c>
    </row>
    <row r="13" spans="1:15" x14ac:dyDescent="0.3"/>
    <row r="14" spans="1:15" x14ac:dyDescent="0.3"/>
    <row r="15" spans="1:15" x14ac:dyDescent="0.3"/>
    <row r="16" spans="1:15" x14ac:dyDescent="0.3"/>
    <row r="17" spans="8:10" x14ac:dyDescent="0.3"/>
    <row r="18" spans="8:10" x14ac:dyDescent="0.3"/>
    <row r="19" spans="8:10" x14ac:dyDescent="0.3"/>
    <row r="20" spans="8:10" x14ac:dyDescent="0.3"/>
    <row r="21" spans="8:10" x14ac:dyDescent="0.3">
      <c r="H21" s="1"/>
      <c r="I21" s="1"/>
      <c r="J21" s="1"/>
    </row>
    <row r="22" spans="8:10" x14ac:dyDescent="0.3"/>
    <row r="23" spans="8:10" x14ac:dyDescent="0.3"/>
    <row r="24" spans="8:10" x14ac:dyDescent="0.3"/>
    <row r="25" spans="8:10" x14ac:dyDescent="0.3"/>
    <row r="26" spans="8:10" x14ac:dyDescent="0.3"/>
    <row r="27" spans="8:10" x14ac:dyDescent="0.3"/>
    <row r="28" spans="8:10" x14ac:dyDescent="0.3"/>
    <row r="29" spans="8:10" x14ac:dyDescent="0.3"/>
  </sheetData>
  <sheetProtection sheet="1" objects="1" scenarios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F780-1AAB-4403-8DE1-F167A516C018}">
  <dimension ref="A1:O29"/>
  <sheetViews>
    <sheetView showGridLines="0" workbookViewId="0">
      <selection sqref="A1:XFD1048576"/>
    </sheetView>
  </sheetViews>
  <sheetFormatPr defaultColWidth="0" defaultRowHeight="14.4" customHeight="1" zeroHeight="1" x14ac:dyDescent="0.3"/>
  <cols>
    <col min="1" max="4" width="8.88671875" customWidth="1"/>
    <col min="5" max="5" width="11.44140625" bestFit="1" customWidth="1"/>
    <col min="6" max="6" width="11.88671875" bestFit="1" customWidth="1"/>
    <col min="7" max="7" width="11.6640625" bestFit="1" customWidth="1"/>
    <col min="8" max="15" width="8.88671875" customWidth="1"/>
    <col min="16" max="16384" width="8.88671875" hidden="1"/>
  </cols>
  <sheetData>
    <row r="1" spans="1:15" ht="14.4" customHeight="1" x14ac:dyDescent="0.3">
      <c r="A1" s="6"/>
      <c r="D1" s="6"/>
    </row>
    <row r="2" spans="1:15" ht="14.4" customHeight="1" x14ac:dyDescent="0.3">
      <c r="A2" s="4" t="s">
        <v>0</v>
      </c>
      <c r="B2" s="4" t="s">
        <v>1</v>
      </c>
      <c r="C2" s="4" t="s">
        <v>9</v>
      </c>
      <c r="D2" s="4" t="s">
        <v>10</v>
      </c>
      <c r="E2" s="4" t="s">
        <v>13</v>
      </c>
      <c r="G2" s="5" t="s">
        <v>33</v>
      </c>
    </row>
    <row r="3" spans="1:15" ht="14.4" customHeight="1" x14ac:dyDescent="0.3">
      <c r="A3" s="3">
        <v>642708</v>
      </c>
      <c r="B3" s="3" t="s">
        <v>15</v>
      </c>
      <c r="C3" s="3" t="s">
        <v>17</v>
      </c>
      <c r="D3" s="3" t="s">
        <v>34</v>
      </c>
      <c r="E3" s="2">
        <f ca="1">DATEDIF("1995-11-20", TODAY(), "M")/12</f>
        <v>28.833333333333332</v>
      </c>
    </row>
    <row r="4" spans="1:15" ht="14.4" customHeight="1" x14ac:dyDescent="0.3">
      <c r="D4" s="5"/>
      <c r="E4" s="5"/>
      <c r="F4" s="5"/>
      <c r="H4" s="5"/>
      <c r="I4" s="5"/>
      <c r="J4" s="5"/>
      <c r="K4" s="5"/>
      <c r="L4" s="5"/>
      <c r="M4" s="5"/>
      <c r="N4" s="5"/>
      <c r="O4" s="5"/>
    </row>
    <row r="5" spans="1:15" x14ac:dyDescent="0.3"/>
    <row r="6" spans="1:15" x14ac:dyDescent="0.3"/>
    <row r="7" spans="1:15" x14ac:dyDescent="0.3"/>
    <row r="8" spans="1:15" x14ac:dyDescent="0.3"/>
    <row r="9" spans="1:15" x14ac:dyDescent="0.3">
      <c r="C9" s="6" t="s">
        <v>8</v>
      </c>
      <c r="D9" s="6" t="s">
        <v>7</v>
      </c>
    </row>
    <row r="10" spans="1:15" x14ac:dyDescent="0.3">
      <c r="B10" s="6" t="s">
        <v>4</v>
      </c>
      <c r="C10" s="7">
        <v>0.57007508022076703</v>
      </c>
      <c r="D10" s="7">
        <v>0.54712449753535641</v>
      </c>
    </row>
    <row r="11" spans="1:15" x14ac:dyDescent="0.3">
      <c r="B11" s="6" t="s">
        <v>6</v>
      </c>
      <c r="C11" s="7">
        <v>0.32393704915928601</v>
      </c>
      <c r="D11" s="7">
        <v>0.31058797369944802</v>
      </c>
    </row>
    <row r="12" spans="1:15" x14ac:dyDescent="0.3">
      <c r="B12" s="6" t="s">
        <v>5</v>
      </c>
      <c r="C12" s="7">
        <v>0.105987870619946</v>
      </c>
      <c r="D12" s="7">
        <v>0.1422875287651956</v>
      </c>
    </row>
    <row r="13" spans="1:15" x14ac:dyDescent="0.3"/>
    <row r="14" spans="1:15" x14ac:dyDescent="0.3"/>
    <row r="15" spans="1:15" x14ac:dyDescent="0.3"/>
    <row r="16" spans="1:15" x14ac:dyDescent="0.3"/>
    <row r="17" spans="8:10" x14ac:dyDescent="0.3"/>
    <row r="18" spans="8:10" x14ac:dyDescent="0.3"/>
    <row r="19" spans="8:10" x14ac:dyDescent="0.3"/>
    <row r="20" spans="8:10" x14ac:dyDescent="0.3"/>
    <row r="21" spans="8:10" x14ac:dyDescent="0.3">
      <c r="H21" s="1"/>
      <c r="I21" s="1"/>
      <c r="J21" s="1"/>
    </row>
    <row r="22" spans="8:10" x14ac:dyDescent="0.3"/>
    <row r="23" spans="8:10" x14ac:dyDescent="0.3"/>
    <row r="24" spans="8:10" x14ac:dyDescent="0.3"/>
    <row r="25" spans="8:10" x14ac:dyDescent="0.3"/>
    <row r="26" spans="8:10" x14ac:dyDescent="0.3"/>
    <row r="27" spans="8:10" x14ac:dyDescent="0.3"/>
    <row r="28" spans="8:10" x14ac:dyDescent="0.3"/>
    <row r="29" spans="8:10" x14ac:dyDescent="0.3"/>
  </sheetData>
  <sheetProtection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Benson, Will</vt:lpstr>
      <vt:lpstr>Candelario, Jeimer</vt:lpstr>
      <vt:lpstr>De La Cruz, Elly</vt:lpstr>
      <vt:lpstr>Espinal, Santiago</vt:lpstr>
      <vt:lpstr>Fraley, Jake</vt:lpstr>
      <vt:lpstr>France, Ty</vt:lpstr>
      <vt:lpstr>Friedl, TJ</vt:lpstr>
      <vt:lpstr>India, Jonathan</vt:lpstr>
      <vt:lpstr>Rosario, Amed</vt:lpstr>
      <vt:lpstr>Steer, Spencer</vt:lpstr>
      <vt:lpstr>Stephenson, Tyler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Kruse</dc:creator>
  <cp:lastModifiedBy>Elijah Kruse</cp:lastModifiedBy>
  <dcterms:created xsi:type="dcterms:W3CDTF">2024-10-15T20:46:32Z</dcterms:created>
  <dcterms:modified xsi:type="dcterms:W3CDTF">2024-10-16T02:09:59Z</dcterms:modified>
</cp:coreProperties>
</file>