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nik\OneDrive\Pictures\"/>
    </mc:Choice>
  </mc:AlternateContent>
  <bookViews>
    <workbookView xWindow="0" yWindow="0" windowWidth="11670" windowHeight="454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5" i="1"/>
  <c r="Q7" i="1"/>
  <c r="Q9" i="1"/>
  <c r="Q11" i="1"/>
  <c r="Q13" i="1"/>
  <c r="Q15" i="1"/>
  <c r="Q1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3" i="1"/>
  <c r="B3" i="1" s="1"/>
  <c r="D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F3" i="1" l="1"/>
  <c r="G3" i="1" s="1"/>
  <c r="B4" i="1"/>
  <c r="B5" i="1" l="1"/>
  <c r="D4" i="1"/>
  <c r="F4" i="1" l="1"/>
  <c r="G4" i="1" s="1"/>
  <c r="H3" i="1"/>
  <c r="B6" i="1"/>
  <c r="D5" i="1" l="1"/>
  <c r="F5" i="1" s="1"/>
  <c r="G5" i="1" s="1"/>
  <c r="B7" i="1"/>
  <c r="H4" i="1" l="1"/>
  <c r="D6" i="1"/>
  <c r="F6" i="1" s="1"/>
  <c r="G6" i="1" s="1"/>
  <c r="B8" i="1"/>
  <c r="H5" i="1" l="1"/>
  <c r="D7" i="1"/>
  <c r="F7" i="1" s="1"/>
  <c r="B9" i="1"/>
  <c r="H6" i="1" l="1"/>
  <c r="G7" i="1"/>
  <c r="D8" i="1"/>
  <c r="H7" i="1" s="1"/>
  <c r="B10" i="1"/>
  <c r="F8" i="1" l="1"/>
  <c r="G8" i="1" s="1"/>
  <c r="B11" i="1"/>
  <c r="D9" i="1" l="1"/>
  <c r="F9" i="1" s="1"/>
  <c r="G9" i="1" s="1"/>
  <c r="B12" i="1"/>
  <c r="D10" i="1" l="1"/>
  <c r="H9" i="1" s="1"/>
  <c r="H8" i="1"/>
  <c r="B13" i="1"/>
  <c r="F10" i="1" l="1"/>
  <c r="G10" i="1" s="1"/>
  <c r="B14" i="1"/>
  <c r="D11" i="1" l="1"/>
  <c r="H10" i="1" s="1"/>
  <c r="B15" i="1"/>
  <c r="F11" i="1" l="1"/>
  <c r="G11" i="1" s="1"/>
  <c r="B16" i="1"/>
  <c r="D12" i="1" l="1"/>
  <c r="F12" i="1" s="1"/>
  <c r="G12" i="1" s="1"/>
  <c r="B17" i="1"/>
  <c r="H11" i="1" l="1"/>
  <c r="D13" i="1"/>
  <c r="H12" i="1" s="1"/>
  <c r="B18" i="1"/>
  <c r="F13" i="1" l="1"/>
  <c r="G13" i="1" s="1"/>
  <c r="B19" i="1"/>
  <c r="D14" i="1" l="1"/>
  <c r="F14" i="1" s="1"/>
  <c r="D15" i="1" s="1"/>
  <c r="B20" i="1"/>
  <c r="G14" i="1" l="1"/>
  <c r="H13" i="1"/>
  <c r="F15" i="1"/>
  <c r="H14" i="1"/>
  <c r="B21" i="1"/>
  <c r="G15" i="1" l="1"/>
  <c r="D16" i="1"/>
  <c r="F16" i="1" l="1"/>
  <c r="H15" i="1"/>
  <c r="G16" i="1" l="1"/>
  <c r="D17" i="1"/>
  <c r="F17" i="1" l="1"/>
  <c r="H16" i="1"/>
  <c r="G17" i="1" l="1"/>
  <c r="D18" i="1"/>
  <c r="F18" i="1" l="1"/>
  <c r="H17" i="1"/>
  <c r="G18" i="1" l="1"/>
  <c r="D19" i="1"/>
  <c r="H18" i="1" l="1"/>
  <c r="F19" i="1"/>
  <c r="G19" i="1" l="1"/>
  <c r="D20" i="1"/>
  <c r="F20" i="1" l="1"/>
  <c r="H19" i="1"/>
  <c r="D21" i="1" l="1"/>
  <c r="G20" i="1"/>
  <c r="H20" i="1" l="1"/>
  <c r="F21" i="1"/>
  <c r="G21" i="1" l="1"/>
  <c r="I2" i="1" s="1"/>
  <c r="N1" i="1" s="1"/>
  <c r="H21" i="1"/>
  <c r="J2" i="1" s="1"/>
  <c r="O1" i="1" s="1"/>
</calcChain>
</file>

<file path=xl/sharedStrings.xml><?xml version="1.0" encoding="utf-8"?>
<sst xmlns="http://schemas.openxmlformats.org/spreadsheetml/2006/main" count="20" uniqueCount="20">
  <si>
    <t>SERVICE END TIME</t>
  </si>
  <si>
    <t>IDLE TIME</t>
  </si>
  <si>
    <t>CUSTOMERS</t>
  </si>
  <si>
    <t>AVG TIME IN SYSTEM</t>
  </si>
  <si>
    <t>PRO OF IDLE TIME</t>
  </si>
  <si>
    <t>REPLICATIONS</t>
  </si>
  <si>
    <t>ARRIVAL TIME(MIN)</t>
  </si>
  <si>
    <t>INTERARRIVAL TIME(MIN)</t>
  </si>
  <si>
    <t>SERVICE START TIME(MIN)</t>
  </si>
  <si>
    <t>SERVICE TIME(MIN)</t>
  </si>
  <si>
    <t>ANALYSIS OF THE REPLICATIONS</t>
  </si>
  <si>
    <t>MAX ( AVG TIME IN SYSTEM OF REP)</t>
  </si>
  <si>
    <t>MIN ( AVG TIME IN SYSTEM OF REP)</t>
  </si>
  <si>
    <r>
      <rPr>
        <b/>
        <sz val="11"/>
        <color theme="1"/>
        <rFont val="Calibri"/>
        <family val="2"/>
        <scheme val="minor"/>
      </rPr>
      <t>STDEV.P  ( AVG TIME IN SYSTEM OF REP</t>
    </r>
    <r>
      <rPr>
        <sz val="11"/>
        <color theme="1"/>
        <rFont val="Calibri"/>
        <family val="2"/>
        <scheme val="minor"/>
      </rPr>
      <t>)</t>
    </r>
  </si>
  <si>
    <t>AVG(  AVG TIME IN SYSTEM OF REP)</t>
  </si>
  <si>
    <t xml:space="preserve">  MAX( PRO OF IDLE TIME  REPLICATIONS)</t>
  </si>
  <si>
    <t>MIN ( PRO OF IDLE TIME OF REPLICATIONS)</t>
  </si>
  <si>
    <t>AVG ( PRO OF IDLE TIME OF REPLICATIONS)</t>
  </si>
  <si>
    <t>STDEV.P   ( PRO OF IDLE TIME OF REPLICATIONS)</t>
  </si>
  <si>
    <t>TIME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</si>
</sst>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K1" zoomScale="96" zoomScaleNormal="96" workbookViewId="0">
      <selection activeCell="Q2" sqref="Q2:Q17"/>
    </sheetView>
  </sheetViews>
  <sheetFormatPr defaultRowHeight="15" x14ac:dyDescent="0.25"/>
  <cols>
    <col min="1" max="1" width="13.5703125" customWidth="1"/>
    <col min="2" max="2" width="19.28515625" customWidth="1"/>
    <col min="3" max="3" width="23.42578125" customWidth="1"/>
    <col min="4" max="4" width="26" customWidth="1"/>
    <col min="5" max="5" width="18.85546875" customWidth="1"/>
    <col min="6" max="6" width="19" customWidth="1"/>
    <col min="7" max="7" width="18.42578125" customWidth="1"/>
    <col min="8" max="8" width="15.140625" customWidth="1"/>
    <col min="9" max="9" width="30.42578125" customWidth="1"/>
    <col min="10" max="10" width="18.42578125" customWidth="1"/>
    <col min="13" max="13" width="14.85546875" customWidth="1"/>
    <col min="16" max="16" width="41.5703125" customWidth="1"/>
    <col min="17" max="17" width="12.42578125" bestFit="1" customWidth="1"/>
  </cols>
  <sheetData>
    <row r="1" spans="1:17" s="1" customForma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19</v>
      </c>
      <c r="H1" s="1" t="s">
        <v>1</v>
      </c>
      <c r="I1" s="1" t="s">
        <v>3</v>
      </c>
      <c r="J1" s="1" t="s">
        <v>4</v>
      </c>
      <c r="M1" s="1" t="s">
        <v>5</v>
      </c>
      <c r="N1" s="1">
        <f ca="1">I2</f>
        <v>6.75</v>
      </c>
      <c r="O1" s="1">
        <f ca="1">J2</f>
        <v>0.36024844720496896</v>
      </c>
      <c r="P1" s="1" t="s">
        <v>10</v>
      </c>
    </row>
    <row r="2" spans="1:17" x14ac:dyDescent="0.25">
      <c r="A2">
        <v>1</v>
      </c>
      <c r="B2">
        <v>0</v>
      </c>
      <c r="C2">
        <v>0</v>
      </c>
      <c r="D2">
        <v>0</v>
      </c>
      <c r="E2">
        <f ca="1">ROUND(RANDBETWEEN(1,8),0)</f>
        <v>3</v>
      </c>
      <c r="F2">
        <v>5</v>
      </c>
      <c r="G2">
        <v>5</v>
      </c>
      <c r="H2">
        <v>0</v>
      </c>
      <c r="I2">
        <f ca="1">AVERAGE(G2:G21)</f>
        <v>6.75</v>
      </c>
      <c r="J2">
        <f ca="1">SUM(H2:H21)/F21</f>
        <v>0.36024844720496896</v>
      </c>
      <c r="M2">
        <v>1</v>
      </c>
      <c r="N2">
        <f t="dataTable" ref="N2:O51" dt2D="0" dtr="0" r1="N55" ca="1"/>
        <v>5.65</v>
      </c>
      <c r="O2">
        <v>0.43333333333333335</v>
      </c>
    </row>
    <row r="3" spans="1:17" x14ac:dyDescent="0.25">
      <c r="A3">
        <f>A2+1</f>
        <v>2</v>
      </c>
      <c r="B3">
        <f ca="1">C3+B2</f>
        <v>12</v>
      </c>
      <c r="C3">
        <f ca="1">ROUND(RANDBETWEEN(1,15),0)</f>
        <v>12</v>
      </c>
      <c r="D3">
        <f ca="1">MAX(F2,B3)</f>
        <v>12</v>
      </c>
      <c r="E3">
        <f t="shared" ref="E3:E21" ca="1" si="0">ROUND(RANDBETWEEN(1,8),0)</f>
        <v>6</v>
      </c>
      <c r="F3">
        <f ca="1">E3+D3</f>
        <v>18</v>
      </c>
      <c r="G3">
        <f ca="1">F3-B3</f>
        <v>6</v>
      </c>
      <c r="H3">
        <f ca="1">MAX(0,D4-F3)</f>
        <v>9</v>
      </c>
      <c r="M3">
        <f t="shared" ref="M3:M34" si="1">M2+1</f>
        <v>2</v>
      </c>
      <c r="N3">
        <v>7.2</v>
      </c>
      <c r="O3">
        <v>0.32061068702290074</v>
      </c>
      <c r="P3" s="1" t="s">
        <v>11</v>
      </c>
      <c r="Q3">
        <f>MAX(N2:N51)</f>
        <v>8.6999999999999993</v>
      </c>
    </row>
    <row r="4" spans="1:17" x14ac:dyDescent="0.25">
      <c r="A4">
        <f t="shared" ref="A4:A21" si="2">A3+1</f>
        <v>3</v>
      </c>
      <c r="B4">
        <f t="shared" ref="B4:B21" ca="1" si="3">C4+B3</f>
        <v>27</v>
      </c>
      <c r="C4">
        <f t="shared" ref="C4:C21" ca="1" si="4">ROUND(RANDBETWEEN(1,15),0)</f>
        <v>15</v>
      </c>
      <c r="D4">
        <f t="shared" ref="D4:D21" ca="1" si="5">MAX(F3,B4)</f>
        <v>27</v>
      </c>
      <c r="E4">
        <f t="shared" ca="1" si="0"/>
        <v>2</v>
      </c>
      <c r="F4">
        <f t="shared" ref="F4:F21" ca="1" si="6">E4+D4</f>
        <v>29</v>
      </c>
      <c r="G4">
        <f t="shared" ref="G4:G21" ca="1" si="7">F4-B4</f>
        <v>2</v>
      </c>
      <c r="H4">
        <f t="shared" ref="H4:H21" ca="1" si="8">MAX(0,D5-F4)</f>
        <v>0</v>
      </c>
      <c r="I4" s="1"/>
      <c r="M4">
        <f t="shared" si="1"/>
        <v>3</v>
      </c>
      <c r="N4">
        <v>4.6500000000000004</v>
      </c>
      <c r="O4">
        <v>0.44897959183673469</v>
      </c>
    </row>
    <row r="5" spans="1:17" x14ac:dyDescent="0.25">
      <c r="A5">
        <f t="shared" si="2"/>
        <v>4</v>
      </c>
      <c r="B5">
        <f t="shared" ca="1" si="3"/>
        <v>29</v>
      </c>
      <c r="C5">
        <f t="shared" ca="1" si="4"/>
        <v>2</v>
      </c>
      <c r="D5">
        <f t="shared" ca="1" si="5"/>
        <v>29</v>
      </c>
      <c r="E5">
        <f t="shared" ca="1" si="0"/>
        <v>2</v>
      </c>
      <c r="F5">
        <f t="shared" ca="1" si="6"/>
        <v>31</v>
      </c>
      <c r="G5">
        <f t="shared" ca="1" si="7"/>
        <v>2</v>
      </c>
      <c r="H5">
        <f t="shared" ca="1" si="8"/>
        <v>12</v>
      </c>
      <c r="M5">
        <f t="shared" si="1"/>
        <v>4</v>
      </c>
      <c r="N5">
        <v>4.55</v>
      </c>
      <c r="O5">
        <v>0.50909090909090904</v>
      </c>
      <c r="P5" s="1" t="s">
        <v>12</v>
      </c>
      <c r="Q5">
        <f>MIN(N2:N51)</f>
        <v>4</v>
      </c>
    </row>
    <row r="6" spans="1:17" x14ac:dyDescent="0.25">
      <c r="A6">
        <f t="shared" si="2"/>
        <v>5</v>
      </c>
      <c r="B6">
        <f t="shared" ca="1" si="3"/>
        <v>43</v>
      </c>
      <c r="C6">
        <f t="shared" ca="1" si="4"/>
        <v>14</v>
      </c>
      <c r="D6">
        <f t="shared" ca="1" si="5"/>
        <v>43</v>
      </c>
      <c r="E6">
        <f t="shared" ca="1" si="0"/>
        <v>2</v>
      </c>
      <c r="F6">
        <f t="shared" ca="1" si="6"/>
        <v>45</v>
      </c>
      <c r="G6">
        <f t="shared" ca="1" si="7"/>
        <v>2</v>
      </c>
      <c r="H6">
        <f t="shared" ca="1" si="8"/>
        <v>0</v>
      </c>
      <c r="M6">
        <f t="shared" si="1"/>
        <v>5</v>
      </c>
      <c r="N6">
        <v>6.25</v>
      </c>
      <c r="O6">
        <v>0.43406593406593408</v>
      </c>
    </row>
    <row r="7" spans="1:17" x14ac:dyDescent="0.25">
      <c r="A7">
        <f t="shared" si="2"/>
        <v>6</v>
      </c>
      <c r="B7">
        <f t="shared" ca="1" si="3"/>
        <v>45</v>
      </c>
      <c r="C7">
        <f t="shared" ca="1" si="4"/>
        <v>2</v>
      </c>
      <c r="D7">
        <f t="shared" ca="1" si="5"/>
        <v>45</v>
      </c>
      <c r="E7">
        <f t="shared" ca="1" si="0"/>
        <v>6</v>
      </c>
      <c r="F7">
        <f t="shared" ca="1" si="6"/>
        <v>51</v>
      </c>
      <c r="G7">
        <f t="shared" ca="1" si="7"/>
        <v>6</v>
      </c>
      <c r="H7">
        <f t="shared" ca="1" si="8"/>
        <v>0</v>
      </c>
      <c r="M7">
        <f t="shared" si="1"/>
        <v>6</v>
      </c>
      <c r="N7">
        <v>7.4</v>
      </c>
      <c r="O7">
        <v>0.31756756756756754</v>
      </c>
      <c r="P7" t="s">
        <v>13</v>
      </c>
      <c r="Q7">
        <f>_xlfn.STDEV.P(N2:N51)</f>
        <v>1.0282878974295233</v>
      </c>
    </row>
    <row r="8" spans="1:17" x14ac:dyDescent="0.25">
      <c r="A8">
        <f t="shared" si="2"/>
        <v>7</v>
      </c>
      <c r="B8">
        <f t="shared" ca="1" si="3"/>
        <v>46</v>
      </c>
      <c r="C8">
        <f t="shared" ca="1" si="4"/>
        <v>1</v>
      </c>
      <c r="D8">
        <f t="shared" ca="1" si="5"/>
        <v>51</v>
      </c>
      <c r="E8">
        <f t="shared" ca="1" si="0"/>
        <v>2</v>
      </c>
      <c r="F8">
        <f t="shared" ca="1" si="6"/>
        <v>53</v>
      </c>
      <c r="G8">
        <f t="shared" ca="1" si="7"/>
        <v>7</v>
      </c>
      <c r="H8">
        <f t="shared" ca="1" si="8"/>
        <v>0</v>
      </c>
      <c r="M8">
        <f t="shared" si="1"/>
        <v>7</v>
      </c>
      <c r="N8">
        <v>4</v>
      </c>
      <c r="O8">
        <v>0.57954545454545459</v>
      </c>
    </row>
    <row r="9" spans="1:17" x14ac:dyDescent="0.25">
      <c r="A9">
        <f t="shared" si="2"/>
        <v>8</v>
      </c>
      <c r="B9">
        <f t="shared" ca="1" si="3"/>
        <v>49</v>
      </c>
      <c r="C9">
        <f t="shared" ca="1" si="4"/>
        <v>3</v>
      </c>
      <c r="D9">
        <f t="shared" ca="1" si="5"/>
        <v>53</v>
      </c>
      <c r="E9">
        <f t="shared" ca="1" si="0"/>
        <v>6</v>
      </c>
      <c r="F9">
        <f t="shared" ca="1" si="6"/>
        <v>59</v>
      </c>
      <c r="G9">
        <f t="shared" ca="1" si="7"/>
        <v>10</v>
      </c>
      <c r="H9">
        <f t="shared" ca="1" si="8"/>
        <v>0</v>
      </c>
      <c r="M9">
        <f t="shared" si="1"/>
        <v>8</v>
      </c>
      <c r="N9">
        <v>5.6</v>
      </c>
      <c r="O9">
        <v>0.44444444444444442</v>
      </c>
      <c r="P9" s="1" t="s">
        <v>14</v>
      </c>
      <c r="Q9">
        <f>AVERAGE(N2:N51)</f>
        <v>5.6679999999999975</v>
      </c>
    </row>
    <row r="10" spans="1:17" x14ac:dyDescent="0.25">
      <c r="A10">
        <f t="shared" si="2"/>
        <v>9</v>
      </c>
      <c r="B10">
        <f t="shared" ca="1" si="3"/>
        <v>54</v>
      </c>
      <c r="C10">
        <f t="shared" ca="1" si="4"/>
        <v>5</v>
      </c>
      <c r="D10">
        <f t="shared" ca="1" si="5"/>
        <v>59</v>
      </c>
      <c r="E10">
        <f t="shared" ca="1" si="0"/>
        <v>4</v>
      </c>
      <c r="F10">
        <f t="shared" ca="1" si="6"/>
        <v>63</v>
      </c>
      <c r="G10">
        <f t="shared" ca="1" si="7"/>
        <v>9</v>
      </c>
      <c r="H10">
        <f t="shared" ca="1" si="8"/>
        <v>0</v>
      </c>
      <c r="M10">
        <f t="shared" si="1"/>
        <v>9</v>
      </c>
      <c r="N10">
        <v>4.8</v>
      </c>
      <c r="O10">
        <v>0.45121951219512196</v>
      </c>
    </row>
    <row r="11" spans="1:17" x14ac:dyDescent="0.25">
      <c r="A11">
        <f t="shared" si="2"/>
        <v>10</v>
      </c>
      <c r="B11">
        <f t="shared" ca="1" si="3"/>
        <v>57</v>
      </c>
      <c r="C11">
        <f t="shared" ca="1" si="4"/>
        <v>3</v>
      </c>
      <c r="D11">
        <f t="shared" ca="1" si="5"/>
        <v>63</v>
      </c>
      <c r="E11">
        <f t="shared" ca="1" si="0"/>
        <v>2</v>
      </c>
      <c r="F11">
        <f t="shared" ca="1" si="6"/>
        <v>65</v>
      </c>
      <c r="G11">
        <f t="shared" ca="1" si="7"/>
        <v>8</v>
      </c>
      <c r="H11">
        <f t="shared" ca="1" si="8"/>
        <v>3</v>
      </c>
      <c r="M11">
        <f t="shared" si="1"/>
        <v>10</v>
      </c>
      <c r="N11">
        <v>5.8</v>
      </c>
      <c r="O11">
        <v>0.37142857142857144</v>
      </c>
      <c r="P11" s="1" t="s">
        <v>15</v>
      </c>
      <c r="Q11">
        <f>MAX(O2:O51)</f>
        <v>0.57954545454545459</v>
      </c>
    </row>
    <row r="12" spans="1:17" x14ac:dyDescent="0.25">
      <c r="A12">
        <f t="shared" si="2"/>
        <v>11</v>
      </c>
      <c r="B12">
        <f t="shared" ca="1" si="3"/>
        <v>68</v>
      </c>
      <c r="C12">
        <f t="shared" ca="1" si="4"/>
        <v>11</v>
      </c>
      <c r="D12">
        <f t="shared" ca="1" si="5"/>
        <v>68</v>
      </c>
      <c r="E12">
        <f t="shared" ca="1" si="0"/>
        <v>6</v>
      </c>
      <c r="F12">
        <f t="shared" ca="1" si="6"/>
        <v>74</v>
      </c>
      <c r="G12">
        <f t="shared" ca="1" si="7"/>
        <v>6</v>
      </c>
      <c r="H12">
        <f t="shared" ca="1" si="8"/>
        <v>0</v>
      </c>
      <c r="M12">
        <f t="shared" si="1"/>
        <v>11</v>
      </c>
      <c r="N12">
        <v>4.5</v>
      </c>
      <c r="O12">
        <v>0.41176470588235292</v>
      </c>
    </row>
    <row r="13" spans="1:17" x14ac:dyDescent="0.25">
      <c r="A13">
        <f t="shared" si="2"/>
        <v>12</v>
      </c>
      <c r="B13">
        <f t="shared" ca="1" si="3"/>
        <v>72</v>
      </c>
      <c r="C13">
        <f t="shared" ca="1" si="4"/>
        <v>4</v>
      </c>
      <c r="D13">
        <f t="shared" ca="1" si="5"/>
        <v>74</v>
      </c>
      <c r="E13">
        <f t="shared" ca="1" si="0"/>
        <v>3</v>
      </c>
      <c r="F13">
        <f t="shared" ca="1" si="6"/>
        <v>77</v>
      </c>
      <c r="G13">
        <f t="shared" ca="1" si="7"/>
        <v>5</v>
      </c>
      <c r="H13">
        <f t="shared" ca="1" si="8"/>
        <v>9</v>
      </c>
      <c r="M13">
        <f t="shared" si="1"/>
        <v>12</v>
      </c>
      <c r="N13">
        <v>5.55</v>
      </c>
      <c r="O13">
        <v>0.39869281045751637</v>
      </c>
      <c r="P13" s="1" t="s">
        <v>16</v>
      </c>
      <c r="Q13">
        <f>MIN(O2:O51)</f>
        <v>0.19379844961240311</v>
      </c>
    </row>
    <row r="14" spans="1:17" x14ac:dyDescent="0.25">
      <c r="A14">
        <f t="shared" si="2"/>
        <v>13</v>
      </c>
      <c r="B14">
        <f t="shared" ca="1" si="3"/>
        <v>86</v>
      </c>
      <c r="C14">
        <f t="shared" ca="1" si="4"/>
        <v>14</v>
      </c>
      <c r="D14">
        <f t="shared" ca="1" si="5"/>
        <v>86</v>
      </c>
      <c r="E14">
        <f t="shared" ca="1" si="0"/>
        <v>6</v>
      </c>
      <c r="F14">
        <f t="shared" ca="1" si="6"/>
        <v>92</v>
      </c>
      <c r="G14">
        <f t="shared" ca="1" si="7"/>
        <v>6</v>
      </c>
      <c r="H14">
        <f t="shared" ca="1" si="8"/>
        <v>9</v>
      </c>
      <c r="M14">
        <f t="shared" si="1"/>
        <v>13</v>
      </c>
      <c r="N14">
        <v>6.5</v>
      </c>
      <c r="O14">
        <v>0.31578947368421051</v>
      </c>
    </row>
    <row r="15" spans="1:17" x14ac:dyDescent="0.25">
      <c r="A15">
        <f t="shared" si="2"/>
        <v>14</v>
      </c>
      <c r="B15">
        <f t="shared" ca="1" si="3"/>
        <v>101</v>
      </c>
      <c r="C15">
        <f t="shared" ca="1" si="4"/>
        <v>15</v>
      </c>
      <c r="D15">
        <f t="shared" ca="1" si="5"/>
        <v>101</v>
      </c>
      <c r="E15">
        <f t="shared" ca="1" si="0"/>
        <v>8</v>
      </c>
      <c r="F15">
        <f t="shared" ca="1" si="6"/>
        <v>109</v>
      </c>
      <c r="G15">
        <f t="shared" ca="1" si="7"/>
        <v>8</v>
      </c>
      <c r="H15">
        <f t="shared" ca="1" si="8"/>
        <v>0</v>
      </c>
      <c r="M15">
        <f t="shared" si="1"/>
        <v>14</v>
      </c>
      <c r="N15">
        <v>7.15</v>
      </c>
      <c r="O15">
        <v>0.48322147651006714</v>
      </c>
      <c r="P15" s="1" t="s">
        <v>17</v>
      </c>
      <c r="Q15">
        <f>AVERAGE(O2:O51)</f>
        <v>0.41766076480199887</v>
      </c>
    </row>
    <row r="16" spans="1:17" x14ac:dyDescent="0.25">
      <c r="A16">
        <f t="shared" si="2"/>
        <v>15</v>
      </c>
      <c r="B16">
        <f t="shared" ca="1" si="3"/>
        <v>107</v>
      </c>
      <c r="C16">
        <f t="shared" ca="1" si="4"/>
        <v>6</v>
      </c>
      <c r="D16">
        <f t="shared" ca="1" si="5"/>
        <v>109</v>
      </c>
      <c r="E16">
        <f t="shared" ca="1" si="0"/>
        <v>8</v>
      </c>
      <c r="F16">
        <f t="shared" ca="1" si="6"/>
        <v>117</v>
      </c>
      <c r="G16">
        <f t="shared" ca="1" si="7"/>
        <v>10</v>
      </c>
      <c r="H16">
        <f t="shared" ca="1" si="8"/>
        <v>0</v>
      </c>
      <c r="M16">
        <f t="shared" si="1"/>
        <v>15</v>
      </c>
      <c r="N16">
        <v>5.3</v>
      </c>
      <c r="O16">
        <v>0.51479289940828399</v>
      </c>
    </row>
    <row r="17" spans="1:17" x14ac:dyDescent="0.25">
      <c r="A17">
        <f t="shared" si="2"/>
        <v>16</v>
      </c>
      <c r="B17">
        <f t="shared" ca="1" si="3"/>
        <v>111</v>
      </c>
      <c r="C17">
        <f t="shared" ca="1" si="4"/>
        <v>4</v>
      </c>
      <c r="D17">
        <f t="shared" ca="1" si="5"/>
        <v>117</v>
      </c>
      <c r="E17">
        <f t="shared" ca="1" si="0"/>
        <v>5</v>
      </c>
      <c r="F17">
        <f t="shared" ca="1" si="6"/>
        <v>122</v>
      </c>
      <c r="G17">
        <f t="shared" ca="1" si="7"/>
        <v>11</v>
      </c>
      <c r="H17">
        <f t="shared" ca="1" si="8"/>
        <v>0</v>
      </c>
      <c r="M17">
        <f t="shared" si="1"/>
        <v>16</v>
      </c>
      <c r="N17">
        <v>6.75</v>
      </c>
      <c r="O17">
        <v>0.42405063291139239</v>
      </c>
      <c r="P17" s="1" t="s">
        <v>18</v>
      </c>
      <c r="Q17">
        <f>_xlfn.STDEV.P(O2:O51)</f>
        <v>8.3568202545397402E-2</v>
      </c>
    </row>
    <row r="18" spans="1:17" x14ac:dyDescent="0.25">
      <c r="A18">
        <f t="shared" si="2"/>
        <v>17</v>
      </c>
      <c r="B18">
        <f t="shared" ca="1" si="3"/>
        <v>113</v>
      </c>
      <c r="C18">
        <f t="shared" ca="1" si="4"/>
        <v>2</v>
      </c>
      <c r="D18">
        <f t="shared" ca="1" si="5"/>
        <v>122</v>
      </c>
      <c r="E18">
        <f t="shared" ca="1" si="0"/>
        <v>5</v>
      </c>
      <c r="F18">
        <f t="shared" ca="1" si="6"/>
        <v>127</v>
      </c>
      <c r="G18">
        <f t="shared" ca="1" si="7"/>
        <v>14</v>
      </c>
      <c r="H18">
        <f t="shared" ca="1" si="8"/>
        <v>1</v>
      </c>
      <c r="M18">
        <f t="shared" si="1"/>
        <v>17</v>
      </c>
      <c r="N18">
        <v>5.35</v>
      </c>
      <c r="O18">
        <v>0.39490445859872614</v>
      </c>
    </row>
    <row r="19" spans="1:17" x14ac:dyDescent="0.25">
      <c r="A19">
        <f t="shared" si="2"/>
        <v>18</v>
      </c>
      <c r="B19">
        <f t="shared" ca="1" si="3"/>
        <v>128</v>
      </c>
      <c r="C19">
        <f t="shared" ca="1" si="4"/>
        <v>15</v>
      </c>
      <c r="D19">
        <f t="shared" ca="1" si="5"/>
        <v>128</v>
      </c>
      <c r="E19">
        <f t="shared" ca="1" si="0"/>
        <v>4</v>
      </c>
      <c r="F19">
        <f t="shared" ca="1" si="6"/>
        <v>132</v>
      </c>
      <c r="G19">
        <f t="shared" ca="1" si="7"/>
        <v>4</v>
      </c>
      <c r="H19">
        <f t="shared" ca="1" si="8"/>
        <v>6</v>
      </c>
      <c r="M19">
        <f t="shared" si="1"/>
        <v>18</v>
      </c>
      <c r="N19">
        <v>5.5</v>
      </c>
      <c r="O19">
        <v>0.46285714285714286</v>
      </c>
    </row>
    <row r="20" spans="1:17" x14ac:dyDescent="0.25">
      <c r="A20">
        <f t="shared" si="2"/>
        <v>19</v>
      </c>
      <c r="B20">
        <f t="shared" ca="1" si="3"/>
        <v>138</v>
      </c>
      <c r="C20">
        <f t="shared" ca="1" si="4"/>
        <v>10</v>
      </c>
      <c r="D20">
        <f t="shared" ca="1" si="5"/>
        <v>138</v>
      </c>
      <c r="E20">
        <f t="shared" ca="1" si="0"/>
        <v>6</v>
      </c>
      <c r="F20">
        <f t="shared" ca="1" si="6"/>
        <v>144</v>
      </c>
      <c r="G20">
        <f t="shared" ca="1" si="7"/>
        <v>6</v>
      </c>
      <c r="H20">
        <f t="shared" ca="1" si="8"/>
        <v>9</v>
      </c>
      <c r="M20">
        <f t="shared" si="1"/>
        <v>19</v>
      </c>
      <c r="N20">
        <v>4.8</v>
      </c>
      <c r="O20">
        <v>0.48066298342541436</v>
      </c>
    </row>
    <row r="21" spans="1:17" x14ac:dyDescent="0.25">
      <c r="A21">
        <f t="shared" si="2"/>
        <v>20</v>
      </c>
      <c r="B21">
        <f t="shared" ca="1" si="3"/>
        <v>153</v>
      </c>
      <c r="C21">
        <f t="shared" ca="1" si="4"/>
        <v>15</v>
      </c>
      <c r="D21">
        <f t="shared" ca="1" si="5"/>
        <v>153</v>
      </c>
      <c r="E21">
        <f t="shared" ca="1" si="0"/>
        <v>8</v>
      </c>
      <c r="F21">
        <f t="shared" ca="1" si="6"/>
        <v>161</v>
      </c>
      <c r="G21">
        <f t="shared" ca="1" si="7"/>
        <v>8</v>
      </c>
      <c r="H21">
        <f t="shared" ca="1" si="8"/>
        <v>0</v>
      </c>
      <c r="M21">
        <f t="shared" si="1"/>
        <v>20</v>
      </c>
      <c r="N21">
        <v>4.75</v>
      </c>
      <c r="O21">
        <v>0.54639175257731953</v>
      </c>
    </row>
    <row r="22" spans="1:17" x14ac:dyDescent="0.25">
      <c r="M22">
        <f t="shared" si="1"/>
        <v>21</v>
      </c>
      <c r="N22">
        <v>5.2</v>
      </c>
      <c r="O22">
        <v>0.42372881355932202</v>
      </c>
    </row>
    <row r="23" spans="1:17" x14ac:dyDescent="0.25">
      <c r="M23">
        <f t="shared" si="1"/>
        <v>22</v>
      </c>
      <c r="N23">
        <v>6.05</v>
      </c>
      <c r="O23">
        <v>0.40782122905027934</v>
      </c>
    </row>
    <row r="24" spans="1:17" x14ac:dyDescent="0.25">
      <c r="M24">
        <f t="shared" si="1"/>
        <v>23</v>
      </c>
      <c r="N24">
        <v>5.9</v>
      </c>
      <c r="O24">
        <v>0.37912087912087911</v>
      </c>
    </row>
    <row r="25" spans="1:17" x14ac:dyDescent="0.25">
      <c r="M25">
        <f t="shared" si="1"/>
        <v>24</v>
      </c>
      <c r="N25">
        <v>6</v>
      </c>
      <c r="O25">
        <v>0.44311377245508982</v>
      </c>
    </row>
    <row r="26" spans="1:17" x14ac:dyDescent="0.25">
      <c r="M26">
        <f t="shared" si="1"/>
        <v>25</v>
      </c>
      <c r="N26">
        <v>5.95</v>
      </c>
      <c r="O26">
        <v>0.42499999999999999</v>
      </c>
    </row>
    <row r="27" spans="1:17" x14ac:dyDescent="0.25">
      <c r="M27">
        <f t="shared" si="1"/>
        <v>26</v>
      </c>
      <c r="N27">
        <v>8.6999999999999993</v>
      </c>
      <c r="O27">
        <v>0.19379844961240311</v>
      </c>
    </row>
    <row r="28" spans="1:17" x14ac:dyDescent="0.25">
      <c r="M28">
        <f t="shared" si="1"/>
        <v>27</v>
      </c>
      <c r="N28">
        <v>7.15</v>
      </c>
      <c r="O28">
        <v>0.296875</v>
      </c>
    </row>
    <row r="29" spans="1:17" x14ac:dyDescent="0.25">
      <c r="M29">
        <f t="shared" si="1"/>
        <v>28</v>
      </c>
      <c r="N29">
        <v>6.95</v>
      </c>
      <c r="O29">
        <v>0.23529411764705882</v>
      </c>
    </row>
    <row r="30" spans="1:17" x14ac:dyDescent="0.25">
      <c r="M30">
        <f t="shared" si="1"/>
        <v>29</v>
      </c>
      <c r="N30">
        <v>4.95</v>
      </c>
      <c r="O30">
        <v>0.5</v>
      </c>
    </row>
    <row r="31" spans="1:17" x14ac:dyDescent="0.25">
      <c r="M31">
        <f t="shared" si="1"/>
        <v>30</v>
      </c>
      <c r="N31">
        <v>6.85</v>
      </c>
      <c r="O31">
        <v>0.26717557251908397</v>
      </c>
    </row>
    <row r="32" spans="1:17" x14ac:dyDescent="0.25">
      <c r="M32">
        <f t="shared" si="1"/>
        <v>31</v>
      </c>
      <c r="N32">
        <v>5.0999999999999996</v>
      </c>
      <c r="O32">
        <v>0.36690647482014388</v>
      </c>
    </row>
    <row r="33" spans="13:15" x14ac:dyDescent="0.25">
      <c r="M33">
        <f t="shared" si="1"/>
        <v>32</v>
      </c>
      <c r="N33">
        <v>7.1</v>
      </c>
      <c r="O33">
        <v>0.40837696335078533</v>
      </c>
    </row>
    <row r="34" spans="13:15" x14ac:dyDescent="0.25">
      <c r="M34">
        <f t="shared" si="1"/>
        <v>33</v>
      </c>
      <c r="N34">
        <v>5.25</v>
      </c>
      <c r="O34">
        <v>0.47770700636942676</v>
      </c>
    </row>
    <row r="35" spans="13:15" x14ac:dyDescent="0.25">
      <c r="M35">
        <f t="shared" ref="M35:M51" si="9">M34+1</f>
        <v>34</v>
      </c>
      <c r="N35">
        <v>4.95</v>
      </c>
      <c r="O35">
        <v>0.45121951219512196</v>
      </c>
    </row>
    <row r="36" spans="13:15" x14ac:dyDescent="0.25">
      <c r="M36">
        <f t="shared" si="9"/>
        <v>35</v>
      </c>
      <c r="N36">
        <v>5.5</v>
      </c>
      <c r="O36">
        <v>0.39310344827586208</v>
      </c>
    </row>
    <row r="37" spans="13:15" x14ac:dyDescent="0.25">
      <c r="M37">
        <f t="shared" si="9"/>
        <v>36</v>
      </c>
      <c r="N37">
        <v>4.45</v>
      </c>
      <c r="O37">
        <v>0.54802259887005644</v>
      </c>
    </row>
    <row r="38" spans="13:15" x14ac:dyDescent="0.25">
      <c r="M38">
        <f t="shared" si="9"/>
        <v>37</v>
      </c>
      <c r="N38">
        <v>5.55</v>
      </c>
      <c r="O38">
        <v>0.38953488372093026</v>
      </c>
    </row>
    <row r="39" spans="13:15" x14ac:dyDescent="0.25">
      <c r="M39">
        <f t="shared" si="9"/>
        <v>38</v>
      </c>
      <c r="N39">
        <v>6.2</v>
      </c>
      <c r="O39">
        <v>0.27272727272727271</v>
      </c>
    </row>
    <row r="40" spans="13:15" x14ac:dyDescent="0.25">
      <c r="M40">
        <f t="shared" si="9"/>
        <v>39</v>
      </c>
      <c r="N40">
        <v>6.55</v>
      </c>
      <c r="O40">
        <v>0.36301369863013699</v>
      </c>
    </row>
    <row r="41" spans="13:15" x14ac:dyDescent="0.25">
      <c r="M41">
        <f t="shared" si="9"/>
        <v>40</v>
      </c>
      <c r="N41">
        <v>4.7</v>
      </c>
      <c r="O41">
        <v>0.43558282208588955</v>
      </c>
    </row>
    <row r="42" spans="13:15" x14ac:dyDescent="0.25">
      <c r="M42">
        <f t="shared" si="9"/>
        <v>41</v>
      </c>
      <c r="N42">
        <v>4.1500000000000004</v>
      </c>
      <c r="O42">
        <v>0.48951048951048953</v>
      </c>
    </row>
    <row r="43" spans="13:15" x14ac:dyDescent="0.25">
      <c r="M43">
        <f t="shared" si="9"/>
        <v>42</v>
      </c>
      <c r="N43">
        <v>5.8</v>
      </c>
      <c r="O43">
        <v>0.35087719298245612</v>
      </c>
    </row>
    <row r="44" spans="13:15" x14ac:dyDescent="0.25">
      <c r="M44">
        <f t="shared" si="9"/>
        <v>43</v>
      </c>
      <c r="N44">
        <v>4.6500000000000004</v>
      </c>
      <c r="O44">
        <v>0.49479166666666669</v>
      </c>
    </row>
    <row r="45" spans="13:15" x14ac:dyDescent="0.25">
      <c r="M45">
        <f t="shared" si="9"/>
        <v>44</v>
      </c>
      <c r="N45">
        <v>7.5</v>
      </c>
      <c r="O45">
        <v>0.33714285714285713</v>
      </c>
    </row>
    <row r="46" spans="13:15" x14ac:dyDescent="0.25">
      <c r="M46">
        <f t="shared" si="9"/>
        <v>45</v>
      </c>
      <c r="N46">
        <v>5.15</v>
      </c>
      <c r="O46">
        <v>0.44936708860759494</v>
      </c>
    </row>
    <row r="47" spans="13:15" x14ac:dyDescent="0.25">
      <c r="M47">
        <f t="shared" si="9"/>
        <v>46</v>
      </c>
      <c r="N47">
        <v>4.4000000000000004</v>
      </c>
      <c r="O47">
        <v>0.54594594594594592</v>
      </c>
    </row>
    <row r="48" spans="13:15" x14ac:dyDescent="0.25">
      <c r="M48">
        <f t="shared" si="9"/>
        <v>47</v>
      </c>
      <c r="N48">
        <v>6.2</v>
      </c>
      <c r="O48">
        <v>0.36781609195402298</v>
      </c>
    </row>
    <row r="49" spans="13:15" x14ac:dyDescent="0.25">
      <c r="M49">
        <f t="shared" si="9"/>
        <v>48</v>
      </c>
      <c r="N49">
        <v>4.2</v>
      </c>
      <c r="O49">
        <v>0.50555555555555554</v>
      </c>
    </row>
    <row r="50" spans="13:15" x14ac:dyDescent="0.25">
      <c r="M50">
        <f t="shared" si="9"/>
        <v>49</v>
      </c>
      <c r="N50">
        <v>4.75</v>
      </c>
      <c r="O50">
        <v>0.52694610778443118</v>
      </c>
    </row>
    <row r="51" spans="13:15" x14ac:dyDescent="0.25">
      <c r="M51">
        <f t="shared" si="9"/>
        <v>50</v>
      </c>
      <c r="N51">
        <v>5.5</v>
      </c>
      <c r="O51">
        <v>0.3935483870967742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kibuuka</dc:creator>
  <cp:lastModifiedBy>kibuuka</cp:lastModifiedBy>
  <dcterms:created xsi:type="dcterms:W3CDTF">2024-09-04T10:18:18Z</dcterms:created>
  <dcterms:modified xsi:type="dcterms:W3CDTF">2024-09-08T20:41:47Z</dcterms:modified>
</cp:coreProperties>
</file>