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GA Summary" sheetId="1" r:id="rId4"/>
    <sheet state="visible" name="Raw House Prices" sheetId="2" r:id="rId5"/>
    <sheet state="visible" name="Clean House Prices" sheetId="3" r:id="rId6"/>
    <sheet state="visible" name="Raw Unit Prices" sheetId="4" r:id="rId7"/>
    <sheet state="visible" name="Clean Unit Prices" sheetId="5" r:id="rId8"/>
    <sheet state="visible" name="LGA House+Unit" sheetId="6" r:id="rId9"/>
  </sheets>
  <definedNames>
    <definedName hidden="1" localSheetId="0" name="_xlnm._FilterDatabase">'LGA Summary'!$A$1:$K$32</definedName>
    <definedName hidden="1" localSheetId="1" name="_xlnm._FilterDatabase">'Raw House Prices'!$A$3:$P$790</definedName>
    <definedName hidden="1" localSheetId="2" name="_xlnm._FilterDatabase">'Clean House Prices'!$A$3:$C$790</definedName>
    <definedName hidden="1" localSheetId="4" name="_xlnm._FilterDatabase">'Clean Unit Prices'!$A$1:$C$445</definedName>
    <definedName hidden="1" localSheetId="5" name="_xlnm._FilterDatabase">'LGA House+Unit'!$A$1:$D$788</definedName>
  </definedNames>
  <calcPr/>
</workbook>
</file>

<file path=xl/sharedStrings.xml><?xml version="1.0" encoding="utf-8"?>
<sst xmlns="http://schemas.openxmlformats.org/spreadsheetml/2006/main" count="5626" uniqueCount="863">
  <si>
    <t>LGA</t>
  </si>
  <si>
    <t>Distance to CBD</t>
  </si>
  <si>
    <t>Median Household Weekly Income</t>
  </si>
  <si>
    <t>Median Household Annual Income</t>
  </si>
  <si>
    <t>Median House Price</t>
  </si>
  <si>
    <t>Median House Price to income ratio</t>
  </si>
  <si>
    <t>Median Unit Price</t>
  </si>
  <si>
    <t>Median Unit Price to income ratio</t>
  </si>
  <si>
    <t>Difference</t>
  </si>
  <si>
    <t>Regional Directional Zones</t>
  </si>
  <si>
    <t>Number of Suburbs</t>
  </si>
  <si>
    <t>Manningham</t>
  </si>
  <si>
    <t>Inner East</t>
  </si>
  <si>
    <t>Whitehorse</t>
  </si>
  <si>
    <t>Mornington Peninsula</t>
  </si>
  <si>
    <t>South-East</t>
  </si>
  <si>
    <t>Bayside</t>
  </si>
  <si>
    <t>South</t>
  </si>
  <si>
    <t>Monash</t>
  </si>
  <si>
    <t>Maroondah</t>
  </si>
  <si>
    <t>Outer East</t>
  </si>
  <si>
    <t>Boroondara</t>
  </si>
  <si>
    <t>Inner Metro</t>
  </si>
  <si>
    <t>Knox</t>
  </si>
  <si>
    <t>Greater Dandenong</t>
  </si>
  <si>
    <t>Hobsons Bay</t>
  </si>
  <si>
    <t>West</t>
  </si>
  <si>
    <t>Kingston</t>
  </si>
  <si>
    <t>Banyule</t>
  </si>
  <si>
    <t>North-East</t>
  </si>
  <si>
    <t>Brimbank</t>
  </si>
  <si>
    <t>Melbourne</t>
  </si>
  <si>
    <t>Yarra Ranges</t>
  </si>
  <si>
    <t>Frankston</t>
  </si>
  <si>
    <t>Darebin</t>
  </si>
  <si>
    <t>North</t>
  </si>
  <si>
    <t>Port Phillip</t>
  </si>
  <si>
    <t>Moonee Valley</t>
  </si>
  <si>
    <t>Nillumbik</t>
  </si>
  <si>
    <t>Moreland (Merri-bek)</t>
  </si>
  <si>
    <t>Glen Eira</t>
  </si>
  <si>
    <t>Stonnington</t>
  </si>
  <si>
    <t>Yarra</t>
  </si>
  <si>
    <t>Casey</t>
  </si>
  <si>
    <t>Whittlesea</t>
  </si>
  <si>
    <t>Cardinia</t>
  </si>
  <si>
    <t>Hume</t>
  </si>
  <si>
    <t>Maribyrnong</t>
  </si>
  <si>
    <t>Melton</t>
  </si>
  <si>
    <t>Wyndham</t>
  </si>
  <si>
    <t>Growth</t>
  </si>
  <si>
    <t>Change</t>
  </si>
  <si>
    <t>22-23</t>
  </si>
  <si>
    <t>13-23</t>
  </si>
  <si>
    <t>PA</t>
  </si>
  <si>
    <t>Locality</t>
  </si>
  <si>
    <t>(%)</t>
  </si>
  <si>
    <t>OFFICER SOUTH</t>
  </si>
  <si>
    <t>-</t>
  </si>
  <si>
    <t>NA</t>
  </si>
  <si>
    <t>AINTREE</t>
  </si>
  <si>
    <t>MOUNT COTTRELL</t>
  </si>
  <si>
    <t>BONNIE BROOK</t>
  </si>
  <si>
    <t>CRANBOURNE SOUTH</t>
  </si>
  <si>
    <t>DEANSIDE</t>
  </si>
  <si>
    <t>DONNYBROOK</t>
  </si>
  <si>
    <t>CHARLEMONT</t>
  </si>
  <si>
    <t>THORNHILL PARK</t>
  </si>
  <si>
    <t>MAMBOURIN</t>
  </si>
  <si>
    <t>BONSHAW</t>
  </si>
  <si>
    <t>SMYTHES CREEK</t>
  </si>
  <si>
    <t>CARDIGAN</t>
  </si>
  <si>
    <t>MARYSVILLE</t>
  </si>
  <si>
    <t>SHOREHAM</t>
  </si>
  <si>
    <t>BRIGHT</t>
  </si>
  <si>
    <t>BIRREGURRA</t>
  </si>
  <si>
    <t>ST ANDREWS BEACH</t>
  </si>
  <si>
    <t>BALNARRING BEACH</t>
  </si>
  <si>
    <t>MICKLEHAM</t>
  </si>
  <si>
    <t>DIMBOOLA</t>
  </si>
  <si>
    <t>CONNEWARRE</t>
  </si>
  <si>
    <t>DINNER PLAIN</t>
  </si>
  <si>
    <t>COONGULLA</t>
  </si>
  <si>
    <t>SEASPRAY</t>
  </si>
  <si>
    <t>TALLANGATTA</t>
  </si>
  <si>
    <t>DANYO</t>
  </si>
  <si>
    <t>HALLS GAP</t>
  </si>
  <si>
    <t>CASTERTON</t>
  </si>
  <si>
    <t>FINGAL</t>
  </si>
  <si>
    <t>MOUNT BEAUTY</t>
  </si>
  <si>
    <t>RED HILL</t>
  </si>
  <si>
    <t>BUNDALONG</t>
  </si>
  <si>
    <t>JAMIESON</t>
  </si>
  <si>
    <t>ANGLESEA</t>
  </si>
  <si>
    <t>MURTOA</t>
  </si>
  <si>
    <t>RAINBOW</t>
  </si>
  <si>
    <t>FLINDERS</t>
  </si>
  <si>
    <t>SORRENTO</t>
  </si>
  <si>
    <t>PIONEER BAY</t>
  </si>
  <si>
    <t>GRANTVILLE</t>
  </si>
  <si>
    <t>BLAIRGOWRIE</t>
  </si>
  <si>
    <t>POREPUNKAH</t>
  </si>
  <si>
    <t>NORTH WONTHAGGI</t>
  </si>
  <si>
    <t>MORTLAKE</t>
  </si>
  <si>
    <t>QUEENSCLIFF</t>
  </si>
  <si>
    <t>MYRTLEFORD</t>
  </si>
  <si>
    <t>LAKE BUNGA</t>
  </si>
  <si>
    <t>CHARLTON</t>
  </si>
  <si>
    <t>JEPARIT</t>
  </si>
  <si>
    <t>KANIVA</t>
  </si>
  <si>
    <t>NYAH WEST</t>
  </si>
  <si>
    <t>MALMSBURY</t>
  </si>
  <si>
    <t>TOORA</t>
  </si>
  <si>
    <t>PORTSEA</t>
  </si>
  <si>
    <t>TIMBOON</t>
  </si>
  <si>
    <t>GLENROWAN</t>
  </si>
  <si>
    <t>YINNAR</t>
  </si>
  <si>
    <t>RYE</t>
  </si>
  <si>
    <t>SMITHS BEACH</t>
  </si>
  <si>
    <t>BEACONSFIELD UPPER</t>
  </si>
  <si>
    <t>GLENGARRY</t>
  </si>
  <si>
    <t>WILLOW GROVE</t>
  </si>
  <si>
    <t>WATERWAYS</t>
  </si>
  <si>
    <t>AIREYS INLET</t>
  </si>
  <si>
    <t>HEPBURN</t>
  </si>
  <si>
    <t>MOUNT DUNEED</t>
  </si>
  <si>
    <t>BONNIE DOON</t>
  </si>
  <si>
    <t>VENUS BAY</t>
  </si>
  <si>
    <t>TAWONGA SOUTH</t>
  </si>
  <si>
    <t>JEERALANG NORTH</t>
  </si>
  <si>
    <t>ST KILDA WEST</t>
  </si>
  <si>
    <t>MOUNT MARTHA</t>
  </si>
  <si>
    <t>ROSEBUD SOUTH</t>
  </si>
  <si>
    <t>PORTLAND NORTH</t>
  </si>
  <si>
    <t>YARRAGON</t>
  </si>
  <si>
    <t>BEECHWORTH</t>
  </si>
  <si>
    <t>GEMBROOK</t>
  </si>
  <si>
    <t>MCCRAE</t>
  </si>
  <si>
    <t>BALCOMBE</t>
  </si>
  <si>
    <t>LANG LANG</t>
  </si>
  <si>
    <t>CAPE SCHANCK</t>
  </si>
  <si>
    <t>BARWON HEADS</t>
  </si>
  <si>
    <t>FYANSFORD</t>
  </si>
  <si>
    <t>WONTHAGGI</t>
  </si>
  <si>
    <t>OUYEN</t>
  </si>
  <si>
    <t>GORDON</t>
  </si>
  <si>
    <t>TOONGABBIE</t>
  </si>
  <si>
    <t>COWES WEST</t>
  </si>
  <si>
    <t>COBDEN</t>
  </si>
  <si>
    <t>AVENEL</t>
  </si>
  <si>
    <t>PETERBOROUGH</t>
  </si>
  <si>
    <t>SEAHOLME</t>
  </si>
  <si>
    <t>BALNARRING</t>
  </si>
  <si>
    <t>APOLLO BAY</t>
  </si>
  <si>
    <t>CAPE PATERSON</t>
  </si>
  <si>
    <t>BROWN HILL</t>
  </si>
  <si>
    <t>PORT FAIRY</t>
  </si>
  <si>
    <t>SOMERS</t>
  </si>
  <si>
    <t>PORTARLINGTON</t>
  </si>
  <si>
    <t>SAFETY BEACH</t>
  </si>
  <si>
    <t>MALDON</t>
  </si>
  <si>
    <t>NORTH GEELONG</t>
  </si>
  <si>
    <t>BRUTHEN</t>
  </si>
  <si>
    <t>EUROA</t>
  </si>
  <si>
    <t>YALLOURN NORTH</t>
  </si>
  <si>
    <t>TERANG</t>
  </si>
  <si>
    <t>STANHOPE</t>
  </si>
  <si>
    <t>DAYLESFORD</t>
  </si>
  <si>
    <t>DIGGERS REST</t>
  </si>
  <si>
    <t>COHUNA</t>
  </si>
  <si>
    <t>MOE</t>
  </si>
  <si>
    <t>LOCH SPORT</t>
  </si>
  <si>
    <t>SEA LAKE</t>
  </si>
  <si>
    <t>JAN JUC</t>
  </si>
  <si>
    <t>SAN REMO</t>
  </si>
  <si>
    <t>BADGER CREEK</t>
  </si>
  <si>
    <t>EAGLE POINT</t>
  </si>
  <si>
    <t>YACKANDANDAH</t>
  </si>
  <si>
    <t>VIOLET TOWN</t>
  </si>
  <si>
    <t>KORUMBURRA</t>
  </si>
  <si>
    <t>CLUNES</t>
  </si>
  <si>
    <t>GOLDEN BEACH</t>
  </si>
  <si>
    <t>ROBINVALE</t>
  </si>
  <si>
    <t>HEYWOOD</t>
  </si>
  <si>
    <t>LISMORE</t>
  </si>
  <si>
    <t>EAST WARBURTON</t>
  </si>
  <si>
    <t>HEPBURN SPRINGS</t>
  </si>
  <si>
    <t>NARRE WARREN NORTH</t>
  </si>
  <si>
    <t>CORONET BAY</t>
  </si>
  <si>
    <t>MILLGROVE</t>
  </si>
  <si>
    <t>SANDY POINT</t>
  </si>
  <si>
    <t>CHILTERN</t>
  </si>
  <si>
    <t>PLENTY</t>
  </si>
  <si>
    <t>LORNE</t>
  </si>
  <si>
    <t>WANTIRNA SOUTH</t>
  </si>
  <si>
    <t>DROMANA</t>
  </si>
  <si>
    <t>METUNG</t>
  </si>
  <si>
    <t>TRENTHAM</t>
  </si>
  <si>
    <t>TOOTGAROOK</t>
  </si>
  <si>
    <t>SUNSET STRIP</t>
  </si>
  <si>
    <t>BOOLARRA</t>
  </si>
  <si>
    <t>WIMBLEDON HEIGHTS</t>
  </si>
  <si>
    <t>RUSHWORTH</t>
  </si>
  <si>
    <t>PARADISE BEACH</t>
  </si>
  <si>
    <t>BREAKWATER</t>
  </si>
  <si>
    <t>HARCOURT</t>
  </si>
  <si>
    <t>MOUNT ELIZA</t>
  </si>
  <si>
    <t>MACEDON</t>
  </si>
  <si>
    <t>GOUGHS BAY</t>
  </si>
  <si>
    <t>ELLIMINYT</t>
  </si>
  <si>
    <t>LAKE BOGA</t>
  </si>
  <si>
    <t>MINYIP</t>
  </si>
  <si>
    <t>SILVERLEAVES</t>
  </si>
  <si>
    <t>WOOLAMAI WATERS</t>
  </si>
  <si>
    <t>WINCHELSEA</t>
  </si>
  <si>
    <t>FRANKSTON NORTH</t>
  </si>
  <si>
    <t>WARBURTON</t>
  </si>
  <si>
    <t>NORLANE</t>
  </si>
  <si>
    <t>NATHALIA</t>
  </si>
  <si>
    <t>WARRACKNABEAL</t>
  </si>
  <si>
    <t>MARLO</t>
  </si>
  <si>
    <t>BLIND BIGHT</t>
  </si>
  <si>
    <t>SEVILLE EAST</t>
  </si>
  <si>
    <t>TONGALA</t>
  </si>
  <si>
    <t>HAWTHORN EAST</t>
  </si>
  <si>
    <t>PEARCEDALE</t>
  </si>
  <si>
    <t>INVERLOCH</t>
  </si>
  <si>
    <t>BUNYIP</t>
  </si>
  <si>
    <t>BLACK HILL</t>
  </si>
  <si>
    <t>ROSEDALE</t>
  </si>
  <si>
    <t>STRATHMERTON</t>
  </si>
  <si>
    <t>HEATHCOTE JUNCTION</t>
  </si>
  <si>
    <t>SEVILLE</t>
  </si>
  <si>
    <t>MOUNT MACEDON</t>
  </si>
  <si>
    <t>KOONDROOK</t>
  </si>
  <si>
    <t>LAKE TYERS BEACH</t>
  </si>
  <si>
    <t>WANGARATTA</t>
  </si>
  <si>
    <t>BEAUFORT</t>
  </si>
  <si>
    <t>ORBOST</t>
  </si>
  <si>
    <t>ASPENDALE</t>
  </si>
  <si>
    <t>TORQUAY</t>
  </si>
  <si>
    <t>FRANKSTON SOUTH</t>
  </si>
  <si>
    <t>VENTNOR</t>
  </si>
  <si>
    <t>LANGWARRIN</t>
  </si>
  <si>
    <t>ST LEONARDS</t>
  </si>
  <si>
    <t>MANSFIELD</t>
  </si>
  <si>
    <t>KILCUNDA</t>
  </si>
  <si>
    <t>HASTINGS WEST</t>
  </si>
  <si>
    <t>MELTON SOUTH</t>
  </si>
  <si>
    <t>CRESWICK</t>
  </si>
  <si>
    <t>GOLDEN POINT (BALLARAT)</t>
  </si>
  <si>
    <t>SKIPTON</t>
  </si>
  <si>
    <t>AXEDALE</t>
  </si>
  <si>
    <t>OCEAN GROVE</t>
  </si>
  <si>
    <t>COCKATOO</t>
  </si>
  <si>
    <t>SURF BEACH</t>
  </si>
  <si>
    <t>PORT ALBERT</t>
  </si>
  <si>
    <t>DALYSTON</t>
  </si>
  <si>
    <t>EUREKA</t>
  </si>
  <si>
    <t>HEATHCOTE</t>
  </si>
  <si>
    <t>CAMPERDOWN</t>
  </si>
  <si>
    <t>MERBEIN</t>
  </si>
  <si>
    <t>EILDON</t>
  </si>
  <si>
    <t>WYCHEPROOF</t>
  </si>
  <si>
    <t>VERMONT SOUTH</t>
  </si>
  <si>
    <t>THE PATCH</t>
  </si>
  <si>
    <t>KOO WEE RUP</t>
  </si>
  <si>
    <t>CAPEL SOUND</t>
  </si>
  <si>
    <t>BITTERN</t>
  </si>
  <si>
    <t>YARRAWONGA</t>
  </si>
  <si>
    <t>NAGAMBIE</t>
  </si>
  <si>
    <t>MIRBOO NORTH</t>
  </si>
  <si>
    <t>KOROIT</t>
  </si>
  <si>
    <t>CRIB POINT</t>
  </si>
  <si>
    <t>YEA</t>
  </si>
  <si>
    <t>SEYMOUR</t>
  </si>
  <si>
    <t>COLAC</t>
  </si>
  <si>
    <t>MCKENZIE HILL</t>
  </si>
  <si>
    <t>SOUTH GEELONG</t>
  </si>
  <si>
    <t>PATTERSON LAKES</t>
  </si>
  <si>
    <t>KEYSBOROUGH</t>
  </si>
  <si>
    <t>TANGAMBALANGA</t>
  </si>
  <si>
    <t>TOORADIN</t>
  </si>
  <si>
    <t>INDENTED HEAD</t>
  </si>
  <si>
    <t>COLDSTREAM</t>
  </si>
  <si>
    <t>BAXTER</t>
  </si>
  <si>
    <t>HEALESVILLE</t>
  </si>
  <si>
    <t>FRANKSTON</t>
  </si>
  <si>
    <t>CARRUM DOWNS</t>
  </si>
  <si>
    <t>KYNETON</t>
  </si>
  <si>
    <t>OFFICER</t>
  </si>
  <si>
    <t>NEWLANDS ARM</t>
  </si>
  <si>
    <t>CORINELLA</t>
  </si>
  <si>
    <t>DARLEY</t>
  </si>
  <si>
    <t>BALLARAT NORTH</t>
  </si>
  <si>
    <t>MORWELL</t>
  </si>
  <si>
    <t>EDITHVALE</t>
  </si>
  <si>
    <t>WESTGARTH</t>
  </si>
  <si>
    <t>CHELSEA</t>
  </si>
  <si>
    <t>CLAYTON NORTH</t>
  </si>
  <si>
    <t>HASTINGS</t>
  </si>
  <si>
    <t>CRANBOURNE</t>
  </si>
  <si>
    <t>DROUIN</t>
  </si>
  <si>
    <t>NEWINGTON</t>
  </si>
  <si>
    <t>SUNDERLAND BAY</t>
  </si>
  <si>
    <t>CORIO</t>
  </si>
  <si>
    <t>YARRAM</t>
  </si>
  <si>
    <t>STRATFORD</t>
  </si>
  <si>
    <t>ARARAT</t>
  </si>
  <si>
    <t>JUNCTION VILLAGE</t>
  </si>
  <si>
    <t>LYSTERFIELD SOUTH</t>
  </si>
  <si>
    <t>PARKVILLE</t>
  </si>
  <si>
    <t>PATTERSON GARDENS</t>
  </si>
  <si>
    <t>SYNDAL</t>
  </si>
  <si>
    <t>DONCASTER EAST</t>
  </si>
  <si>
    <t>BELGRAVE SOUTH</t>
  </si>
  <si>
    <t>CROYDON HILLS</t>
  </si>
  <si>
    <t>UPWEY</t>
  </si>
  <si>
    <t>WOODEND</t>
  </si>
  <si>
    <t>STUDFIELD</t>
  </si>
  <si>
    <t>GEELONG WEST</t>
  </si>
  <si>
    <t>COWES</t>
  </si>
  <si>
    <t>WESBURN</t>
  </si>
  <si>
    <t>RUTHERGLEN</t>
  </si>
  <si>
    <t>TATURA</t>
  </si>
  <si>
    <t>RED CLIFFS</t>
  </si>
  <si>
    <t>MARYBOROUGH</t>
  </si>
  <si>
    <t>GLEN WAVERLEY</t>
  </si>
  <si>
    <t>WHEELERS HILL</t>
  </si>
  <si>
    <t>NEWTOWN (GREATER</t>
  </si>
  <si>
    <t>MORNINGTON</t>
  </si>
  <si>
    <t>MORDIALLOC</t>
  </si>
  <si>
    <t>LAKE WENDOUREE</t>
  </si>
  <si>
    <t>MOUNT EVELYN</t>
  </si>
  <si>
    <t>ROSEBUD</t>
  </si>
  <si>
    <t>HAMLYN HEIGHTS</t>
  </si>
  <si>
    <t>HERNE HILL</t>
  </si>
  <si>
    <t>WARRAGUL</t>
  </si>
  <si>
    <t>FLOWERDALE</t>
  </si>
  <si>
    <t>ECHUCA</t>
  </si>
  <si>
    <t>CARRUM</t>
  </si>
  <si>
    <t>ESSENDON</t>
  </si>
  <si>
    <t>VERMONT</t>
  </si>
  <si>
    <t>SOUTH KINGSVILLE</t>
  </si>
  <si>
    <t>GISBORNE</t>
  </si>
  <si>
    <t>COBURG EAST</t>
  </si>
  <si>
    <t>TECOMA</t>
  </si>
  <si>
    <t>ALBION</t>
  </si>
  <si>
    <t>WHITTLESEA</t>
  </si>
  <si>
    <t>NEWCOMB</t>
  </si>
  <si>
    <t>MERINDA PARK</t>
  </si>
  <si>
    <t>WYNDHAM VALE</t>
  </si>
  <si>
    <t>ROCKBANK</t>
  </si>
  <si>
    <t>SOLDIERS HILL</t>
  </si>
  <si>
    <t>SPRING GULLY</t>
  </si>
  <si>
    <t>GARFIELD</t>
  </si>
  <si>
    <t>INGLEWOOD</t>
  </si>
  <si>
    <t>GARDENVALE</t>
  </si>
  <si>
    <t>NEWSTEAD</t>
  </si>
  <si>
    <t>ELTHAM NORTH</t>
  </si>
  <si>
    <t>WANTIRNA</t>
  </si>
  <si>
    <t>CROYDON SOUTH</t>
  </si>
  <si>
    <t>CHIRNSIDE PARK</t>
  </si>
  <si>
    <t>NARRE WARREN SOUTH</t>
  </si>
  <si>
    <t>KALORAMA</t>
  </si>
  <si>
    <t>KINGLAKE</t>
  </si>
  <si>
    <t>KALIMNA</t>
  </si>
  <si>
    <t>MARONG</t>
  </si>
  <si>
    <t>WEST WODONGA</t>
  </si>
  <si>
    <t>IRYMPLE</t>
  </si>
  <si>
    <t>COBRAM</t>
  </si>
  <si>
    <t>NEWBOROUGH</t>
  </si>
  <si>
    <t>ST ARNAUD</t>
  </si>
  <si>
    <t>BELGRAVE HEIGHTS</t>
  </si>
  <si>
    <t>MALVERN</t>
  </si>
  <si>
    <t>ASHBURTON</t>
  </si>
  <si>
    <t>KEILOR</t>
  </si>
  <si>
    <t>CLIFTON HILL</t>
  </si>
  <si>
    <t>CROYDON NORTH</t>
  </si>
  <si>
    <t>WARRANWOOD</t>
  </si>
  <si>
    <t>ALTONA</t>
  </si>
  <si>
    <t>SELBY</t>
  </si>
  <si>
    <t>THE BASIN</t>
  </si>
  <si>
    <t>SEAFORD</t>
  </si>
  <si>
    <t>ENDEAVOUR HILLS</t>
  </si>
  <si>
    <t>SOMERVILLE</t>
  </si>
  <si>
    <t>CLIFTON SPRINGS</t>
  </si>
  <si>
    <t>BELGRAVE</t>
  </si>
  <si>
    <t>FOSTER</t>
  </si>
  <si>
    <t>CRANBOURNE WEST</t>
  </si>
  <si>
    <t>TRAFALGAR</t>
  </si>
  <si>
    <t>PENSHURST</t>
  </si>
  <si>
    <t>KALLISTA</t>
  </si>
  <si>
    <t>TYABB</t>
  </si>
  <si>
    <t>BRIGHTON EAST</t>
  </si>
  <si>
    <t>WARRANDYTE</t>
  </si>
  <si>
    <t>MONTMORENCY</t>
  </si>
  <si>
    <t>MOUNT DANDENONG</t>
  </si>
  <si>
    <t>BOX HILL</t>
  </si>
  <si>
    <t>SANDHURST</t>
  </si>
  <si>
    <t>DINGLEY VILLAGE</t>
  </si>
  <si>
    <t>FERNTREE GULLY</t>
  </si>
  <si>
    <t>LILYDALE</t>
  </si>
  <si>
    <t>GEELONG</t>
  </si>
  <si>
    <t>UPPER FERNTREE GULLY</t>
  </si>
  <si>
    <t>HALLAM</t>
  </si>
  <si>
    <t>MANIFOLD HEIGHTS</t>
  </si>
  <si>
    <t>NARRE WARREN</t>
  </si>
  <si>
    <t>LAUNCHING PLACE</t>
  </si>
  <si>
    <t>MADDINGLEY</t>
  </si>
  <si>
    <t>WERRIBEE</t>
  </si>
  <si>
    <t>WOORI YALLOCK</t>
  </si>
  <si>
    <t>LONGWARRY</t>
  </si>
  <si>
    <t>WAHGUNYAH</t>
  </si>
  <si>
    <t>STAWELL</t>
  </si>
  <si>
    <t>MCKINNON</t>
  </si>
  <si>
    <t>BALWYN</t>
  </si>
  <si>
    <t>NORTHCOTE</t>
  </si>
  <si>
    <t>MOUNT WAVERLEY</t>
  </si>
  <si>
    <t>TEMPLESTOWE</t>
  </si>
  <si>
    <t>HIGHETT</t>
  </si>
  <si>
    <t>CHELTENHAM</t>
  </si>
  <si>
    <t>DONVALE</t>
  </si>
  <si>
    <t>NOTTING HILL</t>
  </si>
  <si>
    <t>CAIRNLEA</t>
  </si>
  <si>
    <t>CROYDON</t>
  </si>
  <si>
    <t>CHELSEA HEIGHTS</t>
  </si>
  <si>
    <t>OSBORNE</t>
  </si>
  <si>
    <t>EMERALD</t>
  </si>
  <si>
    <t>LYNDHURST</t>
  </si>
  <si>
    <t>MONBULK</t>
  </si>
  <si>
    <t>ROMSEY</t>
  </si>
  <si>
    <t>CASTLEMAINE</t>
  </si>
  <si>
    <t>MALLACOOTA</t>
  </si>
  <si>
    <t>LARA LAKE</t>
  </si>
  <si>
    <t>LARA</t>
  </si>
  <si>
    <t>HAMPTON PARK</t>
  </si>
  <si>
    <t>BELL PARK</t>
  </si>
  <si>
    <t>THOMSON (GREATER</t>
  </si>
  <si>
    <t>NEERIM SOUTH</t>
  </si>
  <si>
    <t>BUNINYONG</t>
  </si>
  <si>
    <t>REDAN</t>
  </si>
  <si>
    <t>HEYFIELD</t>
  </si>
  <si>
    <t>ELMORE</t>
  </si>
  <si>
    <t>SUNNYCLIFFS</t>
  </si>
  <si>
    <t>WEDDERBURN</t>
  </si>
  <si>
    <t>HOPETOUN</t>
  </si>
  <si>
    <t>ALPHINGTON</t>
  </si>
  <si>
    <t>BALWYN NORTH</t>
  </si>
  <si>
    <t>CARNEGIE</t>
  </si>
  <si>
    <t>BLACKBURN SOUTH</t>
  </si>
  <si>
    <t>RINGWOOD NORTH</t>
  </si>
  <si>
    <t>POINT LONSDALE</t>
  </si>
  <si>
    <t>LOWER PLENTY</t>
  </si>
  <si>
    <t>KILSYTH SOUTH</t>
  </si>
  <si>
    <t>FOREST HILL</t>
  </si>
  <si>
    <t>RIDDELLS CREEK</t>
  </si>
  <si>
    <t>SPRINGVALE</t>
  </si>
  <si>
    <t>BURNSIDE</t>
  </si>
  <si>
    <t>NOBLE PARK NORTH</t>
  </si>
  <si>
    <t>SKYE</t>
  </si>
  <si>
    <t>WALLAN EAST</t>
  </si>
  <si>
    <t>EAST BENDIGO</t>
  </si>
  <si>
    <t>LEONGATHA</t>
  </si>
  <si>
    <t>WHITTINGTON</t>
  </si>
  <si>
    <t>SWAN HILL</t>
  </si>
  <si>
    <t>BALLARAT EAST</t>
  </si>
  <si>
    <t>MELTON WEST</t>
  </si>
  <si>
    <t>WODONGA</t>
  </si>
  <si>
    <t>MILDURA</t>
  </si>
  <si>
    <t>WENDOUREE</t>
  </si>
  <si>
    <t>BRIAGOLONG</t>
  </si>
  <si>
    <t>ALLANSFORD</t>
  </si>
  <si>
    <t>HAMILTON</t>
  </si>
  <si>
    <t>CORRYONG</t>
  </si>
  <si>
    <t>GLEN IRIS</t>
  </si>
  <si>
    <t>BOX HILL SOUTH</t>
  </si>
  <si>
    <t>BENTLEIGH EAST</t>
  </si>
  <si>
    <t>BURWOOD</t>
  </si>
  <si>
    <t>HAMPTON EAST</t>
  </si>
  <si>
    <t>MOORABBIN</t>
  </si>
  <si>
    <t>LYSTERFIELD</t>
  </si>
  <si>
    <t>CHELTENHAM EAST</t>
  </si>
  <si>
    <t>ST HELENA</t>
  </si>
  <si>
    <t>ROWVILLE</t>
  </si>
  <si>
    <t>ASPENDALE GARDENS</t>
  </si>
  <si>
    <t>DIAMOND CREEK</t>
  </si>
  <si>
    <t>BONBEACH</t>
  </si>
  <si>
    <t>RHYLL</t>
  </si>
  <si>
    <t>HIGHTON</t>
  </si>
  <si>
    <t>MILL PARK</t>
  </si>
  <si>
    <t>CRANBOURNE NORTH</t>
  </si>
  <si>
    <t>WANDONG</t>
  </si>
  <si>
    <t>LOVELY BANKS</t>
  </si>
  <si>
    <t>KEILOR DOWNS</t>
  </si>
  <si>
    <t>PAKENHAM</t>
  </si>
  <si>
    <t>DRYSDALE</t>
  </si>
  <si>
    <t>KINGS PARK</t>
  </si>
  <si>
    <t>BANNOCKBURN</t>
  </si>
  <si>
    <t>COBBLEBANK</t>
  </si>
  <si>
    <t>BACCHUS MARSH</t>
  </si>
  <si>
    <t>HOPPERS CROSSING</t>
  </si>
  <si>
    <t>WY YUNG</t>
  </si>
  <si>
    <t>KYABRAM</t>
  </si>
  <si>
    <t>IRONBARK</t>
  </si>
  <si>
    <t>MELTON</t>
  </si>
  <si>
    <t>WENDOUREE WEST</t>
  </si>
  <si>
    <t>AVOCA</t>
  </si>
  <si>
    <t>CAMPBELLS CREEK</t>
  </si>
  <si>
    <t>FIVEWAYS</t>
  </si>
  <si>
    <t>MURRUMBEENA</t>
  </si>
  <si>
    <t>BEAUMARIS</t>
  </si>
  <si>
    <t>BURNLEY</t>
  </si>
  <si>
    <t>EAGLEMONT</t>
  </si>
  <si>
    <t>THORNBURY</t>
  </si>
  <si>
    <t>MENTONE</t>
  </si>
  <si>
    <t>VIEWBANK</t>
  </si>
  <si>
    <t>KNOXFIELD</t>
  </si>
  <si>
    <t>KINGSVILLE</t>
  </si>
  <si>
    <t>TAYLORS LAKES</t>
  </si>
  <si>
    <t>MONTROSE</t>
  </si>
  <si>
    <t>WANDIN NORTH</t>
  </si>
  <si>
    <t>LYNBROOK</t>
  </si>
  <si>
    <t>BERWICK</t>
  </si>
  <si>
    <t>LEOPOLD</t>
  </si>
  <si>
    <t>STRATHFIELDSAYE</t>
  </si>
  <si>
    <t>ARDEER</t>
  </si>
  <si>
    <t>BAYSWATER</t>
  </si>
  <si>
    <t>BALLARAT CENTRAL</t>
  </si>
  <si>
    <t>BELL POST HILL</t>
  </si>
  <si>
    <t>LENEVA</t>
  </si>
  <si>
    <t>MANOR LAKES</t>
  </si>
  <si>
    <t>ALBANVALE</t>
  </si>
  <si>
    <t>DOVETON</t>
  </si>
  <si>
    <t>LAKES ENTRANCE</t>
  </si>
  <si>
    <t>NORTH BENDIGO</t>
  </si>
  <si>
    <t>BROADFORD</t>
  </si>
  <si>
    <t>CHURCHILL</t>
  </si>
  <si>
    <t>ASHWOOD</t>
  </si>
  <si>
    <t>EUMEMMERRING</t>
  </si>
  <si>
    <t>WATTLE GLEN</t>
  </si>
  <si>
    <t>EAST MELBOURNE</t>
  </si>
  <si>
    <t>BENTLEIGH</t>
  </si>
  <si>
    <t>TEMPLESTOWE LOWER</t>
  </si>
  <si>
    <t>ELTHAM</t>
  </si>
  <si>
    <t>OAKLEIGH SOUTH</t>
  </si>
  <si>
    <t>SCORESBY</t>
  </si>
  <si>
    <t>HEIDELBERG HEIGHTS</t>
  </si>
  <si>
    <t>BEACONSFIELD</t>
  </si>
  <si>
    <t>WONGA PARK</t>
  </si>
  <si>
    <t>KEILOR LODGE</t>
  </si>
  <si>
    <t>LAVERTON SOUTH</t>
  </si>
  <si>
    <t>WANDANA HEIGHTS</t>
  </si>
  <si>
    <t>OLINDA</t>
  </si>
  <si>
    <t>FAWKNER</t>
  </si>
  <si>
    <t>WESTMEADOWS</t>
  </si>
  <si>
    <t>GROVEDALE</t>
  </si>
  <si>
    <t>DELACOMBE</t>
  </si>
  <si>
    <t>BENALLA</t>
  </si>
  <si>
    <t>SEBASTOPOL</t>
  </si>
  <si>
    <t>BIRCHIP</t>
  </si>
  <si>
    <t>HURSTBRIDGE</t>
  </si>
  <si>
    <t>LINDENOW</t>
  </si>
  <si>
    <t>NICHOLS POINT</t>
  </si>
  <si>
    <t>TOORAK</t>
  </si>
  <si>
    <t>HAMPTON</t>
  </si>
  <si>
    <t>CAULFIELD NORTH</t>
  </si>
  <si>
    <t>HEIDELBERG</t>
  </si>
  <si>
    <t>CAULFIELD SOUTH</t>
  </si>
  <si>
    <t>BLACKBURN</t>
  </si>
  <si>
    <t>BLACKBURN NORTH</t>
  </si>
  <si>
    <t>NUNAWADING</t>
  </si>
  <si>
    <t>BURWOOD EAST</t>
  </si>
  <si>
    <t>COBURG</t>
  </si>
  <si>
    <t>MITCHAM</t>
  </si>
  <si>
    <t>TAYLORS HILL</t>
  </si>
  <si>
    <t>EAST GEELONG</t>
  </si>
  <si>
    <t>HADFIELD</t>
  </si>
  <si>
    <t>BORONIA</t>
  </si>
  <si>
    <t>MOOROOLBARK</t>
  </si>
  <si>
    <t>SPRINGVALE SOUTH</t>
  </si>
  <si>
    <t>WAURN PONDS</t>
  </si>
  <si>
    <t>KILSYTH</t>
  </si>
  <si>
    <t>LALOR</t>
  </si>
  <si>
    <t>YARRA GLEN</t>
  </si>
  <si>
    <t>SUNBURY</t>
  </si>
  <si>
    <t>KILLARA (WODONGA)</t>
  </si>
  <si>
    <t>WARRNAMBOOL</t>
  </si>
  <si>
    <t>TRARALGON</t>
  </si>
  <si>
    <t>MAFFRA</t>
  </si>
  <si>
    <t>SAILORS GULLY</t>
  </si>
  <si>
    <t>PORTLAND</t>
  </si>
  <si>
    <t>BAIRNSDALE</t>
  </si>
  <si>
    <t>NHILL</t>
  </si>
  <si>
    <t>HORSHAM</t>
  </si>
  <si>
    <t>COONANS HILL</t>
  </si>
  <si>
    <t>IVANHOE EAST</t>
  </si>
  <si>
    <t>BLACK ROCK</t>
  </si>
  <si>
    <t>CAMBERWELL</t>
  </si>
  <si>
    <t>MOONEE PONDS</t>
  </si>
  <si>
    <t>NEWPORT</t>
  </si>
  <si>
    <t>OAK PARK</t>
  </si>
  <si>
    <t>DANDENONG NORTH</t>
  </si>
  <si>
    <t>DEER PARK</t>
  </si>
  <si>
    <t>STRATHTULLOH</t>
  </si>
  <si>
    <t>LUCAS</t>
  </si>
  <si>
    <t>DUNOLLY</t>
  </si>
  <si>
    <t>EAGLEHAWK</t>
  </si>
  <si>
    <t>INVERMAY PARK</t>
  </si>
  <si>
    <t>MOUNT CLEAR</t>
  </si>
  <si>
    <t>NUMURKAH</t>
  </si>
  <si>
    <t>KERANG</t>
  </si>
  <si>
    <t>KEW EAST</t>
  </si>
  <si>
    <t>MURCHISON</t>
  </si>
  <si>
    <t>RIPPLESIDE</t>
  </si>
  <si>
    <t>PARK ORCHARDS</t>
  </si>
  <si>
    <t>BRUNSWICK EAST</t>
  </si>
  <si>
    <t>DONCASTER</t>
  </si>
  <si>
    <t>PRESTON</t>
  </si>
  <si>
    <t>RINGWOOD EAST</t>
  </si>
  <si>
    <t>HEATHERTON</t>
  </si>
  <si>
    <t>GREENSBOROUGH</t>
  </si>
  <si>
    <t>WATSONIA NORTH</t>
  </si>
  <si>
    <t>ALTONA EAST</t>
  </si>
  <si>
    <t>BELLFIELD (BANYULE)</t>
  </si>
  <si>
    <t>NOBLE PARK</t>
  </si>
  <si>
    <t>SUNSHINE</t>
  </si>
  <si>
    <t>TULLAMARINE</t>
  </si>
  <si>
    <t>SUNSHINE WEST</t>
  </si>
  <si>
    <t>EPPING</t>
  </si>
  <si>
    <t>CAMPBELLFIELD</t>
  </si>
  <si>
    <t>ST ALBANS</t>
  </si>
  <si>
    <t>DALLAS</t>
  </si>
  <si>
    <t>COOLAROO</t>
  </si>
  <si>
    <t>ALEXANDRA</t>
  </si>
  <si>
    <t>DENNINGTON</t>
  </si>
  <si>
    <t>PAYNESVILLE</t>
  </si>
  <si>
    <t>CALIFORNIA GULLY</t>
  </si>
  <si>
    <t>MOOROOPNA</t>
  </si>
  <si>
    <t>MONT ALBERT</t>
  </si>
  <si>
    <t>TRARALGON EAST</t>
  </si>
  <si>
    <t>SURREY HILLS</t>
  </si>
  <si>
    <t>MALVERN EAST</t>
  </si>
  <si>
    <t>ORMOND</t>
  </si>
  <si>
    <t>HUNTINGDALE</t>
  </si>
  <si>
    <t>RINGWOOD</t>
  </si>
  <si>
    <t>CHELTENHAM NORTH</t>
  </si>
  <si>
    <t>HEATHMONT</t>
  </si>
  <si>
    <t>CLARINDA</t>
  </si>
  <si>
    <t>ROSANNA</t>
  </si>
  <si>
    <t>CLAYTON</t>
  </si>
  <si>
    <t>MULGRAVE</t>
  </si>
  <si>
    <t>COBURG NORTH</t>
  </si>
  <si>
    <t>CLAYTON SOUTH</t>
  </si>
  <si>
    <t>MAIDEN GULLY</t>
  </si>
  <si>
    <t>CRANBOURNE EAST</t>
  </si>
  <si>
    <t>SUNSHINE NORTH</t>
  </si>
  <si>
    <t>GLADSTONE PARK</t>
  </si>
  <si>
    <t>KEALBA</t>
  </si>
  <si>
    <t>KIALLA</t>
  </si>
  <si>
    <t>CRAIGIEBURN</t>
  </si>
  <si>
    <t>EPSOM</t>
  </si>
  <si>
    <t>WALLAN</t>
  </si>
  <si>
    <t>LAVERTON</t>
  </si>
  <si>
    <t>KILMORE</t>
  </si>
  <si>
    <t>KURUNJANG</t>
  </si>
  <si>
    <t>RAYMOND ISLAND</t>
  </si>
  <si>
    <t>SHEPPARTON</t>
  </si>
  <si>
    <t>PYRAMID HILL</t>
  </si>
  <si>
    <t>KANGAROO GROUND SOUTH</t>
  </si>
  <si>
    <t>ESSENDON NORTH</t>
  </si>
  <si>
    <t>BULLEEN</t>
  </si>
  <si>
    <t>CHADSTONE</t>
  </si>
  <si>
    <t>BOX HILL NORTH</t>
  </si>
  <si>
    <t>FERNY CREEK</t>
  </si>
  <si>
    <t>BAYSWATER NORTH</t>
  </si>
  <si>
    <t>MERNDA</t>
  </si>
  <si>
    <t>TRUGANINA</t>
  </si>
  <si>
    <t>MINERS REST</t>
  </si>
  <si>
    <t>EASTWOOD</t>
  </si>
  <si>
    <t>JACKASS FLAT</t>
  </si>
  <si>
    <t>MOUNT PLEASANT</t>
  </si>
  <si>
    <t>KEW NORTH</t>
  </si>
  <si>
    <t>BRIGHTON</t>
  </si>
  <si>
    <t>PRAHRAN</t>
  </si>
  <si>
    <t>SOUTH YARRA</t>
  </si>
  <si>
    <t>PARKDALE</t>
  </si>
  <si>
    <t>OAKLEIGH</t>
  </si>
  <si>
    <t>MACLEOD</t>
  </si>
  <si>
    <t>GLEN HUNTLY</t>
  </si>
  <si>
    <t>PASCOE VALE</t>
  </si>
  <si>
    <t>ASCOT VALE</t>
  </si>
  <si>
    <t>AIRPORT WEST</t>
  </si>
  <si>
    <t>YALLAMBIE</t>
  </si>
  <si>
    <t>DERRIMUT</t>
  </si>
  <si>
    <t>BOTANIC RIDGE</t>
  </si>
  <si>
    <t>BANDIANA</t>
  </si>
  <si>
    <t>THOMASTOWN</t>
  </si>
  <si>
    <t>BARANDUDA</t>
  </si>
  <si>
    <t>ALTONA MEADOWS</t>
  </si>
  <si>
    <t>ALFREDTON</t>
  </si>
  <si>
    <t>MEADOW HEIGHTS</t>
  </si>
  <si>
    <t>WHITE HILLS</t>
  </si>
  <si>
    <t>PORT MELBOURNE</t>
  </si>
  <si>
    <t>PASCOE VALE SOUTH</t>
  </si>
  <si>
    <t>KEILOR EAST</t>
  </si>
  <si>
    <t>SHEPPARTON NORTH</t>
  </si>
  <si>
    <t>AVONDALE HEIGHTS</t>
  </si>
  <si>
    <t>GLENROY</t>
  </si>
  <si>
    <t>SEABROOK</t>
  </si>
  <si>
    <t>HEIDELBERG WEST</t>
  </si>
  <si>
    <t>HILLSIDE (MELTON)</t>
  </si>
  <si>
    <t>DOREEN</t>
  </si>
  <si>
    <t>CLYDE NORTH</t>
  </si>
  <si>
    <t>ATTWOOD</t>
  </si>
  <si>
    <t>LAKE GARDENS</t>
  </si>
  <si>
    <t>WOLLERT</t>
  </si>
  <si>
    <t>TARNEIT</t>
  </si>
  <si>
    <t>JUNORTOUN</t>
  </si>
  <si>
    <t>JACANA</t>
  </si>
  <si>
    <t>HARKNESS</t>
  </si>
  <si>
    <t>ST ALBANS PARK</t>
  </si>
  <si>
    <t>COLERAINE</t>
  </si>
  <si>
    <t>YARRA JUNCTION</t>
  </si>
  <si>
    <t>SANDRINGHAM</t>
  </si>
  <si>
    <t>BALACLAVA</t>
  </si>
  <si>
    <t>WINDSOR</t>
  </si>
  <si>
    <t>BRUNSWICK</t>
  </si>
  <si>
    <t>WATSONIA</t>
  </si>
  <si>
    <t>BRIAR HILL</t>
  </si>
  <si>
    <t>SOUTH MORANG</t>
  </si>
  <si>
    <t>BURNSIDE HEIGHTS</t>
  </si>
  <si>
    <t>SYDENHAM</t>
  </si>
  <si>
    <t>KEILOR PARK</t>
  </si>
  <si>
    <t>ROXBURGH PARK</t>
  </si>
  <si>
    <t>ASCOT (GREATER BENDIGO)</t>
  </si>
  <si>
    <t>KENNINGTON</t>
  </si>
  <si>
    <t>GOLDEN SQUARE</t>
  </si>
  <si>
    <t>LONG GULLY</t>
  </si>
  <si>
    <t>AVONSLEIGH</t>
  </si>
  <si>
    <t>JOLIMONT</t>
  </si>
  <si>
    <t>ABERFELDIE</t>
  </si>
  <si>
    <t>HAWTHORN</t>
  </si>
  <si>
    <t>WILLIAMSTOWN</t>
  </si>
  <si>
    <t>MONT ALBERT NORTH</t>
  </si>
  <si>
    <t>FAIRFIELD</t>
  </si>
  <si>
    <t>ALTONA NORTH</t>
  </si>
  <si>
    <t>WERRIBEE SOUTH</t>
  </si>
  <si>
    <t>BALLAN</t>
  </si>
  <si>
    <t>CURLEWIS</t>
  </si>
  <si>
    <t>BROADMEADOWS</t>
  </si>
  <si>
    <t>MITCHELL PARK</t>
  </si>
  <si>
    <t>MENZIES CREEK</t>
  </si>
  <si>
    <t>OAKLEIGH EAST</t>
  </si>
  <si>
    <t>HUGHESDALE</t>
  </si>
  <si>
    <t>BRUNSWICK WEST</t>
  </si>
  <si>
    <t>STRATHMORE</t>
  </si>
  <si>
    <t>STRATHMORE HEIGHTS</t>
  </si>
  <si>
    <t>RESEARCH</t>
  </si>
  <si>
    <t>RESERVOIR</t>
  </si>
  <si>
    <t>WILLIAMS LANDING</t>
  </si>
  <si>
    <t>POINT COOK</t>
  </si>
  <si>
    <t>CLYDE</t>
  </si>
  <si>
    <t>DELAHEY</t>
  </si>
  <si>
    <t>WEIR VIEWS</t>
  </si>
  <si>
    <t>KANGAROO FLAT</t>
  </si>
  <si>
    <t>LUCKNOW</t>
  </si>
  <si>
    <t>BOORT</t>
  </si>
  <si>
    <t>DONALD</t>
  </si>
  <si>
    <t>MERRIGUM</t>
  </si>
  <si>
    <t>NEW GISBORNE</t>
  </si>
  <si>
    <t>NIDDRIE</t>
  </si>
  <si>
    <t>DANDENONG</t>
  </si>
  <si>
    <t>MARSHALL</t>
  </si>
  <si>
    <t>WINTER VALLEY</t>
  </si>
  <si>
    <t>BROOKFIELD</t>
  </si>
  <si>
    <t>MOUNT HELEN</t>
  </si>
  <si>
    <t>WESTALL</t>
  </si>
  <si>
    <t>MAIDSTONE</t>
  </si>
  <si>
    <t>KINGSBURY</t>
  </si>
  <si>
    <t>CAROLINE SPRINGS</t>
  </si>
  <si>
    <t>BRAYBROOK</t>
  </si>
  <si>
    <t>EYNESBURY</t>
  </si>
  <si>
    <t>HUNTLY</t>
  </si>
  <si>
    <t>FLORA HILL</t>
  </si>
  <si>
    <t>CANTERBURY</t>
  </si>
  <si>
    <t>EDENHOPE</t>
  </si>
  <si>
    <t>KEW</t>
  </si>
  <si>
    <t>CARLTON NORTH</t>
  </si>
  <si>
    <t>COLLINGWOOD</t>
  </si>
  <si>
    <t>ST KILDA</t>
  </si>
  <si>
    <t>SPOTSWOOD</t>
  </si>
  <si>
    <t>WILLIAMSTOWN NORTH</t>
  </si>
  <si>
    <t>WEST FOOTSCRAY</t>
  </si>
  <si>
    <t>LANCEFIELD</t>
  </si>
  <si>
    <t>SALE</t>
  </si>
  <si>
    <t>CANADIAN</t>
  </si>
  <si>
    <t>GREEN LAKE</t>
  </si>
  <si>
    <t>FITZROY NORTH</t>
  </si>
  <si>
    <t>BEVERIDGE</t>
  </si>
  <si>
    <t>CREMORNE</t>
  </si>
  <si>
    <t>ELWOOD</t>
  </si>
  <si>
    <t>SEDDON</t>
  </si>
  <si>
    <t>STRATHDALE</t>
  </si>
  <si>
    <t>OMEO</t>
  </si>
  <si>
    <t>ALBERT PARK</t>
  </si>
  <si>
    <t>ESSENDON WEST</t>
  </si>
  <si>
    <t>FITZROY</t>
  </si>
  <si>
    <t>BUNDOORA</t>
  </si>
  <si>
    <t>IVANHOE</t>
  </si>
  <si>
    <t>SOUTH MELBOURNE</t>
  </si>
  <si>
    <t>ELSTERNWICK</t>
  </si>
  <si>
    <t>MARIBYRNONG</t>
  </si>
  <si>
    <t>YARRAVILLE</t>
  </si>
  <si>
    <t>ABBOTSFORD</t>
  </si>
  <si>
    <t>BENDIGO</t>
  </si>
  <si>
    <t>FRASER RISE</t>
  </si>
  <si>
    <t>MIDDLE PARK</t>
  </si>
  <si>
    <t>QUARRY HILL</t>
  </si>
  <si>
    <t>DEEPDENE</t>
  </si>
  <si>
    <t>ST KILDA EAST</t>
  </si>
  <si>
    <t>GARDEN CITY</t>
  </si>
  <si>
    <t>ARMADALE</t>
  </si>
  <si>
    <t>GREENVALE</t>
  </si>
  <si>
    <t>EAST BAIRNSDALE</t>
  </si>
  <si>
    <t>RICHMOND</t>
  </si>
  <si>
    <t>CAULFIELD</t>
  </si>
  <si>
    <t>NORTH MELBOURNE</t>
  </si>
  <si>
    <t>SANCTUARY LAKES</t>
  </si>
  <si>
    <t>BROOKLYN</t>
  </si>
  <si>
    <t>SASSAFRAS</t>
  </si>
  <si>
    <t>FOOTSCRAY</t>
  </si>
  <si>
    <t>KENSINGTON</t>
  </si>
  <si>
    <t>NERRINA</t>
  </si>
  <si>
    <t>RIPPONLEA</t>
  </si>
  <si>
    <t>CARLTON</t>
  </si>
  <si>
    <t>HILLSIDE (BRIMBANK)</t>
  </si>
  <si>
    <t>ARMSTRONG CREEK</t>
  </si>
  <si>
    <t>KALKALLO</t>
  </si>
  <si>
    <t>FLEMINGTON</t>
  </si>
  <si>
    <t>GOWANBRAE</t>
  </si>
  <si>
    <t>ROCHESTER</t>
  </si>
  <si>
    <t>WEST MELBOURNE</t>
  </si>
  <si>
    <t>PRINCES HILL</t>
  </si>
  <si>
    <t>KATUNGA</t>
  </si>
  <si>
    <t>QUAMBATOOK</t>
  </si>
  <si>
    <t>Median Price</t>
  </si>
  <si>
    <t>N/A</t>
  </si>
  <si>
    <t>Prelim 2024</t>
  </si>
  <si>
    <t>22-23 (%)</t>
  </si>
  <si>
    <t>13-23 (%)</t>
  </si>
  <si>
    <t>PA 13-23</t>
  </si>
  <si>
    <t>BELMONT</t>
  </si>
  <si>
    <t>CAULFIELD EAST</t>
  </si>
  <si>
    <t>DOCKLANDS</t>
  </si>
  <si>
    <t>FISHERMANS BEND</t>
  </si>
  <si>
    <t>KOOYONG</t>
  </si>
  <si>
    <t>MELBOURNE</t>
  </si>
  <si>
    <t>NEWTOWN (GREATER GEELONG)</t>
  </si>
  <si>
    <t>SOUTHBANK</t>
  </si>
  <si>
    <t>TRAVANCORE</t>
  </si>
  <si>
    <t>Median House Price (2023)</t>
  </si>
  <si>
    <t>Median Unit Price (2023)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</si>
</sst>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&quot;$&quot;#,##0"/>
    <numFmt numFmtId="166" formatCode="&quot;$&quot;#,##0.00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Calibri"/>
    </font>
    <font>
      <b/>
      <color rgb="FF132B1A"/>
      <name val="Calibri"/>
    </font>
    <font>
      <b/>
      <color theme="1"/>
      <name val="Calibri"/>
    </font>
    <font>
      <b/>
      <color rgb="FF37464F"/>
      <name val="Calibri"/>
    </font>
    <font>
      <color rgb="FF132B1A"/>
      <name val="Calibri"/>
    </font>
    <font>
      <color rgb="FF000000"/>
      <name val="Calibri"/>
    </font>
    <font>
      <color theme="1"/>
      <name val="Calibri"/>
    </font>
    <font>
      <sz val="11.0"/>
      <color rgb="FF000000"/>
      <name val="Calibri"/>
    </font>
    <font>
      <color rgb="FF37464F"/>
      <name val="Calibri"/>
    </font>
    <font>
      <b/>
      <color theme="1"/>
      <name val="Arial"/>
      <scheme val="minor"/>
    </font>
    <font>
      <b/>
      <sz val="10.0"/>
      <color rgb="FF37464F"/>
      <name val="Calibri"/>
    </font>
    <font>
      <b/>
      <sz val="10.0"/>
      <color theme="1"/>
      <name val="Calibri"/>
    </font>
    <font>
      <b/>
      <sz val="10.0"/>
      <color rgb="FF132B1A"/>
      <name val="Calibri"/>
    </font>
    <font>
      <sz val="10.0"/>
      <color theme="1"/>
      <name val="Calibri"/>
    </font>
    <font>
      <sz val="10.0"/>
      <color rgb="FF132B1A"/>
      <name val="Calibri"/>
    </font>
    <font>
      <sz val="10.0"/>
      <color rgb="FF000000"/>
      <name val="Calibri"/>
    </font>
    <font>
      <b/>
      <sz val="10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00838F"/>
      </top>
      <bottom style="thin">
        <color rgb="FF00838F"/>
      </bottom>
    </border>
    <border>
      <bottom style="thin">
        <color rgb="FF00838F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6" xfId="0" applyFont="1" applyNumberFormat="1"/>
    <xf borderId="0" fillId="0" fontId="1" numFmtId="164" xfId="0" applyFont="1" applyNumberFormat="1"/>
    <xf borderId="0" fillId="0" fontId="1" numFmtId="166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horizontal="left" vertical="top"/>
    </xf>
    <xf borderId="0" fillId="0" fontId="3" numFmtId="0" xfId="0" applyAlignment="1" applyFont="1">
      <alignment horizontal="center" readingOrder="0" vertical="top"/>
    </xf>
    <xf borderId="0" fillId="0" fontId="4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 shrinkToFit="0" vertical="top" wrapText="0"/>
    </xf>
    <xf borderId="0" fillId="0" fontId="6" numFmtId="166" xfId="0" applyAlignment="1" applyFont="1" applyNumberFormat="1">
      <alignment horizontal="left" readingOrder="0" vertical="top"/>
    </xf>
    <xf borderId="0" fillId="0" fontId="7" numFmtId="166" xfId="0" applyAlignment="1" applyFont="1" applyNumberFormat="1">
      <alignment horizontal="left" readingOrder="0" vertical="top"/>
    </xf>
    <xf borderId="0" fillId="0" fontId="6" numFmtId="166" xfId="0" applyAlignment="1" applyFont="1" applyNumberFormat="1">
      <alignment horizontal="left" readingOrder="0" shrinkToFit="0" vertical="top" wrapText="0"/>
    </xf>
    <xf borderId="0" fillId="0" fontId="6" numFmtId="0" xfId="0" applyAlignment="1" applyFont="1">
      <alignment horizontal="left" readingOrder="0" shrinkToFit="0" vertical="top" wrapText="0"/>
    </xf>
    <xf borderId="0" fillId="0" fontId="6" numFmtId="0" xfId="0" applyAlignment="1" applyFont="1">
      <alignment horizontal="left" readingOrder="0" vertical="top"/>
    </xf>
    <xf borderId="1" fillId="0" fontId="5" numFmtId="0" xfId="0" applyAlignment="1" applyBorder="1" applyFont="1">
      <alignment horizontal="left" readingOrder="0" vertical="top"/>
    </xf>
    <xf borderId="1" fillId="0" fontId="6" numFmtId="166" xfId="0" applyAlignment="1" applyBorder="1" applyFont="1" applyNumberFormat="1">
      <alignment horizontal="left" readingOrder="0" vertical="top"/>
    </xf>
    <xf borderId="1" fillId="0" fontId="6" numFmtId="166" xfId="0" applyAlignment="1" applyBorder="1" applyFont="1" applyNumberFormat="1">
      <alignment horizontal="left" readingOrder="0" shrinkToFit="0" vertical="top" wrapText="0"/>
    </xf>
    <xf borderId="1" fillId="0" fontId="6" numFmtId="0" xfId="0" applyAlignment="1" applyBorder="1" applyFont="1">
      <alignment horizontal="left" readingOrder="0" shrinkToFit="0" vertical="top" wrapText="0"/>
    </xf>
    <xf borderId="1" fillId="0" fontId="6" numFmtId="0" xfId="0" applyAlignment="1" applyBorder="1" applyFont="1">
      <alignment horizontal="left" readingOrder="0" vertical="top"/>
    </xf>
    <xf borderId="2" fillId="0" fontId="5" numFmtId="0" xfId="0" applyAlignment="1" applyBorder="1" applyFont="1">
      <alignment horizontal="left" readingOrder="0" vertical="top"/>
    </xf>
    <xf borderId="2" fillId="0" fontId="6" numFmtId="166" xfId="0" applyAlignment="1" applyBorder="1" applyFont="1" applyNumberFormat="1">
      <alignment horizontal="left" readingOrder="0" vertical="top"/>
    </xf>
    <xf borderId="2" fillId="0" fontId="7" numFmtId="166" xfId="0" applyAlignment="1" applyBorder="1" applyFont="1" applyNumberFormat="1">
      <alignment horizontal="left" readingOrder="0" vertical="top"/>
    </xf>
    <xf borderId="2" fillId="0" fontId="6" numFmtId="166" xfId="0" applyAlignment="1" applyBorder="1" applyFont="1" applyNumberFormat="1">
      <alignment horizontal="left" readingOrder="0" shrinkToFit="0" vertical="top" wrapText="0"/>
    </xf>
    <xf borderId="2" fillId="0" fontId="6" numFmtId="0" xfId="0" applyAlignment="1" applyBorder="1" applyFont="1">
      <alignment horizontal="left" readingOrder="0" shrinkToFit="0" vertical="top" wrapText="0"/>
    </xf>
    <xf borderId="2" fillId="0" fontId="6" numFmtId="0" xfId="0" applyAlignment="1" applyBorder="1" applyFont="1">
      <alignment horizontal="left" readingOrder="0" vertical="top"/>
    </xf>
    <xf borderId="1" fillId="0" fontId="7" numFmtId="166" xfId="0" applyAlignment="1" applyBorder="1" applyFont="1" applyNumberFormat="1">
      <alignment horizontal="left" readingOrder="0" vertical="top"/>
    </xf>
    <xf borderId="2" fillId="0" fontId="2" numFmtId="0" xfId="0" applyAlignment="1" applyBorder="1" applyFont="1">
      <alignment horizontal="left" readingOrder="0" vertical="top"/>
    </xf>
    <xf borderId="2" fillId="0" fontId="8" numFmtId="166" xfId="0" applyAlignment="1" applyBorder="1" applyFont="1" applyNumberFormat="1">
      <alignment horizontal="left" readingOrder="0" vertical="top"/>
    </xf>
    <xf borderId="2" fillId="0" fontId="7" numFmtId="0" xfId="0" applyAlignment="1" applyBorder="1" applyFont="1">
      <alignment horizontal="left" readingOrder="0" vertical="top"/>
    </xf>
    <xf borderId="2" fillId="0" fontId="3" numFmtId="0" xfId="0" applyAlignment="1" applyBorder="1" applyFont="1">
      <alignment horizontal="left" readingOrder="0" shrinkToFit="0" vertical="top" wrapText="0"/>
    </xf>
    <xf borderId="0" fillId="0" fontId="7" numFmtId="166" xfId="0" applyAlignment="1" applyFont="1" applyNumberFormat="1">
      <alignment horizontal="left" readingOrder="0" shrinkToFit="0" vertical="top" wrapText="0"/>
    </xf>
    <xf borderId="0" fillId="0" fontId="7" numFmtId="0" xfId="0" applyAlignment="1" applyFont="1">
      <alignment horizontal="left" readingOrder="0" vertical="top"/>
    </xf>
    <xf borderId="0" fillId="0" fontId="2" numFmtId="0" xfId="0" applyAlignment="1" applyFont="1">
      <alignment horizontal="left" vertical="top"/>
    </xf>
    <xf borderId="0" fillId="0" fontId="8" numFmtId="0" xfId="0" applyFont="1"/>
    <xf borderId="0" fillId="0" fontId="5" numFmtId="0" xfId="0" applyAlignment="1" applyFont="1">
      <alignment horizontal="left" readingOrder="0" vertical="top"/>
    </xf>
    <xf borderId="0" fillId="0" fontId="8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center" readingOrder="0"/>
    </xf>
    <xf borderId="0" fillId="0" fontId="6" numFmtId="166" xfId="0" applyAlignment="1" applyFont="1" applyNumberFormat="1">
      <alignment horizontal="left" readingOrder="0" shrinkToFit="0" vertical="top" wrapText="0"/>
    </xf>
    <xf borderId="0" fillId="0" fontId="9" numFmtId="0" xfId="0" applyAlignment="1" applyFont="1">
      <alignment readingOrder="0" shrinkToFit="0" vertical="bottom" wrapText="0"/>
    </xf>
    <xf borderId="0" fillId="0" fontId="8" numFmtId="166" xfId="0" applyFont="1" applyNumberFormat="1"/>
    <xf borderId="0" fillId="0" fontId="7" numFmtId="166" xfId="0" applyAlignment="1" applyFont="1" applyNumberFormat="1">
      <alignment horizontal="left" readingOrder="0" vertical="top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horizontal="left" vertical="bottom"/>
    </xf>
    <xf borderId="2" fillId="0" fontId="3" numFmtId="0" xfId="0" applyAlignment="1" applyBorder="1" applyFont="1">
      <alignment horizontal="left" readingOrder="0" vertical="top"/>
    </xf>
    <xf borderId="2" fillId="0" fontId="10" numFmtId="0" xfId="0" applyAlignment="1" applyBorder="1" applyFont="1">
      <alignment horizontal="left" readingOrder="0" shrinkToFit="0" wrapText="0"/>
    </xf>
    <xf borderId="2" fillId="0" fontId="10" numFmtId="0" xfId="0" applyAlignment="1" applyBorder="1" applyFont="1">
      <alignment horizontal="left" readingOrder="0"/>
    </xf>
    <xf borderId="2" fillId="0" fontId="7" numFmtId="0" xfId="0" applyAlignment="1" applyBorder="1" applyFont="1">
      <alignment horizontal="left" readingOrder="0"/>
    </xf>
    <xf borderId="0" fillId="0" fontId="10" numFmtId="0" xfId="0" applyAlignment="1" applyFont="1">
      <alignment horizontal="left" readingOrder="0" shrinkToFit="0" wrapText="0"/>
    </xf>
    <xf borderId="1" fillId="0" fontId="10" numFmtId="0" xfId="0" applyAlignment="1" applyBorder="1" applyFont="1">
      <alignment horizontal="left" readingOrder="0" shrinkToFit="0" wrapText="0"/>
    </xf>
    <xf borderId="1" fillId="0" fontId="7" numFmtId="0" xfId="0" applyAlignment="1" applyBorder="1" applyFont="1">
      <alignment horizontal="left" readingOrder="0" vertical="top"/>
    </xf>
    <xf borderId="0" fillId="0" fontId="10" numFmtId="0" xfId="0" applyAlignment="1" applyFont="1">
      <alignment horizontal="left" readingOrder="0"/>
    </xf>
    <xf borderId="2" fillId="0" fontId="10" numFmtId="0" xfId="0" applyAlignment="1" applyBorder="1" applyFont="1">
      <alignment horizontal="left" readingOrder="0" shrinkToFit="0" vertical="top" wrapText="0"/>
    </xf>
    <xf borderId="0" fillId="0" fontId="11" numFmtId="0" xfId="0" applyAlignment="1" applyFont="1">
      <alignment horizontal="center" readingOrder="0"/>
    </xf>
    <xf borderId="0" fillId="0" fontId="10" numFmtId="0" xfId="0" applyAlignment="1" applyFont="1">
      <alignment horizontal="left" readingOrder="0" shrinkToFit="0" vertical="top" wrapText="0"/>
    </xf>
    <xf borderId="0" fillId="0" fontId="12" numFmtId="0" xfId="0" applyAlignment="1" applyFont="1">
      <alignment horizontal="left" readingOrder="0" vertical="top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 shrinkToFit="0" vertical="top" wrapText="0"/>
    </xf>
    <xf borderId="0" fillId="0" fontId="15" numFmtId="0" xfId="0" applyFont="1"/>
    <xf borderId="0" fillId="0" fontId="15" numFmtId="0" xfId="0" applyAlignment="1" applyFont="1">
      <alignment readingOrder="0"/>
    </xf>
    <xf borderId="0" fillId="0" fontId="16" numFmtId="166" xfId="0" applyAlignment="1" applyFont="1" applyNumberFormat="1">
      <alignment horizontal="left" readingOrder="0" shrinkToFit="0" vertical="top" wrapText="0"/>
    </xf>
    <xf borderId="0" fillId="0" fontId="15" numFmtId="166" xfId="0" applyAlignment="1" applyFont="1" applyNumberFormat="1">
      <alignment readingOrder="0"/>
    </xf>
    <xf borderId="0" fillId="0" fontId="17" numFmtId="166" xfId="0" applyAlignment="1" applyFont="1" applyNumberFormat="1">
      <alignment horizontal="left" readingOrder="0" vertical="top"/>
    </xf>
    <xf borderId="0" fillId="0" fontId="15" numFmtId="166" xfId="0" applyFont="1" applyNumberFormat="1"/>
    <xf borderId="0" fillId="0" fontId="18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13"/>
    <col customWidth="1" min="2" max="2" width="13.5"/>
    <col customWidth="1" min="3" max="3" width="15.5"/>
    <col customWidth="1" min="5" max="5" width="19.38"/>
    <col customWidth="1" min="7" max="7" width="19.38"/>
    <col customWidth="1" min="10" max="10" width="16.5"/>
    <col customWidth="1" min="11" max="11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11</v>
      </c>
      <c r="B2" s="4">
        <v>18.0</v>
      </c>
      <c r="C2" s="5">
        <v>1920.0</v>
      </c>
      <c r="D2" s="6">
        <f t="shared" ref="D2:D32" si="1">C2*52</f>
        <v>99840</v>
      </c>
      <c r="E2" s="7">
        <v>1438500.0</v>
      </c>
      <c r="F2" s="8">
        <f t="shared" ref="F2:F32" si="2">E2/D2</f>
        <v>14.40805288</v>
      </c>
      <c r="G2" s="9">
        <v>882500.0</v>
      </c>
      <c r="H2" s="8">
        <f t="shared" ref="H2:H32" si="3">G2/D2</f>
        <v>8.839142628</v>
      </c>
      <c r="I2" s="7">
        <f t="shared" ref="I2:I32" si="4">E2-G2</f>
        <v>556000</v>
      </c>
      <c r="J2" s="4" t="s">
        <v>12</v>
      </c>
      <c r="K2" s="10">
        <v>9.0</v>
      </c>
    </row>
    <row r="3">
      <c r="A3" s="4" t="s">
        <v>13</v>
      </c>
      <c r="B3" s="4">
        <v>14.0</v>
      </c>
      <c r="C3" s="5">
        <v>1841.0</v>
      </c>
      <c r="D3" s="6">
        <f t="shared" si="1"/>
        <v>95732</v>
      </c>
      <c r="E3" s="7">
        <v>1423750.0</v>
      </c>
      <c r="F3" s="8">
        <f t="shared" si="2"/>
        <v>14.87224752</v>
      </c>
      <c r="G3" s="9">
        <v>832500.0</v>
      </c>
      <c r="H3" s="8">
        <f t="shared" si="3"/>
        <v>8.696151757</v>
      </c>
      <c r="I3" s="7">
        <f t="shared" si="4"/>
        <v>591250</v>
      </c>
      <c r="J3" s="4" t="s">
        <v>12</v>
      </c>
      <c r="K3" s="10">
        <v>16.0</v>
      </c>
    </row>
    <row r="4">
      <c r="A4" s="4" t="s">
        <v>14</v>
      </c>
      <c r="B4" s="4">
        <v>65.0</v>
      </c>
      <c r="C4" s="5">
        <v>1555.0</v>
      </c>
      <c r="D4" s="6">
        <f t="shared" si="1"/>
        <v>80860</v>
      </c>
      <c r="E4" s="7">
        <v>1235250.0</v>
      </c>
      <c r="F4" s="8">
        <f t="shared" si="2"/>
        <v>15.27640366</v>
      </c>
      <c r="G4" s="9">
        <v>693250.0</v>
      </c>
      <c r="H4" s="8">
        <f t="shared" si="3"/>
        <v>8.573460302</v>
      </c>
      <c r="I4" s="7">
        <f t="shared" si="4"/>
        <v>542000</v>
      </c>
      <c r="J4" s="4" t="s">
        <v>15</v>
      </c>
      <c r="K4" s="10">
        <v>30.0</v>
      </c>
    </row>
    <row r="5">
      <c r="A5" s="4" t="s">
        <v>16</v>
      </c>
      <c r="B5" s="4">
        <v>14.0</v>
      </c>
      <c r="C5" s="5">
        <v>2487.0</v>
      </c>
      <c r="D5" s="6">
        <f t="shared" si="1"/>
        <v>129324</v>
      </c>
      <c r="E5" s="7">
        <v>2193750.0</v>
      </c>
      <c r="F5" s="8">
        <f t="shared" si="2"/>
        <v>16.96320869</v>
      </c>
      <c r="G5" s="9">
        <v>1057500.0</v>
      </c>
      <c r="H5" s="8">
        <f t="shared" si="3"/>
        <v>8.177136494</v>
      </c>
      <c r="I5" s="7">
        <f t="shared" si="4"/>
        <v>1136250</v>
      </c>
      <c r="J5" s="4" t="s">
        <v>17</v>
      </c>
      <c r="K5" s="10">
        <v>8.0</v>
      </c>
    </row>
    <row r="6">
      <c r="A6" s="4" t="s">
        <v>18</v>
      </c>
      <c r="B6" s="4">
        <v>16.0</v>
      </c>
      <c r="C6" s="5">
        <v>1901.0</v>
      </c>
      <c r="D6" s="6">
        <f t="shared" si="1"/>
        <v>98852</v>
      </c>
      <c r="E6" s="7">
        <v>1298000.0</v>
      </c>
      <c r="F6" s="8">
        <f t="shared" si="2"/>
        <v>13.13074091</v>
      </c>
      <c r="G6" s="9">
        <v>801500.0</v>
      </c>
      <c r="H6" s="8">
        <f t="shared" si="3"/>
        <v>8.108080767</v>
      </c>
      <c r="I6" s="7">
        <f t="shared" si="4"/>
        <v>496500</v>
      </c>
      <c r="J6" s="4" t="s">
        <v>12</v>
      </c>
      <c r="K6" s="10">
        <v>16.0</v>
      </c>
    </row>
    <row r="7">
      <c r="A7" s="4" t="s">
        <v>19</v>
      </c>
      <c r="B7" s="4">
        <v>28.0</v>
      </c>
      <c r="C7" s="5">
        <v>1867.0</v>
      </c>
      <c r="D7" s="6">
        <f t="shared" si="1"/>
        <v>97084</v>
      </c>
      <c r="E7" s="7">
        <v>1045000.0</v>
      </c>
      <c r="F7" s="8">
        <f t="shared" si="2"/>
        <v>10.76387458</v>
      </c>
      <c r="G7" s="9">
        <v>715000.0</v>
      </c>
      <c r="H7" s="8">
        <f t="shared" si="3"/>
        <v>7.364756294</v>
      </c>
      <c r="I7" s="7">
        <f t="shared" si="4"/>
        <v>330000</v>
      </c>
      <c r="J7" s="4" t="s">
        <v>20</v>
      </c>
      <c r="K7" s="10">
        <v>11.0</v>
      </c>
    </row>
    <row r="8">
      <c r="A8" s="4" t="s">
        <v>21</v>
      </c>
      <c r="B8" s="4">
        <v>9.0</v>
      </c>
      <c r="C8" s="5">
        <v>2376.0</v>
      </c>
      <c r="D8" s="6">
        <f t="shared" si="1"/>
        <v>123552</v>
      </c>
      <c r="E8" s="7">
        <v>2629000.0</v>
      </c>
      <c r="F8" s="8">
        <f t="shared" si="2"/>
        <v>21.27849003</v>
      </c>
      <c r="G8" s="9">
        <v>899000.0</v>
      </c>
      <c r="H8" s="8">
        <f t="shared" si="3"/>
        <v>7.276288526</v>
      </c>
      <c r="I8" s="7">
        <f t="shared" si="4"/>
        <v>1730000</v>
      </c>
      <c r="J8" s="4" t="s">
        <v>22</v>
      </c>
      <c r="K8" s="10">
        <v>12.0</v>
      </c>
    </row>
    <row r="9">
      <c r="A9" s="4" t="s">
        <v>23</v>
      </c>
      <c r="B9" s="4">
        <v>27.0</v>
      </c>
      <c r="C9" s="5">
        <v>1884.0</v>
      </c>
      <c r="D9" s="6">
        <f t="shared" si="1"/>
        <v>97968</v>
      </c>
      <c r="E9" s="7">
        <v>955500.0</v>
      </c>
      <c r="F9" s="8">
        <f t="shared" si="2"/>
        <v>9.753184713</v>
      </c>
      <c r="G9" s="9">
        <v>710000.0</v>
      </c>
      <c r="H9" s="8">
        <f t="shared" si="3"/>
        <v>7.247264413</v>
      </c>
      <c r="I9" s="7">
        <f t="shared" si="4"/>
        <v>245500</v>
      </c>
      <c r="J9" s="4" t="s">
        <v>20</v>
      </c>
      <c r="K9" s="10">
        <v>13.0</v>
      </c>
    </row>
    <row r="10">
      <c r="A10" s="4" t="s">
        <v>24</v>
      </c>
      <c r="B10" s="4">
        <v>30.0</v>
      </c>
      <c r="C10" s="5">
        <v>1453.0</v>
      </c>
      <c r="D10" s="6">
        <f t="shared" si="1"/>
        <v>75556</v>
      </c>
      <c r="E10" s="7">
        <v>737500.0</v>
      </c>
      <c r="F10" s="8">
        <f t="shared" si="2"/>
        <v>9.760971994</v>
      </c>
      <c r="G10" s="9">
        <v>545000.0</v>
      </c>
      <c r="H10" s="8">
        <f t="shared" si="3"/>
        <v>7.213192864</v>
      </c>
      <c r="I10" s="7">
        <f t="shared" si="4"/>
        <v>192500</v>
      </c>
      <c r="J10" s="4" t="s">
        <v>15</v>
      </c>
      <c r="K10" s="10">
        <v>7.0</v>
      </c>
    </row>
    <row r="11">
      <c r="A11" s="4" t="s">
        <v>25</v>
      </c>
      <c r="B11" s="4">
        <v>14.0</v>
      </c>
      <c r="C11" s="5">
        <v>1972.0</v>
      </c>
      <c r="D11" s="6">
        <f t="shared" si="1"/>
        <v>102544</v>
      </c>
      <c r="E11" s="7">
        <v>1132500.0</v>
      </c>
      <c r="F11" s="8">
        <f t="shared" si="2"/>
        <v>11.04403963</v>
      </c>
      <c r="G11" s="9">
        <v>738750.0</v>
      </c>
      <c r="H11" s="8">
        <f t="shared" si="3"/>
        <v>7.204224528</v>
      </c>
      <c r="I11" s="7">
        <f t="shared" si="4"/>
        <v>393750</v>
      </c>
      <c r="J11" s="4" t="s">
        <v>26</v>
      </c>
      <c r="K11" s="10">
        <v>12.0</v>
      </c>
    </row>
    <row r="12">
      <c r="A12" s="4" t="s">
        <v>27</v>
      </c>
      <c r="B12" s="4">
        <v>20.0</v>
      </c>
      <c r="C12" s="5">
        <v>1914.0</v>
      </c>
      <c r="D12" s="6">
        <f t="shared" si="1"/>
        <v>99528</v>
      </c>
      <c r="E12" s="7">
        <v>1200000.0</v>
      </c>
      <c r="F12" s="8">
        <f t="shared" si="2"/>
        <v>12.05690861</v>
      </c>
      <c r="G12" s="9">
        <v>710000.0</v>
      </c>
      <c r="H12" s="8">
        <f t="shared" si="3"/>
        <v>7.133670927</v>
      </c>
      <c r="I12" s="7">
        <f t="shared" si="4"/>
        <v>490000</v>
      </c>
      <c r="J12" s="4" t="s">
        <v>17</v>
      </c>
      <c r="K12" s="10">
        <v>21.0</v>
      </c>
    </row>
    <row r="13">
      <c r="A13" s="4" t="s">
        <v>28</v>
      </c>
      <c r="B13" s="4">
        <v>15.0</v>
      </c>
      <c r="C13" s="5">
        <v>2027.0</v>
      </c>
      <c r="D13" s="6">
        <f t="shared" si="1"/>
        <v>105404</v>
      </c>
      <c r="E13" s="7">
        <v>1135000.0</v>
      </c>
      <c r="F13" s="8">
        <f t="shared" si="2"/>
        <v>10.76809229</v>
      </c>
      <c r="G13" s="9">
        <v>746250.0</v>
      </c>
      <c r="H13" s="8">
        <f t="shared" si="3"/>
        <v>7.079902091</v>
      </c>
      <c r="I13" s="7">
        <f t="shared" si="4"/>
        <v>388750</v>
      </c>
      <c r="J13" s="4" t="s">
        <v>29</v>
      </c>
      <c r="K13" s="10">
        <v>18.0</v>
      </c>
    </row>
    <row r="14">
      <c r="A14" s="4" t="s">
        <v>30</v>
      </c>
      <c r="B14" s="4">
        <v>18.0</v>
      </c>
      <c r="C14" s="5">
        <v>1506.0</v>
      </c>
      <c r="D14" s="6">
        <f t="shared" si="1"/>
        <v>78312</v>
      </c>
      <c r="E14" s="7">
        <v>730250.0</v>
      </c>
      <c r="F14" s="8">
        <f t="shared" si="2"/>
        <v>9.324879967</v>
      </c>
      <c r="G14" s="9">
        <v>515000.0</v>
      </c>
      <c r="H14" s="8">
        <f t="shared" si="3"/>
        <v>6.576259066</v>
      </c>
      <c r="I14" s="7">
        <f t="shared" si="4"/>
        <v>215250</v>
      </c>
      <c r="J14" s="4" t="s">
        <v>26</v>
      </c>
      <c r="K14" s="10">
        <v>20.0</v>
      </c>
    </row>
    <row r="15">
      <c r="A15" s="4" t="s">
        <v>31</v>
      </c>
      <c r="B15" s="4">
        <v>0.0</v>
      </c>
      <c r="C15" s="5">
        <v>1678.0</v>
      </c>
      <c r="D15" s="6">
        <f t="shared" si="1"/>
        <v>87256</v>
      </c>
      <c r="E15" s="7">
        <v>1352500.0</v>
      </c>
      <c r="F15" s="8">
        <f t="shared" si="2"/>
        <v>15.50036674</v>
      </c>
      <c r="G15" s="9">
        <v>569000.0</v>
      </c>
      <c r="H15" s="8">
        <f t="shared" si="3"/>
        <v>6.521041533</v>
      </c>
      <c r="I15" s="7">
        <f t="shared" si="4"/>
        <v>783500</v>
      </c>
      <c r="J15" s="4" t="s">
        <v>22</v>
      </c>
      <c r="K15" s="10">
        <v>8.0</v>
      </c>
    </row>
    <row r="16">
      <c r="A16" s="4" t="s">
        <v>32</v>
      </c>
      <c r="B16" s="4">
        <v>50.0</v>
      </c>
      <c r="C16" s="5">
        <v>1881.0</v>
      </c>
      <c r="D16" s="6">
        <f t="shared" si="1"/>
        <v>97812</v>
      </c>
      <c r="E16" s="7">
        <v>825500.0</v>
      </c>
      <c r="F16" s="8">
        <f t="shared" si="2"/>
        <v>8.439659755</v>
      </c>
      <c r="G16" s="9">
        <v>634000.0</v>
      </c>
      <c r="H16" s="8">
        <f t="shared" si="3"/>
        <v>6.481822271</v>
      </c>
      <c r="I16" s="7">
        <f t="shared" si="4"/>
        <v>191500</v>
      </c>
      <c r="J16" s="4" t="s">
        <v>20</v>
      </c>
      <c r="K16" s="10">
        <v>36.0</v>
      </c>
    </row>
    <row r="17">
      <c r="A17" s="4" t="s">
        <v>33</v>
      </c>
      <c r="B17" s="4">
        <v>43.0</v>
      </c>
      <c r="C17" s="5">
        <v>1653.0</v>
      </c>
      <c r="D17" s="6">
        <f t="shared" si="1"/>
        <v>85956</v>
      </c>
      <c r="E17" s="7">
        <v>795000.0</v>
      </c>
      <c r="F17" s="8">
        <f t="shared" si="2"/>
        <v>9.248918051</v>
      </c>
      <c r="G17" s="9">
        <v>555000.0</v>
      </c>
      <c r="H17" s="8">
        <f t="shared" si="3"/>
        <v>6.456791847</v>
      </c>
      <c r="I17" s="7">
        <f t="shared" si="4"/>
        <v>240000</v>
      </c>
      <c r="J17" s="4" t="s">
        <v>17</v>
      </c>
      <c r="K17" s="10">
        <v>8.0</v>
      </c>
    </row>
    <row r="18">
      <c r="A18" s="4" t="s">
        <v>34</v>
      </c>
      <c r="B18" s="4">
        <v>9.0</v>
      </c>
      <c r="C18" s="5">
        <v>1829.0</v>
      </c>
      <c r="D18" s="6">
        <f t="shared" si="1"/>
        <v>95108</v>
      </c>
      <c r="E18" s="7">
        <v>1483500.0</v>
      </c>
      <c r="F18" s="8">
        <f t="shared" si="2"/>
        <v>15.59805695</v>
      </c>
      <c r="G18" s="9">
        <v>611500.0</v>
      </c>
      <c r="H18" s="8">
        <f t="shared" si="3"/>
        <v>6.429532742</v>
      </c>
      <c r="I18" s="7">
        <f t="shared" si="4"/>
        <v>872000</v>
      </c>
      <c r="J18" s="4" t="s">
        <v>35</v>
      </c>
      <c r="K18" s="10">
        <v>8.0</v>
      </c>
    </row>
    <row r="19">
      <c r="A19" s="4" t="s">
        <v>36</v>
      </c>
      <c r="B19" s="4">
        <v>5.0</v>
      </c>
      <c r="C19" s="5">
        <v>2069.0</v>
      </c>
      <c r="D19" s="6">
        <f t="shared" si="1"/>
        <v>107588</v>
      </c>
      <c r="E19" s="7">
        <v>1745000.0</v>
      </c>
      <c r="F19" s="8">
        <f t="shared" si="2"/>
        <v>16.21928096</v>
      </c>
      <c r="G19" s="9">
        <v>671000.0</v>
      </c>
      <c r="H19" s="8">
        <f t="shared" si="3"/>
        <v>6.236755028</v>
      </c>
      <c r="I19" s="7">
        <f t="shared" si="4"/>
        <v>1074000</v>
      </c>
      <c r="J19" s="4" t="s">
        <v>22</v>
      </c>
      <c r="K19" s="10">
        <v>9.0</v>
      </c>
    </row>
    <row r="20">
      <c r="A20" s="4" t="s">
        <v>37</v>
      </c>
      <c r="B20" s="4">
        <v>8.0</v>
      </c>
      <c r="C20" s="5">
        <v>2011.0</v>
      </c>
      <c r="D20" s="6">
        <f t="shared" si="1"/>
        <v>104572</v>
      </c>
      <c r="E20" s="7">
        <v>1242500.0</v>
      </c>
      <c r="F20" s="8">
        <f t="shared" si="2"/>
        <v>11.88176567</v>
      </c>
      <c r="G20" s="9">
        <v>650000.0</v>
      </c>
      <c r="H20" s="8">
        <f t="shared" si="3"/>
        <v>6.215813028</v>
      </c>
      <c r="I20" s="7">
        <f t="shared" si="4"/>
        <v>592500</v>
      </c>
      <c r="J20" s="4" t="s">
        <v>22</v>
      </c>
      <c r="K20" s="10">
        <v>12.0</v>
      </c>
    </row>
    <row r="21">
      <c r="A21" s="4" t="s">
        <v>38</v>
      </c>
      <c r="B21" s="4">
        <v>35.0</v>
      </c>
      <c r="C21" s="5">
        <v>2476.0</v>
      </c>
      <c r="D21" s="6">
        <f t="shared" si="1"/>
        <v>128752</v>
      </c>
      <c r="E21" s="7">
        <v>1006750.0</v>
      </c>
      <c r="F21" s="8">
        <f t="shared" si="2"/>
        <v>7.819296011</v>
      </c>
      <c r="G21" s="9">
        <v>790000.0</v>
      </c>
      <c r="H21" s="8">
        <f t="shared" si="3"/>
        <v>6.135827016</v>
      </c>
      <c r="I21" s="7">
        <f t="shared" si="4"/>
        <v>216750</v>
      </c>
      <c r="J21" s="4" t="s">
        <v>29</v>
      </c>
      <c r="K21" s="10">
        <v>10.0</v>
      </c>
    </row>
    <row r="22">
      <c r="A22" s="4" t="s">
        <v>39</v>
      </c>
      <c r="B22" s="4">
        <v>9.0</v>
      </c>
      <c r="C22" s="5">
        <v>1943.0</v>
      </c>
      <c r="D22" s="6">
        <f t="shared" si="1"/>
        <v>101036</v>
      </c>
      <c r="E22" s="7">
        <v>1130000.0</v>
      </c>
      <c r="F22" s="8">
        <f t="shared" si="2"/>
        <v>11.18413239</v>
      </c>
      <c r="G22" s="9">
        <v>592500.0</v>
      </c>
      <c r="H22" s="8">
        <f t="shared" si="3"/>
        <v>5.864246407</v>
      </c>
      <c r="I22" s="7">
        <f t="shared" si="4"/>
        <v>537500</v>
      </c>
      <c r="J22" s="4" t="s">
        <v>22</v>
      </c>
      <c r="K22" s="10">
        <v>15.0</v>
      </c>
    </row>
    <row r="23">
      <c r="A23" s="4" t="s">
        <v>40</v>
      </c>
      <c r="B23" s="4">
        <v>11.0</v>
      </c>
      <c r="C23" s="5">
        <v>2133.0</v>
      </c>
      <c r="D23" s="6">
        <f t="shared" si="1"/>
        <v>110916</v>
      </c>
      <c r="E23" s="7">
        <v>1760750.0</v>
      </c>
      <c r="F23" s="8">
        <f t="shared" si="2"/>
        <v>15.87462584</v>
      </c>
      <c r="G23" s="9">
        <v>641000.0</v>
      </c>
      <c r="H23" s="8">
        <f t="shared" si="3"/>
        <v>5.779148184</v>
      </c>
      <c r="I23" s="7">
        <f t="shared" si="4"/>
        <v>1119750</v>
      </c>
      <c r="J23" s="4" t="s">
        <v>12</v>
      </c>
      <c r="K23" s="10">
        <v>14.0</v>
      </c>
    </row>
    <row r="24">
      <c r="A24" s="4" t="s">
        <v>41</v>
      </c>
      <c r="B24" s="4">
        <v>6.0</v>
      </c>
      <c r="C24" s="5">
        <v>2210.0</v>
      </c>
      <c r="D24" s="6">
        <f t="shared" si="1"/>
        <v>114920</v>
      </c>
      <c r="E24" s="7">
        <v>2390000.0</v>
      </c>
      <c r="F24" s="8">
        <f t="shared" si="2"/>
        <v>20.79707623</v>
      </c>
      <c r="G24" s="9">
        <v>663500.0</v>
      </c>
      <c r="H24" s="8">
        <f t="shared" si="3"/>
        <v>5.773581622</v>
      </c>
      <c r="I24" s="7">
        <f t="shared" si="4"/>
        <v>1726500</v>
      </c>
      <c r="J24" s="4" t="s">
        <v>22</v>
      </c>
      <c r="K24" s="10">
        <v>7.0</v>
      </c>
    </row>
    <row r="25">
      <c r="A25" s="4" t="s">
        <v>42</v>
      </c>
      <c r="B25" s="4">
        <v>3.0</v>
      </c>
      <c r="C25" s="5">
        <v>2270.0</v>
      </c>
      <c r="D25" s="6">
        <f t="shared" si="1"/>
        <v>118040</v>
      </c>
      <c r="E25" s="7">
        <v>1480000.0</v>
      </c>
      <c r="F25" s="8">
        <f t="shared" si="2"/>
        <v>12.53812267</v>
      </c>
      <c r="G25" s="9">
        <v>657000.0</v>
      </c>
      <c r="H25" s="8">
        <f t="shared" si="3"/>
        <v>5.565909861</v>
      </c>
      <c r="I25" s="7">
        <f t="shared" si="4"/>
        <v>823000</v>
      </c>
      <c r="J25" s="4" t="s">
        <v>22</v>
      </c>
      <c r="K25" s="10">
        <v>9.0</v>
      </c>
    </row>
    <row r="26">
      <c r="A26" s="4" t="s">
        <v>43</v>
      </c>
      <c r="B26" s="4">
        <v>45.0</v>
      </c>
      <c r="C26" s="5">
        <v>1918.0</v>
      </c>
      <c r="D26" s="6">
        <f t="shared" si="1"/>
        <v>99736</v>
      </c>
      <c r="E26" s="7">
        <v>720500.0</v>
      </c>
      <c r="F26" s="8">
        <f t="shared" si="2"/>
        <v>7.224071549</v>
      </c>
      <c r="G26" s="9">
        <v>527500.0</v>
      </c>
      <c r="H26" s="8">
        <f t="shared" si="3"/>
        <v>5.288962862</v>
      </c>
      <c r="I26" s="7">
        <f t="shared" si="4"/>
        <v>193000</v>
      </c>
      <c r="J26" s="4" t="s">
        <v>15</v>
      </c>
      <c r="K26" s="10">
        <v>24.0</v>
      </c>
    </row>
    <row r="27">
      <c r="A27" s="4" t="s">
        <v>44</v>
      </c>
      <c r="B27" s="4">
        <v>40.0</v>
      </c>
      <c r="C27" s="5">
        <v>1768.0</v>
      </c>
      <c r="D27" s="6">
        <f t="shared" si="1"/>
        <v>91936</v>
      </c>
      <c r="E27" s="7">
        <v>705000.0</v>
      </c>
      <c r="F27" s="8">
        <f t="shared" si="2"/>
        <v>7.668378002</v>
      </c>
      <c r="G27" s="9">
        <v>481250.0</v>
      </c>
      <c r="H27" s="8">
        <f t="shared" si="3"/>
        <v>5.234619735</v>
      </c>
      <c r="I27" s="7">
        <f t="shared" si="4"/>
        <v>223750</v>
      </c>
      <c r="J27" s="4" t="s">
        <v>35</v>
      </c>
      <c r="K27" s="10">
        <v>11.0</v>
      </c>
    </row>
    <row r="28">
      <c r="A28" s="4" t="s">
        <v>45</v>
      </c>
      <c r="B28" s="4">
        <v>55.0</v>
      </c>
      <c r="C28" s="5">
        <v>1874.0</v>
      </c>
      <c r="D28" s="6">
        <f t="shared" si="1"/>
        <v>97448</v>
      </c>
      <c r="E28" s="7">
        <v>760000.0</v>
      </c>
      <c r="F28" s="8">
        <f t="shared" si="2"/>
        <v>7.799031278</v>
      </c>
      <c r="G28" s="9">
        <v>505500.0</v>
      </c>
      <c r="H28" s="8">
        <f t="shared" si="3"/>
        <v>5.187381988</v>
      </c>
      <c r="I28" s="7">
        <f t="shared" si="4"/>
        <v>254500</v>
      </c>
      <c r="J28" s="4" t="s">
        <v>15</v>
      </c>
      <c r="K28" s="10">
        <v>13.0</v>
      </c>
    </row>
    <row r="29">
      <c r="A29" s="4" t="s">
        <v>46</v>
      </c>
      <c r="B29" s="4">
        <v>22.0</v>
      </c>
      <c r="C29" s="5">
        <v>1703.0</v>
      </c>
      <c r="D29" s="6">
        <f t="shared" si="1"/>
        <v>88556</v>
      </c>
      <c r="E29" s="7">
        <v>645000.0</v>
      </c>
      <c r="F29" s="8">
        <f t="shared" si="2"/>
        <v>7.283526808</v>
      </c>
      <c r="G29" s="9">
        <v>457500.0</v>
      </c>
      <c r="H29" s="8">
        <f t="shared" si="3"/>
        <v>5.166222503</v>
      </c>
      <c r="I29" s="7">
        <f t="shared" si="4"/>
        <v>187500</v>
      </c>
      <c r="J29" s="4" t="s">
        <v>35</v>
      </c>
      <c r="K29" s="10">
        <v>16.0</v>
      </c>
    </row>
    <row r="30">
      <c r="A30" s="4" t="s">
        <v>47</v>
      </c>
      <c r="B30" s="4">
        <v>8.0</v>
      </c>
      <c r="C30" s="5">
        <v>1998.0</v>
      </c>
      <c r="D30" s="6">
        <f t="shared" si="1"/>
        <v>103896</v>
      </c>
      <c r="E30" s="7">
        <v>957500.0</v>
      </c>
      <c r="F30" s="8">
        <f t="shared" si="2"/>
        <v>9.215946716</v>
      </c>
      <c r="G30" s="9">
        <v>520000.0</v>
      </c>
      <c r="H30" s="8">
        <f t="shared" si="3"/>
        <v>5.005005005</v>
      </c>
      <c r="I30" s="7">
        <f t="shared" si="4"/>
        <v>437500</v>
      </c>
      <c r="J30" s="4" t="s">
        <v>22</v>
      </c>
      <c r="K30" s="10">
        <v>8.0</v>
      </c>
    </row>
    <row r="31">
      <c r="A31" s="4" t="s">
        <v>48</v>
      </c>
      <c r="B31" s="4">
        <v>39.0</v>
      </c>
      <c r="C31" s="5">
        <v>1887.0</v>
      </c>
      <c r="D31" s="6">
        <f t="shared" si="1"/>
        <v>98124</v>
      </c>
      <c r="E31" s="7">
        <v>642500.0</v>
      </c>
      <c r="F31" s="8">
        <f t="shared" si="2"/>
        <v>6.54783743</v>
      </c>
      <c r="G31" s="9">
        <v>458250.0</v>
      </c>
      <c r="H31" s="8">
        <f t="shared" si="3"/>
        <v>4.670111288</v>
      </c>
      <c r="I31" s="7">
        <f t="shared" si="4"/>
        <v>184250</v>
      </c>
      <c r="J31" s="4" t="s">
        <v>26</v>
      </c>
      <c r="K31" s="10">
        <v>23.0</v>
      </c>
    </row>
    <row r="32">
      <c r="A32" s="4" t="s">
        <v>49</v>
      </c>
      <c r="B32" s="4">
        <v>30.0</v>
      </c>
      <c r="C32" s="5">
        <v>2023.0</v>
      </c>
      <c r="D32" s="6">
        <f t="shared" si="1"/>
        <v>105196</v>
      </c>
      <c r="E32" s="7">
        <v>653500.0</v>
      </c>
      <c r="F32" s="8">
        <f t="shared" si="2"/>
        <v>6.212213392</v>
      </c>
      <c r="G32" s="9">
        <v>455000.0</v>
      </c>
      <c r="H32" s="8">
        <f t="shared" si="3"/>
        <v>4.325259516</v>
      </c>
      <c r="I32" s="7">
        <f t="shared" si="4"/>
        <v>198500</v>
      </c>
      <c r="J32" s="4" t="s">
        <v>26</v>
      </c>
      <c r="K32" s="10">
        <v>13.0</v>
      </c>
    </row>
    <row r="33">
      <c r="F33" s="8"/>
      <c r="H33" s="8"/>
    </row>
    <row r="34">
      <c r="F34" s="8"/>
      <c r="H34" s="8"/>
    </row>
    <row r="35">
      <c r="F35" s="8"/>
      <c r="H35" s="8"/>
    </row>
    <row r="36">
      <c r="F36" s="8"/>
      <c r="H36" s="8"/>
    </row>
    <row r="37">
      <c r="F37" s="8"/>
      <c r="H37" s="8"/>
    </row>
    <row r="38">
      <c r="F38" s="8"/>
      <c r="H38" s="8"/>
    </row>
    <row r="39">
      <c r="F39" s="8"/>
      <c r="H39" s="8"/>
    </row>
    <row r="40">
      <c r="F40" s="8"/>
      <c r="H40" s="8"/>
    </row>
    <row r="41">
      <c r="F41" s="8"/>
      <c r="H41" s="8"/>
    </row>
    <row r="42">
      <c r="F42" s="8"/>
      <c r="H42" s="8"/>
    </row>
    <row r="43">
      <c r="F43" s="8"/>
      <c r="H43" s="8"/>
    </row>
    <row r="44">
      <c r="F44" s="8"/>
      <c r="H44" s="8"/>
    </row>
    <row r="45">
      <c r="F45" s="8"/>
      <c r="H45" s="8"/>
    </row>
    <row r="46">
      <c r="F46" s="8"/>
      <c r="H46" s="8"/>
    </row>
    <row r="47">
      <c r="F47" s="8"/>
      <c r="H47" s="8"/>
    </row>
    <row r="48">
      <c r="F48" s="8"/>
      <c r="H48" s="8"/>
    </row>
    <row r="49">
      <c r="F49" s="8"/>
      <c r="H49" s="8"/>
    </row>
    <row r="50">
      <c r="F50" s="8"/>
      <c r="H50" s="8"/>
    </row>
    <row r="51">
      <c r="F51" s="8"/>
      <c r="H51" s="8"/>
    </row>
    <row r="52">
      <c r="F52" s="8"/>
      <c r="H52" s="8"/>
    </row>
    <row r="53">
      <c r="F53" s="8"/>
      <c r="H53" s="8"/>
    </row>
    <row r="54">
      <c r="F54" s="8"/>
      <c r="H54" s="8"/>
    </row>
    <row r="55">
      <c r="F55" s="8"/>
      <c r="H55" s="8"/>
    </row>
    <row r="56">
      <c r="F56" s="8"/>
      <c r="H56" s="8"/>
    </row>
    <row r="57">
      <c r="F57" s="8"/>
      <c r="H57" s="8"/>
    </row>
    <row r="58">
      <c r="F58" s="8"/>
      <c r="H58" s="8"/>
    </row>
    <row r="59">
      <c r="F59" s="8"/>
      <c r="H59" s="8"/>
    </row>
    <row r="60">
      <c r="F60" s="8"/>
      <c r="H60" s="8"/>
    </row>
    <row r="61">
      <c r="F61" s="8"/>
      <c r="H61" s="8"/>
    </row>
    <row r="62">
      <c r="F62" s="8"/>
      <c r="H62" s="8"/>
    </row>
    <row r="63">
      <c r="F63" s="8"/>
      <c r="H63" s="8"/>
    </row>
    <row r="64">
      <c r="F64" s="8"/>
      <c r="H64" s="8"/>
    </row>
    <row r="65">
      <c r="F65" s="8"/>
      <c r="H65" s="8"/>
    </row>
    <row r="66">
      <c r="F66" s="8"/>
      <c r="H66" s="8"/>
    </row>
    <row r="67">
      <c r="F67" s="8"/>
      <c r="H67" s="8"/>
    </row>
    <row r="68">
      <c r="F68" s="8"/>
      <c r="H68" s="8"/>
    </row>
    <row r="69">
      <c r="F69" s="8"/>
      <c r="H69" s="8"/>
    </row>
    <row r="70">
      <c r="F70" s="8"/>
      <c r="H70" s="8"/>
    </row>
    <row r="71">
      <c r="F71" s="8"/>
      <c r="H71" s="8"/>
    </row>
    <row r="72">
      <c r="F72" s="8"/>
      <c r="H72" s="8"/>
    </row>
    <row r="73">
      <c r="F73" s="8"/>
      <c r="H73" s="8"/>
    </row>
    <row r="74">
      <c r="F74" s="8"/>
      <c r="H74" s="8"/>
    </row>
    <row r="75">
      <c r="F75" s="8"/>
      <c r="H75" s="8"/>
    </row>
    <row r="76">
      <c r="F76" s="8"/>
      <c r="H76" s="8"/>
    </row>
    <row r="77">
      <c r="F77" s="8"/>
      <c r="H77" s="8"/>
    </row>
    <row r="78">
      <c r="F78" s="8"/>
      <c r="H78" s="8"/>
    </row>
    <row r="79">
      <c r="F79" s="8"/>
      <c r="H79" s="8"/>
    </row>
    <row r="80">
      <c r="F80" s="8"/>
      <c r="H80" s="8"/>
    </row>
    <row r="81">
      <c r="F81" s="8"/>
      <c r="H81" s="8"/>
    </row>
    <row r="82">
      <c r="F82" s="8"/>
      <c r="H82" s="8"/>
    </row>
    <row r="83">
      <c r="F83" s="8"/>
      <c r="H83" s="8"/>
    </row>
    <row r="84">
      <c r="F84" s="8"/>
      <c r="H84" s="8"/>
    </row>
    <row r="85">
      <c r="F85" s="8"/>
      <c r="H85" s="8"/>
    </row>
    <row r="86">
      <c r="F86" s="8"/>
      <c r="H86" s="8"/>
    </row>
    <row r="87">
      <c r="F87" s="8"/>
      <c r="H87" s="8"/>
    </row>
    <row r="88">
      <c r="F88" s="8"/>
      <c r="H88" s="8"/>
    </row>
    <row r="89">
      <c r="F89" s="8"/>
      <c r="H89" s="8"/>
    </row>
    <row r="90">
      <c r="F90" s="8"/>
      <c r="H90" s="8"/>
    </row>
    <row r="91">
      <c r="F91" s="8"/>
      <c r="H91" s="8"/>
    </row>
    <row r="92">
      <c r="F92" s="8"/>
      <c r="H92" s="8"/>
    </row>
    <row r="93">
      <c r="F93" s="8"/>
      <c r="H93" s="8"/>
    </row>
    <row r="94">
      <c r="F94" s="8"/>
      <c r="H94" s="8"/>
    </row>
    <row r="95">
      <c r="F95" s="8"/>
      <c r="H95" s="8"/>
    </row>
    <row r="96">
      <c r="F96" s="8"/>
      <c r="H96" s="8"/>
    </row>
    <row r="97">
      <c r="F97" s="8"/>
      <c r="H97" s="8"/>
    </row>
    <row r="98">
      <c r="F98" s="8"/>
      <c r="H98" s="8"/>
    </row>
    <row r="99">
      <c r="F99" s="8"/>
      <c r="H99" s="8"/>
    </row>
    <row r="100">
      <c r="F100" s="8"/>
      <c r="H100" s="8"/>
    </row>
    <row r="101">
      <c r="F101" s="8"/>
      <c r="H101" s="8"/>
    </row>
    <row r="102">
      <c r="F102" s="8"/>
      <c r="H102" s="8"/>
    </row>
    <row r="103">
      <c r="F103" s="8"/>
      <c r="H103" s="8"/>
    </row>
    <row r="104">
      <c r="F104" s="8"/>
      <c r="H104" s="8"/>
    </row>
    <row r="105">
      <c r="F105" s="8"/>
      <c r="H105" s="8"/>
    </row>
    <row r="106">
      <c r="F106" s="8"/>
      <c r="H106" s="8"/>
    </row>
    <row r="107">
      <c r="F107" s="8"/>
      <c r="H107" s="8"/>
    </row>
    <row r="108">
      <c r="F108" s="8"/>
      <c r="H108" s="8"/>
    </row>
    <row r="109">
      <c r="F109" s="8"/>
      <c r="H109" s="8"/>
    </row>
    <row r="110">
      <c r="F110" s="8"/>
      <c r="H110" s="8"/>
    </row>
    <row r="111">
      <c r="F111" s="8"/>
      <c r="H111" s="8"/>
    </row>
    <row r="112">
      <c r="F112" s="8"/>
      <c r="H112" s="8"/>
    </row>
    <row r="113">
      <c r="F113" s="8"/>
      <c r="H113" s="8"/>
    </row>
    <row r="114">
      <c r="F114" s="8"/>
      <c r="H114" s="8"/>
    </row>
    <row r="115">
      <c r="F115" s="8"/>
      <c r="H115" s="8"/>
    </row>
    <row r="116">
      <c r="F116" s="8"/>
      <c r="H116" s="8"/>
    </row>
    <row r="117">
      <c r="F117" s="8"/>
      <c r="H117" s="8"/>
    </row>
    <row r="118">
      <c r="F118" s="8"/>
      <c r="H118" s="8"/>
    </row>
    <row r="119">
      <c r="F119" s="8"/>
      <c r="H119" s="8"/>
    </row>
    <row r="120">
      <c r="F120" s="8"/>
      <c r="H120" s="8"/>
    </row>
    <row r="121">
      <c r="F121" s="8"/>
      <c r="H121" s="8"/>
    </row>
    <row r="122">
      <c r="F122" s="8"/>
      <c r="H122" s="8"/>
    </row>
    <row r="123">
      <c r="F123" s="8"/>
      <c r="H123" s="8"/>
    </row>
    <row r="124">
      <c r="F124" s="8"/>
      <c r="H124" s="8"/>
    </row>
    <row r="125">
      <c r="F125" s="8"/>
      <c r="H125" s="8"/>
    </row>
    <row r="126">
      <c r="F126" s="8"/>
      <c r="H126" s="8"/>
    </row>
    <row r="127">
      <c r="F127" s="8"/>
      <c r="H127" s="8"/>
    </row>
    <row r="128">
      <c r="F128" s="8"/>
      <c r="H128" s="8"/>
    </row>
    <row r="129">
      <c r="F129" s="8"/>
      <c r="H129" s="8"/>
    </row>
    <row r="130">
      <c r="F130" s="8"/>
      <c r="H130" s="8"/>
    </row>
    <row r="131">
      <c r="F131" s="8"/>
      <c r="H131" s="8"/>
    </row>
    <row r="132">
      <c r="F132" s="8"/>
      <c r="H132" s="8"/>
    </row>
    <row r="133">
      <c r="F133" s="8"/>
      <c r="H133" s="8"/>
    </row>
    <row r="134">
      <c r="F134" s="8"/>
      <c r="H134" s="8"/>
    </row>
    <row r="135">
      <c r="F135" s="8"/>
      <c r="H135" s="8"/>
    </row>
    <row r="136">
      <c r="F136" s="8"/>
      <c r="H136" s="8"/>
    </row>
    <row r="137">
      <c r="F137" s="8"/>
      <c r="H137" s="8"/>
    </row>
    <row r="138">
      <c r="F138" s="8"/>
      <c r="H138" s="8"/>
    </row>
    <row r="139">
      <c r="F139" s="8"/>
      <c r="H139" s="8"/>
    </row>
    <row r="140">
      <c r="F140" s="8"/>
      <c r="H140" s="8"/>
    </row>
    <row r="141">
      <c r="F141" s="8"/>
      <c r="H141" s="8"/>
    </row>
    <row r="142">
      <c r="F142" s="8"/>
      <c r="H142" s="8"/>
    </row>
    <row r="143">
      <c r="F143" s="8"/>
      <c r="H143" s="8"/>
    </row>
    <row r="144">
      <c r="F144" s="8"/>
      <c r="H144" s="8"/>
    </row>
    <row r="145">
      <c r="F145" s="8"/>
      <c r="H145" s="8"/>
    </row>
    <row r="146">
      <c r="F146" s="8"/>
      <c r="H146" s="8"/>
    </row>
    <row r="147">
      <c r="F147" s="8"/>
      <c r="H147" s="8"/>
    </row>
    <row r="148">
      <c r="F148" s="8"/>
      <c r="H148" s="8"/>
    </row>
    <row r="149">
      <c r="F149" s="8"/>
      <c r="H149" s="8"/>
    </row>
    <row r="150">
      <c r="F150" s="8"/>
      <c r="H150" s="8"/>
    </row>
    <row r="151">
      <c r="F151" s="8"/>
      <c r="H151" s="8"/>
    </row>
    <row r="152">
      <c r="F152" s="8"/>
      <c r="H152" s="8"/>
    </row>
    <row r="153">
      <c r="F153" s="8"/>
      <c r="H153" s="8"/>
    </row>
    <row r="154">
      <c r="F154" s="8"/>
      <c r="H154" s="8"/>
    </row>
    <row r="155">
      <c r="F155" s="8"/>
      <c r="H155" s="8"/>
    </row>
    <row r="156">
      <c r="F156" s="8"/>
      <c r="H156" s="8"/>
    </row>
    <row r="157">
      <c r="F157" s="8"/>
      <c r="H157" s="8"/>
    </row>
    <row r="158">
      <c r="F158" s="8"/>
      <c r="H158" s="8"/>
    </row>
    <row r="159">
      <c r="F159" s="8"/>
      <c r="H159" s="8"/>
    </row>
    <row r="160">
      <c r="F160" s="8"/>
      <c r="H160" s="8"/>
    </row>
    <row r="161">
      <c r="F161" s="8"/>
      <c r="H161" s="8"/>
    </row>
    <row r="162">
      <c r="F162" s="8"/>
      <c r="H162" s="8"/>
    </row>
    <row r="163">
      <c r="F163" s="8"/>
      <c r="H163" s="8"/>
    </row>
    <row r="164">
      <c r="F164" s="8"/>
      <c r="H164" s="8"/>
    </row>
    <row r="165">
      <c r="F165" s="8"/>
      <c r="H165" s="8"/>
    </row>
    <row r="166">
      <c r="F166" s="8"/>
      <c r="H166" s="8"/>
    </row>
    <row r="167">
      <c r="F167" s="8"/>
      <c r="H167" s="8"/>
    </row>
    <row r="168">
      <c r="F168" s="8"/>
      <c r="H168" s="8"/>
    </row>
    <row r="169">
      <c r="F169" s="8"/>
      <c r="H169" s="8"/>
    </row>
    <row r="170">
      <c r="F170" s="8"/>
      <c r="H170" s="8"/>
    </row>
    <row r="171">
      <c r="F171" s="8"/>
      <c r="H171" s="8"/>
    </row>
    <row r="172">
      <c r="F172" s="8"/>
      <c r="H172" s="8"/>
    </row>
    <row r="173">
      <c r="F173" s="8"/>
      <c r="H173" s="8"/>
    </row>
    <row r="174">
      <c r="F174" s="8"/>
      <c r="H174" s="8"/>
    </row>
    <row r="175">
      <c r="F175" s="8"/>
      <c r="H175" s="8"/>
    </row>
    <row r="176">
      <c r="F176" s="8"/>
      <c r="H176" s="8"/>
    </row>
    <row r="177">
      <c r="F177" s="8"/>
      <c r="H177" s="8"/>
    </row>
    <row r="178">
      <c r="F178" s="8"/>
      <c r="H178" s="8"/>
    </row>
    <row r="179">
      <c r="F179" s="8"/>
      <c r="H179" s="8"/>
    </row>
    <row r="180">
      <c r="F180" s="8"/>
      <c r="H180" s="8"/>
    </row>
    <row r="181">
      <c r="F181" s="8"/>
      <c r="H181" s="8"/>
    </row>
    <row r="182">
      <c r="F182" s="8"/>
      <c r="H182" s="8"/>
    </row>
    <row r="183">
      <c r="F183" s="8"/>
      <c r="H183" s="8"/>
    </row>
    <row r="184">
      <c r="F184" s="8"/>
      <c r="H184" s="8"/>
    </row>
    <row r="185">
      <c r="F185" s="8"/>
      <c r="H185" s="8"/>
    </row>
    <row r="186">
      <c r="F186" s="8"/>
      <c r="H186" s="8"/>
    </row>
    <row r="187">
      <c r="F187" s="8"/>
      <c r="H187" s="8"/>
    </row>
    <row r="188">
      <c r="F188" s="8"/>
      <c r="H188" s="8"/>
    </row>
    <row r="189">
      <c r="F189" s="8"/>
      <c r="H189" s="8"/>
    </row>
    <row r="190">
      <c r="F190" s="8"/>
      <c r="H190" s="8"/>
    </row>
    <row r="191">
      <c r="F191" s="8"/>
      <c r="H191" s="8"/>
    </row>
    <row r="192">
      <c r="F192" s="8"/>
      <c r="H192" s="8"/>
    </row>
    <row r="193">
      <c r="F193" s="8"/>
      <c r="H193" s="8"/>
    </row>
    <row r="194">
      <c r="F194" s="8"/>
      <c r="H194" s="8"/>
    </row>
    <row r="195">
      <c r="F195" s="8"/>
      <c r="H195" s="8"/>
    </row>
    <row r="196">
      <c r="F196" s="8"/>
      <c r="H196" s="8"/>
    </row>
    <row r="197">
      <c r="F197" s="8"/>
      <c r="H197" s="8"/>
    </row>
    <row r="198">
      <c r="F198" s="8"/>
      <c r="H198" s="8"/>
    </row>
    <row r="199">
      <c r="F199" s="8"/>
      <c r="H199" s="8"/>
    </row>
    <row r="200">
      <c r="F200" s="8"/>
      <c r="H200" s="8"/>
    </row>
    <row r="201">
      <c r="F201" s="8"/>
      <c r="H201" s="8"/>
    </row>
    <row r="202">
      <c r="F202" s="8"/>
      <c r="H202" s="8"/>
    </row>
    <row r="203">
      <c r="F203" s="8"/>
      <c r="H203" s="8"/>
    </row>
    <row r="204">
      <c r="F204" s="8"/>
      <c r="H204" s="8"/>
    </row>
    <row r="205">
      <c r="F205" s="8"/>
      <c r="H205" s="8"/>
    </row>
    <row r="206">
      <c r="F206" s="8"/>
      <c r="H206" s="8"/>
    </row>
    <row r="207">
      <c r="F207" s="8"/>
      <c r="H207" s="8"/>
    </row>
    <row r="208">
      <c r="F208" s="8"/>
      <c r="H208" s="8"/>
    </row>
    <row r="209">
      <c r="F209" s="8"/>
      <c r="H209" s="8"/>
    </row>
    <row r="210">
      <c r="F210" s="8"/>
      <c r="H210" s="8"/>
    </row>
    <row r="211">
      <c r="F211" s="8"/>
      <c r="H211" s="8"/>
    </row>
    <row r="212">
      <c r="F212" s="8"/>
      <c r="H212" s="8"/>
    </row>
    <row r="213">
      <c r="F213" s="8"/>
      <c r="H213" s="8"/>
    </row>
    <row r="214">
      <c r="F214" s="8"/>
      <c r="H214" s="8"/>
    </row>
    <row r="215">
      <c r="F215" s="8"/>
      <c r="H215" s="8"/>
    </row>
    <row r="216">
      <c r="F216" s="8"/>
      <c r="H216" s="8"/>
    </row>
    <row r="217">
      <c r="F217" s="8"/>
      <c r="H217" s="8"/>
    </row>
    <row r="218">
      <c r="F218" s="8"/>
      <c r="H218" s="8"/>
    </row>
    <row r="219">
      <c r="F219" s="8"/>
      <c r="H219" s="8"/>
    </row>
    <row r="220">
      <c r="F220" s="8"/>
      <c r="H220" s="8"/>
    </row>
    <row r="221">
      <c r="F221" s="8"/>
      <c r="H221" s="8"/>
    </row>
    <row r="222">
      <c r="F222" s="8"/>
      <c r="H222" s="8"/>
    </row>
    <row r="223">
      <c r="F223" s="8"/>
      <c r="H223" s="8"/>
    </row>
    <row r="224">
      <c r="F224" s="8"/>
      <c r="H224" s="8"/>
    </row>
    <row r="225">
      <c r="F225" s="8"/>
      <c r="H225" s="8"/>
    </row>
    <row r="226">
      <c r="F226" s="8"/>
      <c r="H226" s="8"/>
    </row>
    <row r="227">
      <c r="F227" s="8"/>
      <c r="H227" s="8"/>
    </row>
    <row r="228">
      <c r="F228" s="8"/>
      <c r="H228" s="8"/>
    </row>
    <row r="229">
      <c r="F229" s="8"/>
      <c r="H229" s="8"/>
    </row>
    <row r="230">
      <c r="F230" s="8"/>
      <c r="H230" s="8"/>
    </row>
    <row r="231">
      <c r="F231" s="8"/>
      <c r="H231" s="8"/>
    </row>
    <row r="232">
      <c r="F232" s="8"/>
      <c r="H232" s="8"/>
    </row>
    <row r="233">
      <c r="F233" s="8"/>
      <c r="H233" s="8"/>
    </row>
    <row r="234">
      <c r="F234" s="8"/>
      <c r="H234" s="8"/>
    </row>
    <row r="235">
      <c r="F235" s="8"/>
      <c r="H235" s="8"/>
    </row>
    <row r="236">
      <c r="F236" s="8"/>
      <c r="H236" s="8"/>
    </row>
    <row r="237">
      <c r="F237" s="8"/>
      <c r="H237" s="8"/>
    </row>
    <row r="238">
      <c r="F238" s="8"/>
      <c r="H238" s="8"/>
    </row>
    <row r="239">
      <c r="F239" s="8"/>
      <c r="H239" s="8"/>
    </row>
    <row r="240">
      <c r="F240" s="8"/>
      <c r="H240" s="8"/>
    </row>
    <row r="241">
      <c r="F241" s="8"/>
      <c r="H241" s="8"/>
    </row>
    <row r="242">
      <c r="F242" s="8"/>
      <c r="H242" s="8"/>
    </row>
    <row r="243">
      <c r="F243" s="8"/>
      <c r="H243" s="8"/>
    </row>
    <row r="244">
      <c r="F244" s="8"/>
      <c r="H244" s="8"/>
    </row>
    <row r="245">
      <c r="F245" s="8"/>
      <c r="H245" s="8"/>
    </row>
    <row r="246">
      <c r="F246" s="8"/>
      <c r="H246" s="8"/>
    </row>
    <row r="247">
      <c r="F247" s="8"/>
      <c r="H247" s="8"/>
    </row>
    <row r="248">
      <c r="F248" s="8"/>
      <c r="H248" s="8"/>
    </row>
    <row r="249">
      <c r="F249" s="8"/>
      <c r="H249" s="8"/>
    </row>
    <row r="250">
      <c r="F250" s="8"/>
      <c r="H250" s="8"/>
    </row>
    <row r="251">
      <c r="F251" s="8"/>
      <c r="H251" s="8"/>
    </row>
    <row r="252">
      <c r="F252" s="8"/>
      <c r="H252" s="8"/>
    </row>
    <row r="253">
      <c r="F253" s="8"/>
      <c r="H253" s="8"/>
    </row>
    <row r="254">
      <c r="F254" s="8"/>
      <c r="H254" s="8"/>
    </row>
    <row r="255">
      <c r="F255" s="8"/>
      <c r="H255" s="8"/>
    </row>
    <row r="256">
      <c r="F256" s="8"/>
      <c r="H256" s="8"/>
    </row>
    <row r="257">
      <c r="F257" s="8"/>
      <c r="H257" s="8"/>
    </row>
    <row r="258">
      <c r="F258" s="8"/>
      <c r="H258" s="8"/>
    </row>
    <row r="259">
      <c r="F259" s="8"/>
      <c r="H259" s="8"/>
    </row>
    <row r="260">
      <c r="F260" s="8"/>
      <c r="H260" s="8"/>
    </row>
    <row r="261">
      <c r="F261" s="8"/>
      <c r="H261" s="8"/>
    </row>
    <row r="262">
      <c r="F262" s="8"/>
      <c r="H262" s="8"/>
    </row>
    <row r="263">
      <c r="F263" s="8"/>
      <c r="H263" s="8"/>
    </row>
    <row r="264">
      <c r="F264" s="8"/>
      <c r="H264" s="8"/>
    </row>
    <row r="265">
      <c r="F265" s="8"/>
      <c r="H265" s="8"/>
    </row>
    <row r="266">
      <c r="F266" s="8"/>
      <c r="H266" s="8"/>
    </row>
    <row r="267">
      <c r="F267" s="8"/>
      <c r="H267" s="8"/>
    </row>
    <row r="268">
      <c r="F268" s="8"/>
      <c r="H268" s="8"/>
    </row>
    <row r="269">
      <c r="F269" s="8"/>
      <c r="H269" s="8"/>
    </row>
    <row r="270">
      <c r="F270" s="8"/>
      <c r="H270" s="8"/>
    </row>
    <row r="271">
      <c r="F271" s="8"/>
      <c r="H271" s="8"/>
    </row>
    <row r="272">
      <c r="F272" s="8"/>
      <c r="H272" s="8"/>
    </row>
    <row r="273">
      <c r="F273" s="8"/>
      <c r="H273" s="8"/>
    </row>
    <row r="274">
      <c r="F274" s="8"/>
      <c r="H274" s="8"/>
    </row>
    <row r="275">
      <c r="F275" s="8"/>
      <c r="H275" s="8"/>
    </row>
    <row r="276">
      <c r="F276" s="8"/>
      <c r="H276" s="8"/>
    </row>
    <row r="277">
      <c r="F277" s="8"/>
      <c r="H277" s="8"/>
    </row>
    <row r="278">
      <c r="F278" s="8"/>
      <c r="H278" s="8"/>
    </row>
    <row r="279">
      <c r="F279" s="8"/>
      <c r="H279" s="8"/>
    </row>
    <row r="280">
      <c r="F280" s="8"/>
      <c r="H280" s="8"/>
    </row>
    <row r="281">
      <c r="F281" s="8"/>
      <c r="H281" s="8"/>
    </row>
    <row r="282">
      <c r="F282" s="8"/>
      <c r="H282" s="8"/>
    </row>
    <row r="283">
      <c r="F283" s="8"/>
      <c r="H283" s="8"/>
    </row>
    <row r="284">
      <c r="F284" s="8"/>
      <c r="H284" s="8"/>
    </row>
    <row r="285">
      <c r="F285" s="8"/>
      <c r="H285" s="8"/>
    </row>
    <row r="286">
      <c r="F286" s="8"/>
      <c r="H286" s="8"/>
    </row>
    <row r="287">
      <c r="F287" s="8"/>
      <c r="H287" s="8"/>
    </row>
    <row r="288">
      <c r="F288" s="8"/>
      <c r="H288" s="8"/>
    </row>
    <row r="289">
      <c r="F289" s="8"/>
      <c r="H289" s="8"/>
    </row>
    <row r="290">
      <c r="F290" s="8"/>
      <c r="H290" s="8"/>
    </row>
    <row r="291">
      <c r="F291" s="8"/>
      <c r="H291" s="8"/>
    </row>
    <row r="292">
      <c r="F292" s="8"/>
      <c r="H292" s="8"/>
    </row>
    <row r="293">
      <c r="F293" s="8"/>
      <c r="H293" s="8"/>
    </row>
    <row r="294">
      <c r="F294" s="8"/>
      <c r="H294" s="8"/>
    </row>
    <row r="295">
      <c r="F295" s="8"/>
      <c r="H295" s="8"/>
    </row>
    <row r="296">
      <c r="F296" s="8"/>
      <c r="H296" s="8"/>
    </row>
    <row r="297">
      <c r="F297" s="8"/>
      <c r="H297" s="8"/>
    </row>
    <row r="298">
      <c r="F298" s="8"/>
      <c r="H298" s="8"/>
    </row>
    <row r="299">
      <c r="F299" s="8"/>
      <c r="H299" s="8"/>
    </row>
    <row r="300">
      <c r="F300" s="8"/>
      <c r="H300" s="8"/>
    </row>
    <row r="301">
      <c r="F301" s="8"/>
      <c r="H301" s="8"/>
    </row>
    <row r="302">
      <c r="F302" s="8"/>
      <c r="H302" s="8"/>
    </row>
    <row r="303">
      <c r="F303" s="8"/>
      <c r="H303" s="8"/>
    </row>
    <row r="304">
      <c r="F304" s="8"/>
      <c r="H304" s="8"/>
    </row>
    <row r="305">
      <c r="F305" s="8"/>
      <c r="H305" s="8"/>
    </row>
    <row r="306">
      <c r="F306" s="8"/>
      <c r="H306" s="8"/>
    </row>
    <row r="307">
      <c r="F307" s="8"/>
      <c r="H307" s="8"/>
    </row>
    <row r="308">
      <c r="F308" s="8"/>
      <c r="H308" s="8"/>
    </row>
    <row r="309">
      <c r="F309" s="8"/>
      <c r="H309" s="8"/>
    </row>
    <row r="310">
      <c r="F310" s="8"/>
      <c r="H310" s="8"/>
    </row>
    <row r="311">
      <c r="F311" s="8"/>
      <c r="H311" s="8"/>
    </row>
    <row r="312">
      <c r="F312" s="8"/>
      <c r="H312" s="8"/>
    </row>
    <row r="313">
      <c r="F313" s="8"/>
      <c r="H313" s="8"/>
    </row>
    <row r="314">
      <c r="F314" s="8"/>
      <c r="H314" s="8"/>
    </row>
    <row r="315">
      <c r="F315" s="8"/>
      <c r="H315" s="8"/>
    </row>
    <row r="316">
      <c r="F316" s="8"/>
      <c r="H316" s="8"/>
    </row>
    <row r="317">
      <c r="F317" s="8"/>
      <c r="H317" s="8"/>
    </row>
    <row r="318">
      <c r="F318" s="8"/>
      <c r="H318" s="8"/>
    </row>
    <row r="319">
      <c r="F319" s="8"/>
      <c r="H319" s="8"/>
    </row>
    <row r="320">
      <c r="F320" s="8"/>
      <c r="H320" s="8"/>
    </row>
    <row r="321">
      <c r="F321" s="8"/>
      <c r="H321" s="8"/>
    </row>
    <row r="322">
      <c r="F322" s="8"/>
      <c r="H322" s="8"/>
    </row>
    <row r="323">
      <c r="F323" s="8"/>
      <c r="H323" s="8"/>
    </row>
    <row r="324">
      <c r="F324" s="8"/>
      <c r="H324" s="8"/>
    </row>
    <row r="325">
      <c r="F325" s="8"/>
      <c r="H325" s="8"/>
    </row>
    <row r="326">
      <c r="F326" s="8"/>
      <c r="H326" s="8"/>
    </row>
    <row r="327">
      <c r="F327" s="8"/>
      <c r="H327" s="8"/>
    </row>
    <row r="328">
      <c r="F328" s="8"/>
      <c r="H328" s="8"/>
    </row>
    <row r="329">
      <c r="F329" s="8"/>
      <c r="H329" s="8"/>
    </row>
    <row r="330">
      <c r="F330" s="8"/>
      <c r="H330" s="8"/>
    </row>
    <row r="331">
      <c r="F331" s="8"/>
      <c r="H331" s="8"/>
    </row>
    <row r="332">
      <c r="F332" s="8"/>
      <c r="H332" s="8"/>
    </row>
    <row r="333">
      <c r="F333" s="8"/>
      <c r="H333" s="8"/>
    </row>
    <row r="334">
      <c r="F334" s="8"/>
      <c r="H334" s="8"/>
    </row>
    <row r="335">
      <c r="F335" s="8"/>
      <c r="H335" s="8"/>
    </row>
    <row r="336">
      <c r="F336" s="8"/>
      <c r="H336" s="8"/>
    </row>
    <row r="337">
      <c r="F337" s="8"/>
      <c r="H337" s="8"/>
    </row>
    <row r="338">
      <c r="F338" s="8"/>
      <c r="H338" s="8"/>
    </row>
    <row r="339">
      <c r="F339" s="8"/>
      <c r="H339" s="8"/>
    </row>
    <row r="340">
      <c r="F340" s="8"/>
      <c r="H340" s="8"/>
    </row>
    <row r="341">
      <c r="F341" s="8"/>
      <c r="H341" s="8"/>
    </row>
    <row r="342">
      <c r="F342" s="8"/>
      <c r="H342" s="8"/>
    </row>
    <row r="343">
      <c r="F343" s="8"/>
      <c r="H343" s="8"/>
    </row>
    <row r="344">
      <c r="F344" s="8"/>
      <c r="H344" s="8"/>
    </row>
    <row r="345">
      <c r="F345" s="8"/>
      <c r="H345" s="8"/>
    </row>
    <row r="346">
      <c r="F346" s="8"/>
      <c r="H346" s="8"/>
    </row>
    <row r="347">
      <c r="F347" s="8"/>
      <c r="H347" s="8"/>
    </row>
    <row r="348">
      <c r="F348" s="8"/>
      <c r="H348" s="8"/>
    </row>
    <row r="349">
      <c r="F349" s="8"/>
      <c r="H349" s="8"/>
    </row>
    <row r="350">
      <c r="F350" s="8"/>
      <c r="H350" s="8"/>
    </row>
    <row r="351">
      <c r="F351" s="8"/>
      <c r="H351" s="8"/>
    </row>
    <row r="352">
      <c r="F352" s="8"/>
      <c r="H352" s="8"/>
    </row>
    <row r="353">
      <c r="F353" s="8"/>
      <c r="H353" s="8"/>
    </row>
    <row r="354">
      <c r="F354" s="8"/>
      <c r="H354" s="8"/>
    </row>
    <row r="355">
      <c r="F355" s="8"/>
      <c r="H355" s="8"/>
    </row>
    <row r="356">
      <c r="F356" s="8"/>
      <c r="H356" s="8"/>
    </row>
    <row r="357">
      <c r="F357" s="8"/>
      <c r="H357" s="8"/>
    </row>
    <row r="358">
      <c r="F358" s="8"/>
      <c r="H358" s="8"/>
    </row>
    <row r="359">
      <c r="F359" s="8"/>
      <c r="H359" s="8"/>
    </row>
    <row r="360">
      <c r="F360" s="8"/>
      <c r="H360" s="8"/>
    </row>
    <row r="361">
      <c r="F361" s="8"/>
      <c r="H361" s="8"/>
    </row>
    <row r="362">
      <c r="F362" s="8"/>
      <c r="H362" s="8"/>
    </row>
    <row r="363">
      <c r="F363" s="8"/>
      <c r="H363" s="8"/>
    </row>
    <row r="364">
      <c r="F364" s="8"/>
      <c r="H364" s="8"/>
    </row>
    <row r="365">
      <c r="F365" s="8"/>
      <c r="H365" s="8"/>
    </row>
    <row r="366">
      <c r="F366" s="8"/>
      <c r="H366" s="8"/>
    </row>
    <row r="367">
      <c r="F367" s="8"/>
      <c r="H367" s="8"/>
    </row>
    <row r="368">
      <c r="F368" s="8"/>
      <c r="H368" s="8"/>
    </row>
    <row r="369">
      <c r="F369" s="8"/>
      <c r="H369" s="8"/>
    </row>
    <row r="370">
      <c r="F370" s="8"/>
      <c r="H370" s="8"/>
    </row>
    <row r="371">
      <c r="F371" s="8"/>
      <c r="H371" s="8"/>
    </row>
    <row r="372">
      <c r="F372" s="8"/>
      <c r="H372" s="8"/>
    </row>
    <row r="373">
      <c r="F373" s="8"/>
      <c r="H373" s="8"/>
    </row>
    <row r="374">
      <c r="F374" s="8"/>
      <c r="H374" s="8"/>
    </row>
    <row r="375">
      <c r="F375" s="8"/>
      <c r="H375" s="8"/>
    </row>
    <row r="376">
      <c r="F376" s="8"/>
      <c r="H376" s="8"/>
    </row>
    <row r="377">
      <c r="F377" s="8"/>
      <c r="H377" s="8"/>
    </row>
    <row r="378">
      <c r="F378" s="8"/>
      <c r="H378" s="8"/>
    </row>
    <row r="379">
      <c r="F379" s="8"/>
      <c r="H379" s="8"/>
    </row>
    <row r="380">
      <c r="F380" s="8"/>
      <c r="H380" s="8"/>
    </row>
    <row r="381">
      <c r="F381" s="8"/>
      <c r="H381" s="8"/>
    </row>
    <row r="382">
      <c r="F382" s="8"/>
      <c r="H382" s="8"/>
    </row>
    <row r="383">
      <c r="F383" s="8"/>
      <c r="H383" s="8"/>
    </row>
    <row r="384">
      <c r="F384" s="8"/>
      <c r="H384" s="8"/>
    </row>
    <row r="385">
      <c r="F385" s="8"/>
      <c r="H385" s="8"/>
    </row>
    <row r="386">
      <c r="F386" s="8"/>
      <c r="H386" s="8"/>
    </row>
    <row r="387">
      <c r="F387" s="8"/>
      <c r="H387" s="8"/>
    </row>
    <row r="388">
      <c r="F388" s="8"/>
      <c r="H388" s="8"/>
    </row>
    <row r="389">
      <c r="F389" s="8"/>
      <c r="H389" s="8"/>
    </row>
    <row r="390">
      <c r="F390" s="8"/>
      <c r="H390" s="8"/>
    </row>
    <row r="391">
      <c r="F391" s="8"/>
      <c r="H391" s="8"/>
    </row>
    <row r="392">
      <c r="F392" s="8"/>
      <c r="H392" s="8"/>
    </row>
    <row r="393">
      <c r="F393" s="8"/>
      <c r="H393" s="8"/>
    </row>
    <row r="394">
      <c r="F394" s="8"/>
      <c r="H394" s="8"/>
    </row>
    <row r="395">
      <c r="F395" s="8"/>
      <c r="H395" s="8"/>
    </row>
    <row r="396">
      <c r="F396" s="8"/>
      <c r="H396" s="8"/>
    </row>
    <row r="397">
      <c r="F397" s="8"/>
      <c r="H397" s="8"/>
    </row>
    <row r="398">
      <c r="F398" s="8"/>
      <c r="H398" s="8"/>
    </row>
    <row r="399">
      <c r="F399" s="8"/>
      <c r="H399" s="8"/>
    </row>
    <row r="400">
      <c r="F400" s="8"/>
      <c r="H400" s="8"/>
    </row>
    <row r="401">
      <c r="F401" s="8"/>
      <c r="H401" s="8"/>
    </row>
    <row r="402">
      <c r="F402" s="8"/>
      <c r="H402" s="8"/>
    </row>
    <row r="403">
      <c r="F403" s="8"/>
      <c r="H403" s="8"/>
    </row>
    <row r="404">
      <c r="F404" s="8"/>
      <c r="H404" s="8"/>
    </row>
    <row r="405">
      <c r="F405" s="8"/>
      <c r="H405" s="8"/>
    </row>
    <row r="406">
      <c r="F406" s="8"/>
      <c r="H406" s="8"/>
    </row>
    <row r="407">
      <c r="F407" s="8"/>
      <c r="H407" s="8"/>
    </row>
    <row r="408">
      <c r="F408" s="8"/>
      <c r="H408" s="8"/>
    </row>
    <row r="409">
      <c r="F409" s="8"/>
      <c r="H409" s="8"/>
    </row>
    <row r="410">
      <c r="F410" s="8"/>
      <c r="H410" s="8"/>
    </row>
    <row r="411">
      <c r="F411" s="8"/>
      <c r="H411" s="8"/>
    </row>
    <row r="412">
      <c r="F412" s="8"/>
      <c r="H412" s="8"/>
    </row>
    <row r="413">
      <c r="F413" s="8"/>
      <c r="H413" s="8"/>
    </row>
    <row r="414">
      <c r="F414" s="8"/>
      <c r="H414" s="8"/>
    </row>
    <row r="415">
      <c r="F415" s="8"/>
      <c r="H415" s="8"/>
    </row>
    <row r="416">
      <c r="F416" s="8"/>
      <c r="H416" s="8"/>
    </row>
    <row r="417">
      <c r="F417" s="8"/>
      <c r="H417" s="8"/>
    </row>
    <row r="418">
      <c r="F418" s="8"/>
      <c r="H418" s="8"/>
    </row>
    <row r="419">
      <c r="F419" s="8"/>
      <c r="H419" s="8"/>
    </row>
    <row r="420">
      <c r="F420" s="8"/>
      <c r="H420" s="8"/>
    </row>
    <row r="421">
      <c r="F421" s="8"/>
      <c r="H421" s="8"/>
    </row>
    <row r="422">
      <c r="F422" s="8"/>
      <c r="H422" s="8"/>
    </row>
    <row r="423">
      <c r="F423" s="8"/>
      <c r="H423" s="8"/>
    </row>
    <row r="424">
      <c r="F424" s="8"/>
      <c r="H424" s="8"/>
    </row>
    <row r="425">
      <c r="F425" s="8"/>
      <c r="H425" s="8"/>
    </row>
    <row r="426">
      <c r="F426" s="8"/>
      <c r="H426" s="8"/>
    </row>
    <row r="427">
      <c r="F427" s="8"/>
      <c r="H427" s="8"/>
    </row>
    <row r="428">
      <c r="F428" s="8"/>
      <c r="H428" s="8"/>
    </row>
    <row r="429">
      <c r="F429" s="8"/>
      <c r="H429" s="8"/>
    </row>
    <row r="430">
      <c r="F430" s="8"/>
      <c r="H430" s="8"/>
    </row>
    <row r="431">
      <c r="F431" s="8"/>
      <c r="H431" s="8"/>
    </row>
    <row r="432">
      <c r="F432" s="8"/>
      <c r="H432" s="8"/>
    </row>
    <row r="433">
      <c r="F433" s="8"/>
      <c r="H433" s="8"/>
    </row>
    <row r="434">
      <c r="F434" s="8"/>
      <c r="H434" s="8"/>
    </row>
    <row r="435">
      <c r="F435" s="8"/>
      <c r="H435" s="8"/>
    </row>
    <row r="436">
      <c r="F436" s="8"/>
      <c r="H436" s="8"/>
    </row>
    <row r="437">
      <c r="F437" s="8"/>
      <c r="H437" s="8"/>
    </row>
    <row r="438">
      <c r="F438" s="8"/>
      <c r="H438" s="8"/>
    </row>
    <row r="439">
      <c r="F439" s="8"/>
      <c r="H439" s="8"/>
    </row>
    <row r="440">
      <c r="F440" s="8"/>
      <c r="H440" s="8"/>
    </row>
    <row r="441">
      <c r="F441" s="8"/>
      <c r="H441" s="8"/>
    </row>
    <row r="442">
      <c r="F442" s="8"/>
      <c r="H442" s="8"/>
    </row>
    <row r="443">
      <c r="F443" s="8"/>
      <c r="H443" s="8"/>
    </row>
    <row r="444">
      <c r="F444" s="8"/>
      <c r="H444" s="8"/>
    </row>
    <row r="445">
      <c r="F445" s="8"/>
      <c r="H445" s="8"/>
    </row>
    <row r="446">
      <c r="F446" s="8"/>
      <c r="H446" s="8"/>
    </row>
    <row r="447">
      <c r="F447" s="8"/>
      <c r="H447" s="8"/>
    </row>
    <row r="448">
      <c r="F448" s="8"/>
      <c r="H448" s="8"/>
    </row>
    <row r="449">
      <c r="F449" s="8"/>
      <c r="H449" s="8"/>
    </row>
    <row r="450">
      <c r="F450" s="8"/>
      <c r="H450" s="8"/>
    </row>
    <row r="451">
      <c r="F451" s="8"/>
      <c r="H451" s="8"/>
    </row>
    <row r="452">
      <c r="F452" s="8"/>
      <c r="H452" s="8"/>
    </row>
    <row r="453">
      <c r="F453" s="8"/>
      <c r="H453" s="8"/>
    </row>
    <row r="454">
      <c r="F454" s="8"/>
      <c r="H454" s="8"/>
    </row>
    <row r="455">
      <c r="F455" s="8"/>
      <c r="H455" s="8"/>
    </row>
    <row r="456">
      <c r="F456" s="8"/>
      <c r="H456" s="8"/>
    </row>
    <row r="457">
      <c r="F457" s="8"/>
      <c r="H457" s="8"/>
    </row>
    <row r="458">
      <c r="F458" s="8"/>
      <c r="H458" s="8"/>
    </row>
    <row r="459">
      <c r="F459" s="8"/>
      <c r="H459" s="8"/>
    </row>
    <row r="460">
      <c r="F460" s="8"/>
      <c r="H460" s="8"/>
    </row>
    <row r="461">
      <c r="F461" s="8"/>
      <c r="H461" s="8"/>
    </row>
    <row r="462">
      <c r="F462" s="8"/>
      <c r="H462" s="8"/>
    </row>
    <row r="463">
      <c r="F463" s="8"/>
      <c r="H463" s="8"/>
    </row>
    <row r="464">
      <c r="F464" s="8"/>
      <c r="H464" s="8"/>
    </row>
    <row r="465">
      <c r="F465" s="8"/>
      <c r="H465" s="8"/>
    </row>
    <row r="466">
      <c r="F466" s="8"/>
      <c r="H466" s="8"/>
    </row>
    <row r="467">
      <c r="F467" s="8"/>
      <c r="H467" s="8"/>
    </row>
    <row r="468">
      <c r="F468" s="8"/>
      <c r="H468" s="8"/>
    </row>
    <row r="469">
      <c r="F469" s="8"/>
      <c r="H469" s="8"/>
    </row>
    <row r="470">
      <c r="F470" s="8"/>
      <c r="H470" s="8"/>
    </row>
    <row r="471">
      <c r="F471" s="8"/>
      <c r="H471" s="8"/>
    </row>
    <row r="472">
      <c r="F472" s="8"/>
      <c r="H472" s="8"/>
    </row>
    <row r="473">
      <c r="F473" s="8"/>
      <c r="H473" s="8"/>
    </row>
    <row r="474">
      <c r="F474" s="8"/>
      <c r="H474" s="8"/>
    </row>
    <row r="475">
      <c r="F475" s="8"/>
      <c r="H475" s="8"/>
    </row>
    <row r="476">
      <c r="F476" s="8"/>
      <c r="H476" s="8"/>
    </row>
    <row r="477">
      <c r="F477" s="8"/>
      <c r="H477" s="8"/>
    </row>
    <row r="478">
      <c r="F478" s="8"/>
      <c r="H478" s="8"/>
    </row>
    <row r="479">
      <c r="F479" s="8"/>
      <c r="H479" s="8"/>
    </row>
    <row r="480">
      <c r="F480" s="8"/>
      <c r="H480" s="8"/>
    </row>
    <row r="481">
      <c r="F481" s="8"/>
      <c r="H481" s="8"/>
    </row>
    <row r="482">
      <c r="F482" s="8"/>
      <c r="H482" s="8"/>
    </row>
    <row r="483">
      <c r="F483" s="8"/>
      <c r="H483" s="8"/>
    </row>
    <row r="484">
      <c r="F484" s="8"/>
      <c r="H484" s="8"/>
    </row>
    <row r="485">
      <c r="F485" s="8"/>
      <c r="H485" s="8"/>
    </row>
    <row r="486">
      <c r="F486" s="8"/>
      <c r="H486" s="8"/>
    </row>
    <row r="487">
      <c r="F487" s="8"/>
      <c r="H487" s="8"/>
    </row>
    <row r="488">
      <c r="F488" s="8"/>
      <c r="H488" s="8"/>
    </row>
    <row r="489">
      <c r="F489" s="8"/>
      <c r="H489" s="8"/>
    </row>
    <row r="490">
      <c r="F490" s="8"/>
      <c r="H490" s="8"/>
    </row>
    <row r="491">
      <c r="F491" s="8"/>
      <c r="H491" s="8"/>
    </row>
    <row r="492">
      <c r="F492" s="8"/>
      <c r="H492" s="8"/>
    </row>
    <row r="493">
      <c r="F493" s="8"/>
      <c r="H493" s="8"/>
    </row>
    <row r="494">
      <c r="F494" s="8"/>
      <c r="H494" s="8"/>
    </row>
    <row r="495">
      <c r="F495" s="8"/>
      <c r="H495" s="8"/>
    </row>
    <row r="496">
      <c r="F496" s="8"/>
      <c r="H496" s="8"/>
    </row>
    <row r="497">
      <c r="F497" s="8"/>
      <c r="H497" s="8"/>
    </row>
    <row r="498">
      <c r="F498" s="8"/>
      <c r="H498" s="8"/>
    </row>
    <row r="499">
      <c r="F499" s="8"/>
      <c r="H499" s="8"/>
    </row>
    <row r="500">
      <c r="F500" s="8"/>
      <c r="H500" s="8"/>
    </row>
    <row r="501">
      <c r="F501" s="8"/>
      <c r="H501" s="8"/>
    </row>
    <row r="502">
      <c r="F502" s="8"/>
      <c r="H502" s="8"/>
    </row>
    <row r="503">
      <c r="F503" s="8"/>
      <c r="H503" s="8"/>
    </row>
    <row r="504">
      <c r="F504" s="8"/>
      <c r="H504" s="8"/>
    </row>
    <row r="505">
      <c r="F505" s="8"/>
      <c r="H505" s="8"/>
    </row>
    <row r="506">
      <c r="F506" s="8"/>
      <c r="H506" s="8"/>
    </row>
    <row r="507">
      <c r="F507" s="8"/>
      <c r="H507" s="8"/>
    </row>
    <row r="508">
      <c r="F508" s="8"/>
      <c r="H508" s="8"/>
    </row>
    <row r="509">
      <c r="F509" s="8"/>
      <c r="H509" s="8"/>
    </row>
    <row r="510">
      <c r="F510" s="8"/>
      <c r="H510" s="8"/>
    </row>
    <row r="511">
      <c r="F511" s="8"/>
      <c r="H511" s="8"/>
    </row>
    <row r="512">
      <c r="F512" s="8"/>
      <c r="H512" s="8"/>
    </row>
    <row r="513">
      <c r="F513" s="8"/>
      <c r="H513" s="8"/>
    </row>
    <row r="514">
      <c r="F514" s="8"/>
      <c r="H514" s="8"/>
    </row>
    <row r="515">
      <c r="F515" s="8"/>
      <c r="H515" s="8"/>
    </row>
    <row r="516">
      <c r="F516" s="8"/>
      <c r="H516" s="8"/>
    </row>
    <row r="517">
      <c r="F517" s="8"/>
      <c r="H517" s="8"/>
    </row>
    <row r="518">
      <c r="F518" s="8"/>
      <c r="H518" s="8"/>
    </row>
    <row r="519">
      <c r="F519" s="8"/>
      <c r="H519" s="8"/>
    </row>
    <row r="520">
      <c r="F520" s="8"/>
      <c r="H520" s="8"/>
    </row>
    <row r="521">
      <c r="F521" s="8"/>
      <c r="H521" s="8"/>
    </row>
    <row r="522">
      <c r="F522" s="8"/>
      <c r="H522" s="8"/>
    </row>
    <row r="523">
      <c r="F523" s="8"/>
      <c r="H523" s="8"/>
    </row>
    <row r="524">
      <c r="F524" s="8"/>
      <c r="H524" s="8"/>
    </row>
    <row r="525">
      <c r="F525" s="8"/>
      <c r="H525" s="8"/>
    </row>
    <row r="526">
      <c r="F526" s="8"/>
      <c r="H526" s="8"/>
    </row>
    <row r="527">
      <c r="F527" s="8"/>
      <c r="H527" s="8"/>
    </row>
    <row r="528">
      <c r="F528" s="8"/>
      <c r="H528" s="8"/>
    </row>
    <row r="529">
      <c r="F529" s="8"/>
      <c r="H529" s="8"/>
    </row>
    <row r="530">
      <c r="F530" s="8"/>
      <c r="H530" s="8"/>
    </row>
    <row r="531">
      <c r="F531" s="8"/>
      <c r="H531" s="8"/>
    </row>
    <row r="532">
      <c r="F532" s="8"/>
      <c r="H532" s="8"/>
    </row>
    <row r="533">
      <c r="F533" s="8"/>
      <c r="H533" s="8"/>
    </row>
    <row r="534">
      <c r="F534" s="8"/>
      <c r="H534" s="8"/>
    </row>
    <row r="535">
      <c r="F535" s="8"/>
      <c r="H535" s="8"/>
    </row>
    <row r="536">
      <c r="F536" s="8"/>
      <c r="H536" s="8"/>
    </row>
    <row r="537">
      <c r="F537" s="8"/>
      <c r="H537" s="8"/>
    </row>
    <row r="538">
      <c r="F538" s="8"/>
      <c r="H538" s="8"/>
    </row>
    <row r="539">
      <c r="F539" s="8"/>
      <c r="H539" s="8"/>
    </row>
    <row r="540">
      <c r="F540" s="8"/>
      <c r="H540" s="8"/>
    </row>
    <row r="541">
      <c r="F541" s="8"/>
      <c r="H541" s="8"/>
    </row>
    <row r="542">
      <c r="F542" s="8"/>
      <c r="H542" s="8"/>
    </row>
    <row r="543">
      <c r="F543" s="8"/>
      <c r="H543" s="8"/>
    </row>
    <row r="544">
      <c r="F544" s="8"/>
      <c r="H544" s="8"/>
    </row>
    <row r="545">
      <c r="F545" s="8"/>
      <c r="H545" s="8"/>
    </row>
    <row r="546">
      <c r="F546" s="8"/>
      <c r="H546" s="8"/>
    </row>
    <row r="547">
      <c r="F547" s="8"/>
      <c r="H547" s="8"/>
    </row>
    <row r="548">
      <c r="F548" s="8"/>
      <c r="H548" s="8"/>
    </row>
    <row r="549">
      <c r="F549" s="8"/>
      <c r="H549" s="8"/>
    </row>
    <row r="550">
      <c r="F550" s="8"/>
      <c r="H550" s="8"/>
    </row>
    <row r="551">
      <c r="F551" s="8"/>
      <c r="H551" s="8"/>
    </row>
    <row r="552">
      <c r="F552" s="8"/>
      <c r="H552" s="8"/>
    </row>
    <row r="553">
      <c r="F553" s="8"/>
      <c r="H553" s="8"/>
    </row>
    <row r="554">
      <c r="F554" s="8"/>
      <c r="H554" s="8"/>
    </row>
    <row r="555">
      <c r="F555" s="8"/>
      <c r="H555" s="8"/>
    </row>
    <row r="556">
      <c r="F556" s="8"/>
      <c r="H556" s="8"/>
    </row>
    <row r="557">
      <c r="F557" s="8"/>
      <c r="H557" s="8"/>
    </row>
    <row r="558">
      <c r="F558" s="8"/>
      <c r="H558" s="8"/>
    </row>
    <row r="559">
      <c r="F559" s="8"/>
      <c r="H559" s="8"/>
    </row>
    <row r="560">
      <c r="F560" s="8"/>
      <c r="H560" s="8"/>
    </row>
    <row r="561">
      <c r="F561" s="8"/>
      <c r="H561" s="8"/>
    </row>
    <row r="562">
      <c r="F562" s="8"/>
      <c r="H562" s="8"/>
    </row>
    <row r="563">
      <c r="F563" s="8"/>
      <c r="H563" s="8"/>
    </row>
    <row r="564">
      <c r="F564" s="8"/>
      <c r="H564" s="8"/>
    </row>
    <row r="565">
      <c r="F565" s="8"/>
      <c r="H565" s="8"/>
    </row>
    <row r="566">
      <c r="F566" s="8"/>
      <c r="H566" s="8"/>
    </row>
    <row r="567">
      <c r="F567" s="8"/>
      <c r="H567" s="8"/>
    </row>
    <row r="568">
      <c r="F568" s="8"/>
      <c r="H568" s="8"/>
    </row>
    <row r="569">
      <c r="F569" s="8"/>
      <c r="H569" s="8"/>
    </row>
    <row r="570">
      <c r="F570" s="8"/>
      <c r="H570" s="8"/>
    </row>
    <row r="571">
      <c r="F571" s="8"/>
      <c r="H571" s="8"/>
    </row>
    <row r="572">
      <c r="F572" s="8"/>
      <c r="H572" s="8"/>
    </row>
    <row r="573">
      <c r="F573" s="8"/>
      <c r="H573" s="8"/>
    </row>
    <row r="574">
      <c r="F574" s="8"/>
      <c r="H574" s="8"/>
    </row>
    <row r="575">
      <c r="F575" s="8"/>
      <c r="H575" s="8"/>
    </row>
    <row r="576">
      <c r="F576" s="8"/>
      <c r="H576" s="8"/>
    </row>
    <row r="577">
      <c r="F577" s="8"/>
      <c r="H577" s="8"/>
    </row>
    <row r="578">
      <c r="F578" s="8"/>
      <c r="H578" s="8"/>
    </row>
    <row r="579">
      <c r="F579" s="8"/>
      <c r="H579" s="8"/>
    </row>
    <row r="580">
      <c r="F580" s="8"/>
      <c r="H580" s="8"/>
    </row>
    <row r="581">
      <c r="F581" s="8"/>
      <c r="H581" s="8"/>
    </row>
    <row r="582">
      <c r="F582" s="8"/>
      <c r="H582" s="8"/>
    </row>
    <row r="583">
      <c r="F583" s="8"/>
      <c r="H583" s="8"/>
    </row>
    <row r="584">
      <c r="F584" s="8"/>
      <c r="H584" s="8"/>
    </row>
    <row r="585">
      <c r="F585" s="8"/>
      <c r="H585" s="8"/>
    </row>
    <row r="586">
      <c r="F586" s="8"/>
      <c r="H586" s="8"/>
    </row>
    <row r="587">
      <c r="F587" s="8"/>
      <c r="H587" s="8"/>
    </row>
    <row r="588">
      <c r="F588" s="8"/>
      <c r="H588" s="8"/>
    </row>
    <row r="589">
      <c r="F589" s="8"/>
      <c r="H589" s="8"/>
    </row>
    <row r="590">
      <c r="F590" s="8"/>
      <c r="H590" s="8"/>
    </row>
    <row r="591">
      <c r="F591" s="8"/>
      <c r="H591" s="8"/>
    </row>
    <row r="592">
      <c r="F592" s="8"/>
      <c r="H592" s="8"/>
    </row>
    <row r="593">
      <c r="F593" s="8"/>
      <c r="H593" s="8"/>
    </row>
    <row r="594">
      <c r="F594" s="8"/>
      <c r="H594" s="8"/>
    </row>
    <row r="595">
      <c r="F595" s="8"/>
      <c r="H595" s="8"/>
    </row>
    <row r="596">
      <c r="F596" s="8"/>
      <c r="H596" s="8"/>
    </row>
    <row r="597">
      <c r="F597" s="8"/>
      <c r="H597" s="8"/>
    </row>
    <row r="598">
      <c r="F598" s="8"/>
      <c r="H598" s="8"/>
    </row>
    <row r="599">
      <c r="F599" s="8"/>
      <c r="H599" s="8"/>
    </row>
    <row r="600">
      <c r="F600" s="8"/>
      <c r="H600" s="8"/>
    </row>
    <row r="601">
      <c r="F601" s="8"/>
      <c r="H601" s="8"/>
    </row>
    <row r="602">
      <c r="F602" s="8"/>
      <c r="H602" s="8"/>
    </row>
    <row r="603">
      <c r="F603" s="8"/>
      <c r="H603" s="8"/>
    </row>
    <row r="604">
      <c r="F604" s="8"/>
      <c r="H604" s="8"/>
    </row>
    <row r="605">
      <c r="F605" s="8"/>
      <c r="H605" s="8"/>
    </row>
    <row r="606">
      <c r="F606" s="8"/>
      <c r="H606" s="8"/>
    </row>
    <row r="607">
      <c r="F607" s="8"/>
      <c r="H607" s="8"/>
    </row>
    <row r="608">
      <c r="F608" s="8"/>
      <c r="H608" s="8"/>
    </row>
    <row r="609">
      <c r="F609" s="8"/>
      <c r="H609" s="8"/>
    </row>
    <row r="610">
      <c r="F610" s="8"/>
      <c r="H610" s="8"/>
    </row>
    <row r="611">
      <c r="F611" s="8"/>
      <c r="H611" s="8"/>
    </row>
    <row r="612">
      <c r="F612" s="8"/>
      <c r="H612" s="8"/>
    </row>
    <row r="613">
      <c r="F613" s="8"/>
      <c r="H613" s="8"/>
    </row>
    <row r="614">
      <c r="F614" s="8"/>
      <c r="H614" s="8"/>
    </row>
    <row r="615">
      <c r="F615" s="8"/>
      <c r="H615" s="8"/>
    </row>
    <row r="616">
      <c r="F616" s="8"/>
      <c r="H616" s="8"/>
    </row>
    <row r="617">
      <c r="F617" s="8"/>
      <c r="H617" s="8"/>
    </row>
    <row r="618">
      <c r="F618" s="8"/>
      <c r="H618" s="8"/>
    </row>
    <row r="619">
      <c r="F619" s="8"/>
      <c r="H619" s="8"/>
    </row>
    <row r="620">
      <c r="F620" s="8"/>
      <c r="H620" s="8"/>
    </row>
    <row r="621">
      <c r="F621" s="8"/>
      <c r="H621" s="8"/>
    </row>
    <row r="622">
      <c r="F622" s="8"/>
      <c r="H622" s="8"/>
    </row>
    <row r="623">
      <c r="F623" s="8"/>
      <c r="H623" s="8"/>
    </row>
    <row r="624">
      <c r="F624" s="8"/>
      <c r="H624" s="8"/>
    </row>
    <row r="625">
      <c r="F625" s="8"/>
      <c r="H625" s="8"/>
    </row>
    <row r="626">
      <c r="F626" s="8"/>
      <c r="H626" s="8"/>
    </row>
    <row r="627">
      <c r="F627" s="8"/>
      <c r="H627" s="8"/>
    </row>
    <row r="628">
      <c r="F628" s="8"/>
      <c r="H628" s="8"/>
    </row>
    <row r="629">
      <c r="F629" s="8"/>
      <c r="H629" s="8"/>
    </row>
    <row r="630">
      <c r="F630" s="8"/>
      <c r="H630" s="8"/>
    </row>
    <row r="631">
      <c r="F631" s="8"/>
      <c r="H631" s="8"/>
    </row>
    <row r="632">
      <c r="F632" s="8"/>
      <c r="H632" s="8"/>
    </row>
    <row r="633">
      <c r="F633" s="8"/>
      <c r="H633" s="8"/>
    </row>
    <row r="634">
      <c r="F634" s="8"/>
      <c r="H634" s="8"/>
    </row>
    <row r="635">
      <c r="F635" s="8"/>
      <c r="H635" s="8"/>
    </row>
    <row r="636">
      <c r="F636" s="8"/>
      <c r="H636" s="8"/>
    </row>
    <row r="637">
      <c r="F637" s="8"/>
      <c r="H637" s="8"/>
    </row>
    <row r="638">
      <c r="F638" s="8"/>
      <c r="H638" s="8"/>
    </row>
    <row r="639">
      <c r="F639" s="8"/>
      <c r="H639" s="8"/>
    </row>
    <row r="640">
      <c r="F640" s="8"/>
      <c r="H640" s="8"/>
    </row>
    <row r="641">
      <c r="F641" s="8"/>
      <c r="H641" s="8"/>
    </row>
    <row r="642">
      <c r="F642" s="8"/>
      <c r="H642" s="8"/>
    </row>
    <row r="643">
      <c r="F643" s="8"/>
      <c r="H643" s="8"/>
    </row>
    <row r="644">
      <c r="F644" s="8"/>
      <c r="H644" s="8"/>
    </row>
    <row r="645">
      <c r="F645" s="8"/>
      <c r="H645" s="8"/>
    </row>
    <row r="646">
      <c r="F646" s="8"/>
      <c r="H646" s="8"/>
    </row>
    <row r="647">
      <c r="F647" s="8"/>
      <c r="H647" s="8"/>
    </row>
    <row r="648">
      <c r="F648" s="8"/>
      <c r="H648" s="8"/>
    </row>
    <row r="649">
      <c r="F649" s="8"/>
      <c r="H649" s="8"/>
    </row>
    <row r="650">
      <c r="F650" s="8"/>
      <c r="H650" s="8"/>
    </row>
    <row r="651">
      <c r="F651" s="8"/>
      <c r="H651" s="8"/>
    </row>
    <row r="652">
      <c r="F652" s="8"/>
      <c r="H652" s="8"/>
    </row>
    <row r="653">
      <c r="F653" s="8"/>
      <c r="H653" s="8"/>
    </row>
    <row r="654">
      <c r="F654" s="8"/>
      <c r="H654" s="8"/>
    </row>
    <row r="655">
      <c r="F655" s="8"/>
      <c r="H655" s="8"/>
    </row>
    <row r="656">
      <c r="F656" s="8"/>
      <c r="H656" s="8"/>
    </row>
    <row r="657">
      <c r="F657" s="8"/>
      <c r="H657" s="8"/>
    </row>
    <row r="658">
      <c r="F658" s="8"/>
      <c r="H658" s="8"/>
    </row>
    <row r="659">
      <c r="F659" s="8"/>
      <c r="H659" s="8"/>
    </row>
    <row r="660">
      <c r="F660" s="8"/>
      <c r="H660" s="8"/>
    </row>
    <row r="661">
      <c r="F661" s="8"/>
      <c r="H661" s="8"/>
    </row>
    <row r="662">
      <c r="F662" s="8"/>
      <c r="H662" s="8"/>
    </row>
    <row r="663">
      <c r="F663" s="8"/>
      <c r="H663" s="8"/>
    </row>
    <row r="664">
      <c r="F664" s="8"/>
      <c r="H664" s="8"/>
    </row>
    <row r="665">
      <c r="F665" s="8"/>
      <c r="H665" s="8"/>
    </row>
    <row r="666">
      <c r="F666" s="8"/>
      <c r="H666" s="8"/>
    </row>
    <row r="667">
      <c r="F667" s="8"/>
      <c r="H667" s="8"/>
    </row>
    <row r="668">
      <c r="F668" s="8"/>
      <c r="H668" s="8"/>
    </row>
    <row r="669">
      <c r="F669" s="8"/>
      <c r="H669" s="8"/>
    </row>
    <row r="670">
      <c r="F670" s="8"/>
      <c r="H670" s="8"/>
    </row>
    <row r="671">
      <c r="F671" s="8"/>
      <c r="H671" s="8"/>
    </row>
    <row r="672">
      <c r="F672" s="8"/>
      <c r="H672" s="8"/>
    </row>
    <row r="673">
      <c r="F673" s="8"/>
      <c r="H673" s="8"/>
    </row>
    <row r="674">
      <c r="F674" s="8"/>
      <c r="H674" s="8"/>
    </row>
    <row r="675">
      <c r="F675" s="8"/>
      <c r="H675" s="8"/>
    </row>
    <row r="676">
      <c r="F676" s="8"/>
      <c r="H676" s="8"/>
    </row>
    <row r="677">
      <c r="F677" s="8"/>
      <c r="H677" s="8"/>
    </row>
    <row r="678">
      <c r="F678" s="8"/>
      <c r="H678" s="8"/>
    </row>
    <row r="679">
      <c r="F679" s="8"/>
      <c r="H679" s="8"/>
    </row>
    <row r="680">
      <c r="F680" s="8"/>
      <c r="H680" s="8"/>
    </row>
    <row r="681">
      <c r="F681" s="8"/>
      <c r="H681" s="8"/>
    </row>
    <row r="682">
      <c r="F682" s="8"/>
      <c r="H682" s="8"/>
    </row>
    <row r="683">
      <c r="F683" s="8"/>
      <c r="H683" s="8"/>
    </row>
    <row r="684">
      <c r="F684" s="8"/>
      <c r="H684" s="8"/>
    </row>
    <row r="685">
      <c r="F685" s="8"/>
      <c r="H685" s="8"/>
    </row>
    <row r="686">
      <c r="F686" s="8"/>
      <c r="H686" s="8"/>
    </row>
    <row r="687">
      <c r="F687" s="8"/>
      <c r="H687" s="8"/>
    </row>
    <row r="688">
      <c r="F688" s="8"/>
      <c r="H688" s="8"/>
    </row>
    <row r="689">
      <c r="F689" s="8"/>
      <c r="H689" s="8"/>
    </row>
    <row r="690">
      <c r="F690" s="8"/>
      <c r="H690" s="8"/>
    </row>
    <row r="691">
      <c r="F691" s="8"/>
      <c r="H691" s="8"/>
    </row>
    <row r="692">
      <c r="F692" s="8"/>
      <c r="H692" s="8"/>
    </row>
    <row r="693">
      <c r="F693" s="8"/>
      <c r="H693" s="8"/>
    </row>
    <row r="694">
      <c r="F694" s="8"/>
      <c r="H694" s="8"/>
    </row>
    <row r="695">
      <c r="F695" s="8"/>
      <c r="H695" s="8"/>
    </row>
    <row r="696">
      <c r="F696" s="8"/>
      <c r="H696" s="8"/>
    </row>
    <row r="697">
      <c r="F697" s="8"/>
      <c r="H697" s="8"/>
    </row>
    <row r="698">
      <c r="F698" s="8"/>
      <c r="H698" s="8"/>
    </row>
    <row r="699">
      <c r="F699" s="8"/>
      <c r="H699" s="8"/>
    </row>
    <row r="700">
      <c r="F700" s="8"/>
      <c r="H700" s="8"/>
    </row>
    <row r="701">
      <c r="F701" s="8"/>
      <c r="H701" s="8"/>
    </row>
    <row r="702">
      <c r="F702" s="8"/>
      <c r="H702" s="8"/>
    </row>
    <row r="703">
      <c r="F703" s="8"/>
      <c r="H703" s="8"/>
    </row>
    <row r="704">
      <c r="F704" s="8"/>
      <c r="H704" s="8"/>
    </row>
    <row r="705">
      <c r="F705" s="8"/>
      <c r="H705" s="8"/>
    </row>
    <row r="706">
      <c r="F706" s="8"/>
      <c r="H706" s="8"/>
    </row>
    <row r="707">
      <c r="F707" s="8"/>
      <c r="H707" s="8"/>
    </row>
    <row r="708">
      <c r="F708" s="8"/>
      <c r="H708" s="8"/>
    </row>
    <row r="709">
      <c r="F709" s="8"/>
      <c r="H709" s="8"/>
    </row>
    <row r="710">
      <c r="F710" s="8"/>
      <c r="H710" s="8"/>
    </row>
    <row r="711">
      <c r="F711" s="8"/>
      <c r="H711" s="8"/>
    </row>
    <row r="712">
      <c r="F712" s="8"/>
      <c r="H712" s="8"/>
    </row>
    <row r="713">
      <c r="F713" s="8"/>
      <c r="H713" s="8"/>
    </row>
    <row r="714">
      <c r="F714" s="8"/>
      <c r="H714" s="8"/>
    </row>
    <row r="715">
      <c r="F715" s="8"/>
      <c r="H715" s="8"/>
    </row>
    <row r="716">
      <c r="F716" s="8"/>
      <c r="H716" s="8"/>
    </row>
    <row r="717">
      <c r="F717" s="8"/>
      <c r="H717" s="8"/>
    </row>
    <row r="718">
      <c r="F718" s="8"/>
      <c r="H718" s="8"/>
    </row>
    <row r="719">
      <c r="F719" s="8"/>
      <c r="H719" s="8"/>
    </row>
    <row r="720">
      <c r="F720" s="8"/>
      <c r="H720" s="8"/>
    </row>
    <row r="721">
      <c r="F721" s="8"/>
      <c r="H721" s="8"/>
    </row>
    <row r="722">
      <c r="F722" s="8"/>
      <c r="H722" s="8"/>
    </row>
    <row r="723">
      <c r="F723" s="8"/>
      <c r="H723" s="8"/>
    </row>
    <row r="724">
      <c r="F724" s="8"/>
      <c r="H724" s="8"/>
    </row>
    <row r="725">
      <c r="F725" s="8"/>
      <c r="H725" s="8"/>
    </row>
    <row r="726">
      <c r="F726" s="8"/>
      <c r="H726" s="8"/>
    </row>
    <row r="727">
      <c r="F727" s="8"/>
      <c r="H727" s="8"/>
    </row>
    <row r="728">
      <c r="F728" s="8"/>
      <c r="H728" s="8"/>
    </row>
    <row r="729">
      <c r="F729" s="8"/>
      <c r="H729" s="8"/>
    </row>
    <row r="730">
      <c r="F730" s="8"/>
      <c r="H730" s="8"/>
    </row>
    <row r="731">
      <c r="F731" s="8"/>
      <c r="H731" s="8"/>
    </row>
    <row r="732">
      <c r="F732" s="8"/>
      <c r="H732" s="8"/>
    </row>
    <row r="733">
      <c r="F733" s="8"/>
      <c r="H733" s="8"/>
    </row>
    <row r="734">
      <c r="F734" s="8"/>
      <c r="H734" s="8"/>
    </row>
    <row r="735">
      <c r="F735" s="8"/>
      <c r="H735" s="8"/>
    </row>
    <row r="736">
      <c r="F736" s="8"/>
      <c r="H736" s="8"/>
    </row>
    <row r="737">
      <c r="F737" s="8"/>
      <c r="H737" s="8"/>
    </row>
    <row r="738">
      <c r="F738" s="8"/>
      <c r="H738" s="8"/>
    </row>
    <row r="739">
      <c r="F739" s="8"/>
      <c r="H739" s="8"/>
    </row>
    <row r="740">
      <c r="F740" s="8"/>
      <c r="H740" s="8"/>
    </row>
    <row r="741">
      <c r="F741" s="8"/>
      <c r="H741" s="8"/>
    </row>
    <row r="742">
      <c r="F742" s="8"/>
      <c r="H742" s="8"/>
    </row>
    <row r="743">
      <c r="F743" s="8"/>
      <c r="H743" s="8"/>
    </row>
    <row r="744">
      <c r="F744" s="8"/>
      <c r="H744" s="8"/>
    </row>
    <row r="745">
      <c r="F745" s="8"/>
      <c r="H745" s="8"/>
    </row>
    <row r="746">
      <c r="F746" s="8"/>
      <c r="H746" s="8"/>
    </row>
    <row r="747">
      <c r="F747" s="8"/>
      <c r="H747" s="8"/>
    </row>
    <row r="748">
      <c r="F748" s="8"/>
      <c r="H748" s="8"/>
    </row>
    <row r="749">
      <c r="F749" s="8"/>
      <c r="H749" s="8"/>
    </row>
    <row r="750">
      <c r="F750" s="8"/>
      <c r="H750" s="8"/>
    </row>
    <row r="751">
      <c r="F751" s="8"/>
      <c r="H751" s="8"/>
    </row>
    <row r="752">
      <c r="F752" s="8"/>
      <c r="H752" s="8"/>
    </row>
    <row r="753">
      <c r="F753" s="8"/>
      <c r="H753" s="8"/>
    </row>
    <row r="754">
      <c r="F754" s="8"/>
      <c r="H754" s="8"/>
    </row>
    <row r="755">
      <c r="F755" s="8"/>
      <c r="H755" s="8"/>
    </row>
    <row r="756">
      <c r="F756" s="8"/>
      <c r="H756" s="8"/>
    </row>
    <row r="757">
      <c r="F757" s="8"/>
      <c r="H757" s="8"/>
    </row>
    <row r="758">
      <c r="F758" s="8"/>
      <c r="H758" s="8"/>
    </row>
    <row r="759">
      <c r="F759" s="8"/>
      <c r="H759" s="8"/>
    </row>
    <row r="760">
      <c r="F760" s="8"/>
      <c r="H760" s="8"/>
    </row>
    <row r="761">
      <c r="F761" s="8"/>
      <c r="H761" s="8"/>
    </row>
    <row r="762">
      <c r="F762" s="8"/>
      <c r="H762" s="8"/>
    </row>
    <row r="763">
      <c r="F763" s="8"/>
      <c r="H763" s="8"/>
    </row>
    <row r="764">
      <c r="F764" s="8"/>
      <c r="H764" s="8"/>
    </row>
    <row r="765">
      <c r="F765" s="8"/>
      <c r="H765" s="8"/>
    </row>
    <row r="766">
      <c r="F766" s="8"/>
      <c r="H766" s="8"/>
    </row>
    <row r="767">
      <c r="F767" s="8"/>
      <c r="H767" s="8"/>
    </row>
    <row r="768">
      <c r="F768" s="8"/>
      <c r="H768" s="8"/>
    </row>
    <row r="769">
      <c r="F769" s="8"/>
      <c r="H769" s="8"/>
    </row>
    <row r="770">
      <c r="F770" s="8"/>
      <c r="H770" s="8"/>
    </row>
    <row r="771">
      <c r="F771" s="8"/>
      <c r="H771" s="8"/>
    </row>
    <row r="772">
      <c r="F772" s="8"/>
      <c r="H772" s="8"/>
    </row>
    <row r="773">
      <c r="F773" s="8"/>
      <c r="H773" s="8"/>
    </row>
    <row r="774">
      <c r="F774" s="8"/>
      <c r="H774" s="8"/>
    </row>
    <row r="775">
      <c r="F775" s="8"/>
      <c r="H775" s="8"/>
    </row>
    <row r="776">
      <c r="F776" s="8"/>
      <c r="H776" s="8"/>
    </row>
    <row r="777">
      <c r="F777" s="8"/>
      <c r="H777" s="8"/>
    </row>
    <row r="778">
      <c r="F778" s="8"/>
      <c r="H778" s="8"/>
    </row>
    <row r="779">
      <c r="F779" s="8"/>
      <c r="H779" s="8"/>
    </row>
    <row r="780">
      <c r="F780" s="8"/>
      <c r="H780" s="8"/>
    </row>
    <row r="781">
      <c r="F781" s="8"/>
      <c r="H781" s="8"/>
    </row>
    <row r="782">
      <c r="F782" s="8"/>
      <c r="H782" s="8"/>
    </row>
    <row r="783">
      <c r="F783" s="8"/>
      <c r="H783" s="8"/>
    </row>
    <row r="784">
      <c r="F784" s="8"/>
      <c r="H784" s="8"/>
    </row>
    <row r="785">
      <c r="F785" s="8"/>
      <c r="H785" s="8"/>
    </row>
    <row r="786">
      <c r="F786" s="8"/>
      <c r="H786" s="8"/>
    </row>
    <row r="787">
      <c r="F787" s="8"/>
      <c r="H787" s="8"/>
    </row>
    <row r="788">
      <c r="F788" s="8"/>
      <c r="H788" s="8"/>
    </row>
    <row r="789">
      <c r="F789" s="8"/>
      <c r="H789" s="8"/>
    </row>
    <row r="790">
      <c r="F790" s="8"/>
      <c r="H790" s="8"/>
    </row>
    <row r="791">
      <c r="F791" s="8"/>
      <c r="H791" s="8"/>
    </row>
    <row r="792">
      <c r="F792" s="8"/>
      <c r="H792" s="8"/>
    </row>
    <row r="793">
      <c r="F793" s="8"/>
      <c r="H793" s="8"/>
    </row>
    <row r="794">
      <c r="F794" s="8"/>
      <c r="H794" s="8"/>
    </row>
    <row r="795">
      <c r="F795" s="8"/>
      <c r="H795" s="8"/>
    </row>
    <row r="796">
      <c r="F796" s="8"/>
      <c r="H796" s="8"/>
    </row>
    <row r="797">
      <c r="F797" s="8"/>
      <c r="H797" s="8"/>
    </row>
    <row r="798">
      <c r="F798" s="8"/>
      <c r="H798" s="8"/>
    </row>
    <row r="799">
      <c r="F799" s="8"/>
      <c r="H799" s="8"/>
    </row>
    <row r="800">
      <c r="F800" s="8"/>
      <c r="H800" s="8"/>
    </row>
    <row r="801">
      <c r="F801" s="8"/>
      <c r="H801" s="8"/>
    </row>
    <row r="802">
      <c r="F802" s="8"/>
      <c r="H802" s="8"/>
    </row>
    <row r="803">
      <c r="F803" s="8"/>
      <c r="H803" s="8"/>
    </row>
    <row r="804">
      <c r="F804" s="8"/>
      <c r="H804" s="8"/>
    </row>
    <row r="805">
      <c r="F805" s="8"/>
      <c r="H805" s="8"/>
    </row>
    <row r="806">
      <c r="F806" s="8"/>
      <c r="H806" s="8"/>
    </row>
    <row r="807">
      <c r="F807" s="8"/>
      <c r="H807" s="8"/>
    </row>
    <row r="808">
      <c r="F808" s="8"/>
      <c r="H808" s="8"/>
    </row>
    <row r="809">
      <c r="F809" s="8"/>
      <c r="H809" s="8"/>
    </row>
    <row r="810">
      <c r="F810" s="8"/>
      <c r="H810" s="8"/>
    </row>
    <row r="811">
      <c r="F811" s="8"/>
      <c r="H811" s="8"/>
    </row>
    <row r="812">
      <c r="F812" s="8"/>
      <c r="H812" s="8"/>
    </row>
    <row r="813">
      <c r="F813" s="8"/>
      <c r="H813" s="8"/>
    </row>
    <row r="814">
      <c r="F814" s="8"/>
      <c r="H814" s="8"/>
    </row>
    <row r="815">
      <c r="F815" s="8"/>
      <c r="H815" s="8"/>
    </row>
    <row r="816">
      <c r="F816" s="8"/>
      <c r="H816" s="8"/>
    </row>
    <row r="817">
      <c r="F817" s="8"/>
      <c r="H817" s="8"/>
    </row>
    <row r="818">
      <c r="F818" s="8"/>
      <c r="H818" s="8"/>
    </row>
    <row r="819">
      <c r="F819" s="8"/>
      <c r="H819" s="8"/>
    </row>
    <row r="820">
      <c r="F820" s="8"/>
      <c r="H820" s="8"/>
    </row>
    <row r="821">
      <c r="F821" s="8"/>
      <c r="H821" s="8"/>
    </row>
    <row r="822">
      <c r="F822" s="8"/>
      <c r="H822" s="8"/>
    </row>
    <row r="823">
      <c r="F823" s="8"/>
      <c r="H823" s="8"/>
    </row>
    <row r="824">
      <c r="F824" s="8"/>
      <c r="H824" s="8"/>
    </row>
    <row r="825">
      <c r="F825" s="8"/>
      <c r="H825" s="8"/>
    </row>
    <row r="826">
      <c r="F826" s="8"/>
      <c r="H826" s="8"/>
    </row>
    <row r="827">
      <c r="F827" s="8"/>
      <c r="H827" s="8"/>
    </row>
    <row r="828">
      <c r="F828" s="8"/>
      <c r="H828" s="8"/>
    </row>
    <row r="829">
      <c r="F829" s="8"/>
      <c r="H829" s="8"/>
    </row>
    <row r="830">
      <c r="F830" s="8"/>
      <c r="H830" s="8"/>
    </row>
    <row r="831">
      <c r="F831" s="8"/>
      <c r="H831" s="8"/>
    </row>
    <row r="832">
      <c r="F832" s="8"/>
      <c r="H832" s="8"/>
    </row>
    <row r="833">
      <c r="F833" s="8"/>
      <c r="H833" s="8"/>
    </row>
    <row r="834">
      <c r="F834" s="8"/>
      <c r="H834" s="8"/>
    </row>
    <row r="835">
      <c r="F835" s="8"/>
      <c r="H835" s="8"/>
    </row>
    <row r="836">
      <c r="F836" s="8"/>
      <c r="H836" s="8"/>
    </row>
    <row r="837">
      <c r="F837" s="8"/>
      <c r="H837" s="8"/>
    </row>
    <row r="838">
      <c r="F838" s="8"/>
      <c r="H838" s="8"/>
    </row>
    <row r="839">
      <c r="F839" s="8"/>
      <c r="H839" s="8"/>
    </row>
    <row r="840">
      <c r="F840" s="8"/>
      <c r="H840" s="8"/>
    </row>
    <row r="841">
      <c r="F841" s="8"/>
      <c r="H841" s="8"/>
    </row>
    <row r="842">
      <c r="F842" s="8"/>
      <c r="H842" s="8"/>
    </row>
    <row r="843">
      <c r="F843" s="8"/>
      <c r="H843" s="8"/>
    </row>
    <row r="844">
      <c r="F844" s="8"/>
      <c r="H844" s="8"/>
    </row>
    <row r="845">
      <c r="F845" s="8"/>
      <c r="H845" s="8"/>
    </row>
    <row r="846">
      <c r="F846" s="8"/>
      <c r="H846" s="8"/>
    </row>
    <row r="847">
      <c r="F847" s="8"/>
      <c r="H847" s="8"/>
    </row>
    <row r="848">
      <c r="F848" s="8"/>
      <c r="H848" s="8"/>
    </row>
    <row r="849">
      <c r="F849" s="8"/>
      <c r="H849" s="8"/>
    </row>
    <row r="850">
      <c r="F850" s="8"/>
      <c r="H850" s="8"/>
    </row>
    <row r="851">
      <c r="F851" s="8"/>
      <c r="H851" s="8"/>
    </row>
    <row r="852">
      <c r="F852" s="8"/>
      <c r="H852" s="8"/>
    </row>
    <row r="853">
      <c r="F853" s="8"/>
      <c r="H853" s="8"/>
    </row>
    <row r="854">
      <c r="F854" s="8"/>
      <c r="H854" s="8"/>
    </row>
    <row r="855">
      <c r="F855" s="8"/>
      <c r="H855" s="8"/>
    </row>
    <row r="856">
      <c r="F856" s="8"/>
      <c r="H856" s="8"/>
    </row>
    <row r="857">
      <c r="F857" s="8"/>
      <c r="H857" s="8"/>
    </row>
    <row r="858">
      <c r="F858" s="8"/>
      <c r="H858" s="8"/>
    </row>
    <row r="859">
      <c r="F859" s="8"/>
      <c r="H859" s="8"/>
    </row>
    <row r="860">
      <c r="F860" s="8"/>
      <c r="H860" s="8"/>
    </row>
    <row r="861">
      <c r="F861" s="8"/>
      <c r="H861" s="8"/>
    </row>
    <row r="862">
      <c r="F862" s="8"/>
      <c r="H862" s="8"/>
    </row>
    <row r="863">
      <c r="F863" s="8"/>
      <c r="H863" s="8"/>
    </row>
    <row r="864">
      <c r="F864" s="8"/>
      <c r="H864" s="8"/>
    </row>
    <row r="865">
      <c r="F865" s="8"/>
      <c r="H865" s="8"/>
    </row>
    <row r="866">
      <c r="F866" s="8"/>
      <c r="H866" s="8"/>
    </row>
    <row r="867">
      <c r="F867" s="8"/>
      <c r="H867" s="8"/>
    </row>
    <row r="868">
      <c r="F868" s="8"/>
      <c r="H868" s="8"/>
    </row>
    <row r="869">
      <c r="F869" s="8"/>
      <c r="H869" s="8"/>
    </row>
    <row r="870">
      <c r="F870" s="8"/>
      <c r="H870" s="8"/>
    </row>
    <row r="871">
      <c r="F871" s="8"/>
      <c r="H871" s="8"/>
    </row>
    <row r="872">
      <c r="F872" s="8"/>
      <c r="H872" s="8"/>
    </row>
    <row r="873">
      <c r="F873" s="8"/>
      <c r="H873" s="8"/>
    </row>
    <row r="874">
      <c r="F874" s="8"/>
      <c r="H874" s="8"/>
    </row>
    <row r="875">
      <c r="F875" s="8"/>
      <c r="H875" s="8"/>
    </row>
    <row r="876">
      <c r="F876" s="8"/>
      <c r="H876" s="8"/>
    </row>
    <row r="877">
      <c r="F877" s="8"/>
      <c r="H877" s="8"/>
    </row>
    <row r="878">
      <c r="F878" s="8"/>
      <c r="H878" s="8"/>
    </row>
    <row r="879">
      <c r="F879" s="8"/>
      <c r="H879" s="8"/>
    </row>
    <row r="880">
      <c r="F880" s="8"/>
      <c r="H880" s="8"/>
    </row>
    <row r="881">
      <c r="F881" s="8"/>
      <c r="H881" s="8"/>
    </row>
    <row r="882">
      <c r="F882" s="8"/>
      <c r="H882" s="8"/>
    </row>
    <row r="883">
      <c r="F883" s="8"/>
      <c r="H883" s="8"/>
    </row>
    <row r="884">
      <c r="F884" s="8"/>
      <c r="H884" s="8"/>
    </row>
    <row r="885">
      <c r="F885" s="8"/>
      <c r="H885" s="8"/>
    </row>
    <row r="886">
      <c r="F886" s="8"/>
      <c r="H886" s="8"/>
    </row>
    <row r="887">
      <c r="F887" s="8"/>
      <c r="H887" s="8"/>
    </row>
    <row r="888">
      <c r="F888" s="8"/>
      <c r="H888" s="8"/>
    </row>
    <row r="889">
      <c r="F889" s="8"/>
      <c r="H889" s="8"/>
    </row>
    <row r="890">
      <c r="F890" s="8"/>
      <c r="H890" s="8"/>
    </row>
    <row r="891">
      <c r="F891" s="8"/>
      <c r="H891" s="8"/>
    </row>
    <row r="892">
      <c r="F892" s="8"/>
      <c r="H892" s="8"/>
    </row>
    <row r="893">
      <c r="F893" s="8"/>
      <c r="H893" s="8"/>
    </row>
    <row r="894">
      <c r="F894" s="8"/>
      <c r="H894" s="8"/>
    </row>
    <row r="895">
      <c r="F895" s="8"/>
      <c r="H895" s="8"/>
    </row>
    <row r="896">
      <c r="F896" s="8"/>
      <c r="H896" s="8"/>
    </row>
    <row r="897">
      <c r="F897" s="8"/>
      <c r="H897" s="8"/>
    </row>
    <row r="898">
      <c r="F898" s="8"/>
      <c r="H898" s="8"/>
    </row>
    <row r="899">
      <c r="F899" s="8"/>
      <c r="H899" s="8"/>
    </row>
    <row r="900">
      <c r="F900" s="8"/>
      <c r="H900" s="8"/>
    </row>
    <row r="901">
      <c r="F901" s="8"/>
      <c r="H901" s="8"/>
    </row>
    <row r="902">
      <c r="F902" s="8"/>
      <c r="H902" s="8"/>
    </row>
    <row r="903">
      <c r="F903" s="8"/>
      <c r="H903" s="8"/>
    </row>
    <row r="904">
      <c r="F904" s="8"/>
      <c r="H904" s="8"/>
    </row>
    <row r="905">
      <c r="F905" s="8"/>
      <c r="H905" s="8"/>
    </row>
    <row r="906">
      <c r="F906" s="8"/>
      <c r="H906" s="8"/>
    </row>
    <row r="907">
      <c r="F907" s="8"/>
      <c r="H907" s="8"/>
    </row>
    <row r="908">
      <c r="F908" s="8"/>
      <c r="H908" s="8"/>
    </row>
    <row r="909">
      <c r="F909" s="8"/>
      <c r="H909" s="8"/>
    </row>
    <row r="910">
      <c r="F910" s="8"/>
      <c r="H910" s="8"/>
    </row>
    <row r="911">
      <c r="F911" s="8"/>
      <c r="H911" s="8"/>
    </row>
    <row r="912">
      <c r="F912" s="8"/>
      <c r="H912" s="8"/>
    </row>
    <row r="913">
      <c r="F913" s="8"/>
      <c r="H913" s="8"/>
    </row>
    <row r="914">
      <c r="F914" s="8"/>
      <c r="H914" s="8"/>
    </row>
    <row r="915">
      <c r="F915" s="8"/>
      <c r="H915" s="8"/>
    </row>
    <row r="916">
      <c r="F916" s="8"/>
      <c r="H916" s="8"/>
    </row>
    <row r="917">
      <c r="F917" s="8"/>
      <c r="H917" s="8"/>
    </row>
    <row r="918">
      <c r="F918" s="8"/>
      <c r="H918" s="8"/>
    </row>
    <row r="919">
      <c r="F919" s="8"/>
      <c r="H919" s="8"/>
    </row>
    <row r="920">
      <c r="F920" s="8"/>
      <c r="H920" s="8"/>
    </row>
    <row r="921">
      <c r="F921" s="8"/>
      <c r="H921" s="8"/>
    </row>
    <row r="922">
      <c r="F922" s="8"/>
      <c r="H922" s="8"/>
    </row>
    <row r="923">
      <c r="F923" s="8"/>
      <c r="H923" s="8"/>
    </row>
    <row r="924">
      <c r="F924" s="8"/>
      <c r="H924" s="8"/>
    </row>
    <row r="925">
      <c r="F925" s="8"/>
      <c r="H925" s="8"/>
    </row>
    <row r="926">
      <c r="F926" s="8"/>
      <c r="H926" s="8"/>
    </row>
    <row r="927">
      <c r="F927" s="8"/>
      <c r="H927" s="8"/>
    </row>
    <row r="928">
      <c r="F928" s="8"/>
      <c r="H928" s="8"/>
    </row>
    <row r="929">
      <c r="F929" s="8"/>
      <c r="H929" s="8"/>
    </row>
    <row r="930">
      <c r="F930" s="8"/>
      <c r="H930" s="8"/>
    </row>
    <row r="931">
      <c r="F931" s="8"/>
      <c r="H931" s="8"/>
    </row>
    <row r="932">
      <c r="F932" s="8"/>
      <c r="H932" s="8"/>
    </row>
    <row r="933">
      <c r="F933" s="8"/>
      <c r="H933" s="8"/>
    </row>
    <row r="934">
      <c r="F934" s="8"/>
      <c r="H934" s="8"/>
    </row>
    <row r="935">
      <c r="F935" s="8"/>
      <c r="H935" s="8"/>
    </row>
    <row r="936">
      <c r="F936" s="8"/>
      <c r="H936" s="8"/>
    </row>
    <row r="937">
      <c r="F937" s="8"/>
      <c r="H937" s="8"/>
    </row>
    <row r="938">
      <c r="F938" s="8"/>
      <c r="H938" s="8"/>
    </row>
    <row r="939">
      <c r="F939" s="8"/>
      <c r="H939" s="8"/>
    </row>
    <row r="940">
      <c r="F940" s="8"/>
      <c r="H940" s="8"/>
    </row>
    <row r="941">
      <c r="F941" s="8"/>
      <c r="H941" s="8"/>
    </row>
    <row r="942">
      <c r="F942" s="8"/>
      <c r="H942" s="8"/>
    </row>
    <row r="943">
      <c r="F943" s="8"/>
      <c r="H943" s="8"/>
    </row>
    <row r="944">
      <c r="F944" s="8"/>
      <c r="H944" s="8"/>
    </row>
    <row r="945">
      <c r="F945" s="8"/>
      <c r="H945" s="8"/>
    </row>
    <row r="946">
      <c r="F946" s="8"/>
      <c r="H946" s="8"/>
    </row>
    <row r="947">
      <c r="F947" s="8"/>
      <c r="H947" s="8"/>
    </row>
    <row r="948">
      <c r="F948" s="8"/>
      <c r="H948" s="8"/>
    </row>
    <row r="949">
      <c r="F949" s="8"/>
      <c r="H949" s="8"/>
    </row>
    <row r="950">
      <c r="F950" s="8"/>
      <c r="H950" s="8"/>
    </row>
    <row r="951">
      <c r="F951" s="8"/>
      <c r="H951" s="8"/>
    </row>
    <row r="952">
      <c r="F952" s="8"/>
      <c r="H952" s="8"/>
    </row>
    <row r="953">
      <c r="F953" s="8"/>
      <c r="H953" s="8"/>
    </row>
    <row r="954">
      <c r="F954" s="8"/>
      <c r="H954" s="8"/>
    </row>
    <row r="955">
      <c r="F955" s="8"/>
      <c r="H955" s="8"/>
    </row>
    <row r="956">
      <c r="F956" s="8"/>
      <c r="H956" s="8"/>
    </row>
    <row r="957">
      <c r="F957" s="8"/>
      <c r="H957" s="8"/>
    </row>
    <row r="958">
      <c r="F958" s="8"/>
      <c r="H958" s="8"/>
    </row>
    <row r="959">
      <c r="F959" s="8"/>
      <c r="H959" s="8"/>
    </row>
    <row r="960">
      <c r="F960" s="8"/>
      <c r="H960" s="8"/>
    </row>
    <row r="961">
      <c r="F961" s="8"/>
      <c r="H961" s="8"/>
    </row>
    <row r="962">
      <c r="F962" s="8"/>
      <c r="H962" s="8"/>
    </row>
    <row r="963">
      <c r="F963" s="8"/>
      <c r="H963" s="8"/>
    </row>
    <row r="964">
      <c r="F964" s="8"/>
      <c r="H964" s="8"/>
    </row>
    <row r="965">
      <c r="F965" s="8"/>
      <c r="H965" s="8"/>
    </row>
    <row r="966">
      <c r="F966" s="8"/>
      <c r="H966" s="8"/>
    </row>
    <row r="967">
      <c r="F967" s="8"/>
      <c r="H967" s="8"/>
    </row>
    <row r="968">
      <c r="F968" s="8"/>
      <c r="H968" s="8"/>
    </row>
    <row r="969">
      <c r="F969" s="8"/>
      <c r="H969" s="8"/>
    </row>
    <row r="970">
      <c r="F970" s="8"/>
      <c r="H970" s="8"/>
    </row>
    <row r="971">
      <c r="F971" s="8"/>
      <c r="H971" s="8"/>
    </row>
    <row r="972">
      <c r="F972" s="8"/>
      <c r="H972" s="8"/>
    </row>
    <row r="973">
      <c r="F973" s="8"/>
      <c r="H973" s="8"/>
    </row>
    <row r="974">
      <c r="F974" s="8"/>
      <c r="H974" s="8"/>
    </row>
    <row r="975">
      <c r="F975" s="8"/>
      <c r="H975" s="8"/>
    </row>
    <row r="976">
      <c r="F976" s="8"/>
      <c r="H976" s="8"/>
    </row>
    <row r="977">
      <c r="F977" s="8"/>
      <c r="H977" s="8"/>
    </row>
    <row r="978">
      <c r="F978" s="8"/>
      <c r="H978" s="8"/>
    </row>
    <row r="979">
      <c r="F979" s="8"/>
      <c r="H979" s="8"/>
    </row>
    <row r="980">
      <c r="F980" s="8"/>
      <c r="H980" s="8"/>
    </row>
    <row r="981">
      <c r="F981" s="8"/>
      <c r="H981" s="8"/>
    </row>
    <row r="982">
      <c r="F982" s="8"/>
      <c r="H982" s="8"/>
    </row>
    <row r="983">
      <c r="F983" s="8"/>
      <c r="H983" s="8"/>
    </row>
    <row r="984">
      <c r="F984" s="8"/>
      <c r="H984" s="8"/>
    </row>
    <row r="985">
      <c r="F985" s="8"/>
      <c r="H985" s="8"/>
    </row>
    <row r="986">
      <c r="F986" s="8"/>
      <c r="H986" s="8"/>
    </row>
    <row r="987">
      <c r="F987" s="8"/>
      <c r="H987" s="8"/>
    </row>
    <row r="988">
      <c r="F988" s="8"/>
      <c r="H988" s="8"/>
    </row>
    <row r="989">
      <c r="F989" s="8"/>
      <c r="H989" s="8"/>
    </row>
    <row r="990">
      <c r="F990" s="8"/>
      <c r="H990" s="8"/>
    </row>
    <row r="991">
      <c r="F991" s="8"/>
      <c r="H991" s="8"/>
    </row>
    <row r="992">
      <c r="F992" s="8"/>
      <c r="H992" s="8"/>
    </row>
    <row r="993">
      <c r="F993" s="8"/>
      <c r="H993" s="8"/>
    </row>
    <row r="994">
      <c r="F994" s="8"/>
      <c r="H994" s="8"/>
    </row>
    <row r="995">
      <c r="F995" s="8"/>
      <c r="H995" s="8"/>
    </row>
    <row r="996">
      <c r="F996" s="8"/>
      <c r="H996" s="8"/>
    </row>
    <row r="997">
      <c r="F997" s="8"/>
      <c r="H997" s="8"/>
    </row>
    <row r="998">
      <c r="F998" s="8"/>
      <c r="H998" s="8"/>
    </row>
    <row r="999">
      <c r="F999" s="8"/>
      <c r="H999" s="8"/>
    </row>
    <row r="1000">
      <c r="F1000" s="8"/>
      <c r="H1000" s="8"/>
    </row>
  </sheetData>
  <autoFilter ref="$A$1:$K$32">
    <sortState ref="A1:K32">
      <sortCondition descending="1" ref="H1:H32"/>
      <sortCondition descending="1" ref="F1:F32"/>
      <sortCondition ref="A1:A32"/>
      <sortCondition ref="J1:J32"/>
      <sortCondition descending="1" ref="I1:I32"/>
      <sortCondition ref="E1:E32"/>
      <sortCondition descending="1" ref="B1:B3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1.25"/>
  </cols>
  <sheetData>
    <row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  <c r="N1" s="13"/>
      <c r="O1" s="14"/>
      <c r="P1" s="12" t="s">
        <v>50</v>
      </c>
    </row>
    <row r="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 t="s">
        <v>51</v>
      </c>
      <c r="N2" s="15" t="s">
        <v>52</v>
      </c>
      <c r="O2" s="16" t="s">
        <v>53</v>
      </c>
      <c r="P2" s="16" t="s">
        <v>54</v>
      </c>
    </row>
    <row r="3">
      <c r="A3" s="17" t="s">
        <v>55</v>
      </c>
      <c r="B3" s="18">
        <v>2013.0</v>
      </c>
      <c r="C3" s="18">
        <v>2014.0</v>
      </c>
      <c r="D3" s="18">
        <v>2015.0</v>
      </c>
      <c r="E3" s="18">
        <v>2016.0</v>
      </c>
      <c r="F3" s="18">
        <v>2017.0</v>
      </c>
      <c r="G3" s="18">
        <v>2018.0</v>
      </c>
      <c r="H3" s="18">
        <v>2019.0</v>
      </c>
      <c r="I3" s="18">
        <v>2020.0</v>
      </c>
      <c r="J3" s="18">
        <v>2021.0</v>
      </c>
      <c r="K3" s="18">
        <v>2022.0</v>
      </c>
      <c r="L3" s="18">
        <v>2023.0</v>
      </c>
      <c r="M3" s="16">
        <v>2024.0</v>
      </c>
      <c r="N3" s="15" t="s">
        <v>56</v>
      </c>
      <c r="O3" s="16" t="s">
        <v>56</v>
      </c>
      <c r="P3" s="16" t="s">
        <v>53</v>
      </c>
    </row>
    <row r="4">
      <c r="A4" s="17" t="s">
        <v>57</v>
      </c>
      <c r="B4" s="19" t="s">
        <v>58</v>
      </c>
      <c r="C4" s="19" t="s">
        <v>58</v>
      </c>
      <c r="D4" s="19" t="s">
        <v>58</v>
      </c>
      <c r="E4" s="19" t="s">
        <v>58</v>
      </c>
      <c r="F4" s="20">
        <v>283000.0</v>
      </c>
      <c r="G4" s="21">
        <v>569500.0</v>
      </c>
      <c r="H4" s="21">
        <v>714000.0</v>
      </c>
      <c r="I4" s="20">
        <v>770000.0</v>
      </c>
      <c r="J4" s="21">
        <v>703000.0</v>
      </c>
      <c r="K4" s="21">
        <v>850000.0</v>
      </c>
      <c r="L4" s="21">
        <v>865000.0</v>
      </c>
      <c r="M4" s="20">
        <v>815000.0</v>
      </c>
      <c r="N4" s="22">
        <v>2.0</v>
      </c>
      <c r="O4" s="23" t="s">
        <v>59</v>
      </c>
      <c r="P4" s="23" t="s">
        <v>59</v>
      </c>
    </row>
    <row r="5">
      <c r="A5" s="24" t="s">
        <v>60</v>
      </c>
      <c r="B5" s="25" t="s">
        <v>58</v>
      </c>
      <c r="C5" s="25" t="s">
        <v>58</v>
      </c>
      <c r="D5" s="26">
        <v>600000.0</v>
      </c>
      <c r="E5" s="26">
        <v>600000.0</v>
      </c>
      <c r="F5" s="26">
        <v>571000.0</v>
      </c>
      <c r="G5" s="26">
        <v>557500.0</v>
      </c>
      <c r="H5" s="26">
        <v>575000.0</v>
      </c>
      <c r="I5" s="26">
        <v>616000.0</v>
      </c>
      <c r="J5" s="26">
        <v>713500.0</v>
      </c>
      <c r="K5" s="26">
        <v>756000.0</v>
      </c>
      <c r="L5" s="26">
        <v>748000.0</v>
      </c>
      <c r="M5" s="26">
        <v>753500.0</v>
      </c>
      <c r="N5" s="27">
        <v>-1.0</v>
      </c>
      <c r="O5" s="28" t="s">
        <v>59</v>
      </c>
      <c r="P5" s="28" t="s">
        <v>59</v>
      </c>
    </row>
    <row r="6">
      <c r="A6" s="29" t="s">
        <v>61</v>
      </c>
      <c r="B6" s="30" t="s">
        <v>58</v>
      </c>
      <c r="C6" s="31">
        <v>2000000.0</v>
      </c>
      <c r="D6" s="32">
        <v>1800000.0</v>
      </c>
      <c r="E6" s="32">
        <v>1800000.0</v>
      </c>
      <c r="F6" s="32">
        <v>1800000.0</v>
      </c>
      <c r="G6" s="32">
        <v>1800000.0</v>
      </c>
      <c r="H6" s="31">
        <v>927500.0</v>
      </c>
      <c r="I6" s="31">
        <v>927500.0</v>
      </c>
      <c r="J6" s="31">
        <v>540000.0</v>
      </c>
      <c r="K6" s="32">
        <v>622000.0</v>
      </c>
      <c r="L6" s="32">
        <v>602000.0</v>
      </c>
      <c r="M6" s="31">
        <v>685000.0</v>
      </c>
      <c r="N6" s="33">
        <v>-3.0</v>
      </c>
      <c r="O6" s="33">
        <v>0.0</v>
      </c>
      <c r="P6" s="34" t="s">
        <v>59</v>
      </c>
    </row>
    <row r="7">
      <c r="A7" s="29" t="s">
        <v>62</v>
      </c>
      <c r="B7" s="30" t="s">
        <v>58</v>
      </c>
      <c r="C7" s="30" t="s">
        <v>58</v>
      </c>
      <c r="D7" s="30" t="s">
        <v>58</v>
      </c>
      <c r="E7" s="30" t="s">
        <v>58</v>
      </c>
      <c r="F7" s="30" t="s">
        <v>58</v>
      </c>
      <c r="G7" s="30" t="s">
        <v>58</v>
      </c>
      <c r="H7" s="30" t="s">
        <v>58</v>
      </c>
      <c r="I7" s="31">
        <v>307000.0</v>
      </c>
      <c r="J7" s="32">
        <v>492500.0</v>
      </c>
      <c r="K7" s="32">
        <v>645000.0</v>
      </c>
      <c r="L7" s="32">
        <v>671500.0</v>
      </c>
      <c r="M7" s="32">
        <v>660000.0</v>
      </c>
      <c r="N7" s="33">
        <v>4.0</v>
      </c>
      <c r="O7" s="34" t="s">
        <v>59</v>
      </c>
      <c r="P7" s="34" t="s">
        <v>59</v>
      </c>
    </row>
    <row r="8">
      <c r="A8" s="29" t="s">
        <v>63</v>
      </c>
      <c r="B8" s="30" t="s">
        <v>58</v>
      </c>
      <c r="C8" s="31">
        <v>455000.0</v>
      </c>
      <c r="D8" s="32">
        <v>685000.0</v>
      </c>
      <c r="E8" s="32">
        <v>685000.0</v>
      </c>
      <c r="F8" s="31">
        <v>600000.0</v>
      </c>
      <c r="G8" s="32">
        <v>425000.0</v>
      </c>
      <c r="H8" s="31">
        <v>632500.0</v>
      </c>
      <c r="I8" s="32">
        <v>634000.0</v>
      </c>
      <c r="J8" s="32">
        <v>710000.0</v>
      </c>
      <c r="K8" s="32">
        <v>795000.0</v>
      </c>
      <c r="L8" s="32">
        <v>721000.0</v>
      </c>
      <c r="M8" s="31">
        <v>660000.0</v>
      </c>
      <c r="N8" s="33">
        <v>-9.0</v>
      </c>
      <c r="O8" s="33">
        <v>0.0</v>
      </c>
      <c r="P8" s="34" t="s">
        <v>59</v>
      </c>
    </row>
    <row r="9">
      <c r="A9" s="29" t="s">
        <v>64</v>
      </c>
      <c r="B9" s="30" t="s">
        <v>58</v>
      </c>
      <c r="C9" s="30" t="s">
        <v>58</v>
      </c>
      <c r="D9" s="30" t="s">
        <v>58</v>
      </c>
      <c r="E9" s="30" t="s">
        <v>58</v>
      </c>
      <c r="F9" s="31">
        <v>340000.0</v>
      </c>
      <c r="G9" s="32">
        <v>456500.0</v>
      </c>
      <c r="H9" s="31">
        <v>335000.0</v>
      </c>
      <c r="I9" s="30">
        <v>499500.0</v>
      </c>
      <c r="J9" s="31">
        <v>540000.0</v>
      </c>
      <c r="K9" s="32">
        <v>585000.0</v>
      </c>
      <c r="L9" s="32">
        <v>640000.0</v>
      </c>
      <c r="M9" s="32">
        <v>660000.0</v>
      </c>
      <c r="N9" s="33">
        <v>9.0</v>
      </c>
      <c r="O9" s="34" t="s">
        <v>59</v>
      </c>
      <c r="P9" s="34" t="s">
        <v>59</v>
      </c>
    </row>
    <row r="10">
      <c r="A10" s="29" t="s">
        <v>65</v>
      </c>
      <c r="B10" s="30" t="s">
        <v>58</v>
      </c>
      <c r="C10" s="30" t="s">
        <v>58</v>
      </c>
      <c r="D10" s="30" t="s">
        <v>58</v>
      </c>
      <c r="E10" s="30" t="s">
        <v>58</v>
      </c>
      <c r="F10" s="30" t="s">
        <v>58</v>
      </c>
      <c r="G10" s="32">
        <v>530000.0</v>
      </c>
      <c r="H10" s="31">
        <v>540000.0</v>
      </c>
      <c r="I10" s="31">
        <v>620000.0</v>
      </c>
      <c r="J10" s="31">
        <v>600000.0</v>
      </c>
      <c r="K10" s="32">
        <v>665000.0</v>
      </c>
      <c r="L10" s="32">
        <v>650000.0</v>
      </c>
      <c r="M10" s="32">
        <v>660000.0</v>
      </c>
      <c r="N10" s="33">
        <v>-2.0</v>
      </c>
      <c r="O10" s="34" t="s">
        <v>59</v>
      </c>
      <c r="P10" s="34" t="s">
        <v>59</v>
      </c>
    </row>
    <row r="11">
      <c r="A11" s="29" t="s">
        <v>66</v>
      </c>
      <c r="B11" s="30" t="s">
        <v>58</v>
      </c>
      <c r="C11" s="30" t="s">
        <v>58</v>
      </c>
      <c r="D11" s="30" t="s">
        <v>58</v>
      </c>
      <c r="E11" s="30" t="s">
        <v>58</v>
      </c>
      <c r="F11" s="31">
        <v>157000.0</v>
      </c>
      <c r="G11" s="32">
        <v>455000.0</v>
      </c>
      <c r="H11" s="32">
        <v>465000.0</v>
      </c>
      <c r="I11" s="32">
        <v>530000.0</v>
      </c>
      <c r="J11" s="32">
        <v>628000.0</v>
      </c>
      <c r="K11" s="32">
        <v>650000.0</v>
      </c>
      <c r="L11" s="32">
        <v>610000.0</v>
      </c>
      <c r="M11" s="32">
        <v>609000.0</v>
      </c>
      <c r="N11" s="33">
        <v>-6.0</v>
      </c>
      <c r="O11" s="34" t="s">
        <v>59</v>
      </c>
      <c r="P11" s="34" t="s">
        <v>59</v>
      </c>
    </row>
    <row r="12">
      <c r="A12" s="29" t="s">
        <v>67</v>
      </c>
      <c r="B12" s="30" t="s">
        <v>58</v>
      </c>
      <c r="C12" s="30" t="s">
        <v>58</v>
      </c>
      <c r="D12" s="30" t="s">
        <v>58</v>
      </c>
      <c r="E12" s="32">
        <v>441000.0</v>
      </c>
      <c r="F12" s="31">
        <v>447000.0</v>
      </c>
      <c r="G12" s="32">
        <v>578000.0</v>
      </c>
      <c r="H12" s="32">
        <v>535000.0</v>
      </c>
      <c r="I12" s="32">
        <v>540000.0</v>
      </c>
      <c r="J12" s="32">
        <v>550000.0</v>
      </c>
      <c r="K12" s="32">
        <v>600000.0</v>
      </c>
      <c r="L12" s="32">
        <v>610000.0</v>
      </c>
      <c r="M12" s="32">
        <v>602500.0</v>
      </c>
      <c r="N12" s="33">
        <v>2.0</v>
      </c>
      <c r="O12" s="34" t="s">
        <v>59</v>
      </c>
      <c r="P12" s="34" t="s">
        <v>59</v>
      </c>
    </row>
    <row r="13">
      <c r="A13" s="29" t="s">
        <v>68</v>
      </c>
      <c r="B13" s="30" t="s">
        <v>58</v>
      </c>
      <c r="C13" s="30" t="s">
        <v>58</v>
      </c>
      <c r="D13" s="30" t="s">
        <v>58</v>
      </c>
      <c r="E13" s="30" t="s">
        <v>58</v>
      </c>
      <c r="F13" s="30" t="s">
        <v>58</v>
      </c>
      <c r="G13" s="30" t="s">
        <v>58</v>
      </c>
      <c r="H13" s="30" t="s">
        <v>58</v>
      </c>
      <c r="I13" s="31">
        <v>329500.0</v>
      </c>
      <c r="J13" s="32">
        <v>597500.0</v>
      </c>
      <c r="K13" s="32">
        <v>641000.0</v>
      </c>
      <c r="L13" s="32">
        <v>635000.0</v>
      </c>
      <c r="M13" s="32">
        <v>573500.0</v>
      </c>
      <c r="N13" s="33">
        <v>-1.0</v>
      </c>
      <c r="O13" s="34" t="s">
        <v>59</v>
      </c>
      <c r="P13" s="34" t="s">
        <v>59</v>
      </c>
    </row>
    <row r="14">
      <c r="A14" s="29" t="s">
        <v>69</v>
      </c>
      <c r="B14" s="30" t="s">
        <v>58</v>
      </c>
      <c r="C14" s="31">
        <v>309000.0</v>
      </c>
      <c r="D14" s="32">
        <v>309000.0</v>
      </c>
      <c r="E14" s="32">
        <v>322500.0</v>
      </c>
      <c r="F14" s="31">
        <v>235000.0</v>
      </c>
      <c r="G14" s="32">
        <v>400000.0</v>
      </c>
      <c r="H14" s="32">
        <v>379000.0</v>
      </c>
      <c r="I14" s="32">
        <v>435000.0</v>
      </c>
      <c r="J14" s="32">
        <v>525000.0</v>
      </c>
      <c r="K14" s="32">
        <v>565000.0</v>
      </c>
      <c r="L14" s="32">
        <v>560000.0</v>
      </c>
      <c r="M14" s="31">
        <v>552500.0</v>
      </c>
      <c r="N14" s="33">
        <v>-1.0</v>
      </c>
      <c r="O14" s="33">
        <v>0.0</v>
      </c>
      <c r="P14" s="34" t="s">
        <v>59</v>
      </c>
    </row>
    <row r="15">
      <c r="A15" s="29" t="s">
        <v>70</v>
      </c>
      <c r="B15" s="30" t="s">
        <v>58</v>
      </c>
      <c r="C15" s="31">
        <v>380000.0</v>
      </c>
      <c r="D15" s="32">
        <v>380000.0</v>
      </c>
      <c r="E15" s="32">
        <v>380000.0</v>
      </c>
      <c r="F15" s="32">
        <v>380000.0</v>
      </c>
      <c r="G15" s="32">
        <v>426500.0</v>
      </c>
      <c r="H15" s="31">
        <v>430000.0</v>
      </c>
      <c r="I15" s="31">
        <v>440500.0</v>
      </c>
      <c r="J15" s="32">
        <v>545000.0</v>
      </c>
      <c r="K15" s="32">
        <v>590000.0</v>
      </c>
      <c r="L15" s="32">
        <v>550000.0</v>
      </c>
      <c r="M15" s="31">
        <v>492500.0</v>
      </c>
      <c r="N15" s="33">
        <v>-7.0</v>
      </c>
      <c r="O15" s="33">
        <v>0.0</v>
      </c>
      <c r="P15" s="34" t="s">
        <v>59</v>
      </c>
    </row>
    <row r="16">
      <c r="A16" s="29" t="s">
        <v>71</v>
      </c>
      <c r="B16" s="31">
        <v>177500.0</v>
      </c>
      <c r="C16" s="31">
        <v>216500.0</v>
      </c>
      <c r="D16" s="32">
        <v>225000.0</v>
      </c>
      <c r="E16" s="32">
        <v>225000.0</v>
      </c>
      <c r="F16" s="31">
        <v>242500.0</v>
      </c>
      <c r="G16" s="32">
        <v>622500.0</v>
      </c>
      <c r="H16" s="31">
        <v>863500.0</v>
      </c>
      <c r="I16" s="31">
        <v>727500.0</v>
      </c>
      <c r="J16" s="31">
        <v>1000000.0</v>
      </c>
      <c r="K16" s="32">
        <v>1150000.0</v>
      </c>
      <c r="L16" s="32">
        <v>1045000.0</v>
      </c>
      <c r="M16" s="30" t="s">
        <v>59</v>
      </c>
      <c r="N16" s="33">
        <v>-9.0</v>
      </c>
      <c r="O16" s="33">
        <v>489.0</v>
      </c>
      <c r="P16" s="33">
        <v>19.4</v>
      </c>
    </row>
    <row r="17">
      <c r="A17" s="29" t="s">
        <v>72</v>
      </c>
      <c r="B17" s="31">
        <v>180000.0</v>
      </c>
      <c r="C17" s="32">
        <v>125000.0</v>
      </c>
      <c r="D17" s="32">
        <v>320000.0</v>
      </c>
      <c r="E17" s="32">
        <v>332500.0</v>
      </c>
      <c r="F17" s="32">
        <v>383000.0</v>
      </c>
      <c r="G17" s="32">
        <v>477500.0</v>
      </c>
      <c r="H17" s="32">
        <v>462500.0</v>
      </c>
      <c r="I17" s="32">
        <v>475000.0</v>
      </c>
      <c r="J17" s="32">
        <v>675000.0</v>
      </c>
      <c r="K17" s="32">
        <v>755000.0</v>
      </c>
      <c r="L17" s="32">
        <v>692500.0</v>
      </c>
      <c r="M17" s="31">
        <v>680000.0</v>
      </c>
      <c r="N17" s="33">
        <v>-8.0</v>
      </c>
      <c r="O17" s="33">
        <v>285.0</v>
      </c>
      <c r="P17" s="33">
        <v>14.4</v>
      </c>
    </row>
    <row r="18">
      <c r="A18" s="29" t="s">
        <v>73</v>
      </c>
      <c r="B18" s="32">
        <v>607000.0</v>
      </c>
      <c r="C18" s="31">
        <v>620000.0</v>
      </c>
      <c r="D18" s="32">
        <v>903000.0</v>
      </c>
      <c r="E18" s="32">
        <v>868500.0</v>
      </c>
      <c r="F18" s="31">
        <v>970000.0</v>
      </c>
      <c r="G18" s="32">
        <v>1160000.0</v>
      </c>
      <c r="H18" s="31">
        <v>1000000.0</v>
      </c>
      <c r="I18" s="32">
        <v>1077000.0</v>
      </c>
      <c r="J18" s="32">
        <v>1767500.0</v>
      </c>
      <c r="K18" s="31">
        <v>2000000.0</v>
      </c>
      <c r="L18" s="32">
        <v>2100000.0</v>
      </c>
      <c r="M18" s="30" t="s">
        <v>59</v>
      </c>
      <c r="N18" s="33">
        <v>-4.0</v>
      </c>
      <c r="O18" s="33">
        <v>246.0</v>
      </c>
      <c r="P18" s="33">
        <v>13.2</v>
      </c>
    </row>
    <row r="19">
      <c r="A19" s="29" t="s">
        <v>74</v>
      </c>
      <c r="B19" s="32">
        <v>325000.0</v>
      </c>
      <c r="C19" s="32">
        <v>339500.0</v>
      </c>
      <c r="D19" s="32">
        <v>392500.0</v>
      </c>
      <c r="E19" s="32">
        <v>429500.0</v>
      </c>
      <c r="F19" s="32">
        <v>495000.0</v>
      </c>
      <c r="G19" s="32">
        <v>590000.0</v>
      </c>
      <c r="H19" s="32">
        <v>580000.0</v>
      </c>
      <c r="I19" s="32">
        <v>700000.0</v>
      </c>
      <c r="J19" s="32">
        <v>909500.0</v>
      </c>
      <c r="K19" s="32">
        <v>1195000.0</v>
      </c>
      <c r="L19" s="32">
        <v>1100000.0</v>
      </c>
      <c r="M19" s="31">
        <v>919000.0</v>
      </c>
      <c r="N19" s="33">
        <v>-8.0</v>
      </c>
      <c r="O19" s="33">
        <v>238.0</v>
      </c>
      <c r="P19" s="33">
        <v>13.0</v>
      </c>
    </row>
    <row r="20">
      <c r="A20" s="29" t="s">
        <v>75</v>
      </c>
      <c r="B20" s="32">
        <v>255000.0</v>
      </c>
      <c r="C20" s="32">
        <v>337500.0</v>
      </c>
      <c r="D20" s="32">
        <v>302500.0</v>
      </c>
      <c r="E20" s="32">
        <v>345000.0</v>
      </c>
      <c r="F20" s="32">
        <v>382500.0</v>
      </c>
      <c r="G20" s="32">
        <v>412500.0</v>
      </c>
      <c r="H20" s="32">
        <v>463000.0</v>
      </c>
      <c r="I20" s="32">
        <v>489500.0</v>
      </c>
      <c r="J20" s="32">
        <v>692500.0</v>
      </c>
      <c r="K20" s="32">
        <v>700000.0</v>
      </c>
      <c r="L20" s="32">
        <v>850000.0</v>
      </c>
      <c r="M20" s="31">
        <v>460000.0</v>
      </c>
      <c r="N20" s="33">
        <v>21.0</v>
      </c>
      <c r="O20" s="33">
        <v>233.0</v>
      </c>
      <c r="P20" s="33">
        <v>12.8</v>
      </c>
    </row>
    <row r="21">
      <c r="A21" s="29" t="s">
        <v>76</v>
      </c>
      <c r="B21" s="32">
        <v>480000.0</v>
      </c>
      <c r="C21" s="32">
        <v>495000.0</v>
      </c>
      <c r="D21" s="32">
        <v>560000.0</v>
      </c>
      <c r="E21" s="32">
        <v>695000.0</v>
      </c>
      <c r="F21" s="32">
        <v>855000.0</v>
      </c>
      <c r="G21" s="32">
        <v>902500.0</v>
      </c>
      <c r="H21" s="32">
        <v>930000.0</v>
      </c>
      <c r="I21" s="32">
        <v>1207500.0</v>
      </c>
      <c r="J21" s="32">
        <v>1745500.0</v>
      </c>
      <c r="K21" s="32">
        <v>1582500.0</v>
      </c>
      <c r="L21" s="32">
        <v>1572500.0</v>
      </c>
      <c r="M21" s="31">
        <v>3500000.0</v>
      </c>
      <c r="N21" s="33">
        <v>-1.0</v>
      </c>
      <c r="O21" s="33">
        <v>228.0</v>
      </c>
      <c r="P21" s="33">
        <v>12.6</v>
      </c>
    </row>
    <row r="22">
      <c r="A22" s="29" t="s">
        <v>77</v>
      </c>
      <c r="B22" s="32">
        <v>750000.0</v>
      </c>
      <c r="C22" s="32">
        <v>700000.0</v>
      </c>
      <c r="D22" s="32">
        <v>887500.0</v>
      </c>
      <c r="E22" s="32">
        <v>904000.0</v>
      </c>
      <c r="F22" s="32">
        <v>890000.0</v>
      </c>
      <c r="G22" s="32">
        <v>1115000.0</v>
      </c>
      <c r="H22" s="31">
        <v>1000000.0</v>
      </c>
      <c r="I22" s="32">
        <v>1250000.0</v>
      </c>
      <c r="J22" s="32">
        <v>1635000.0</v>
      </c>
      <c r="K22" s="32">
        <v>1847500.0</v>
      </c>
      <c r="L22" s="32">
        <v>2400000.0</v>
      </c>
      <c r="M22" s="31">
        <v>1650000.0</v>
      </c>
      <c r="N22" s="33">
        <v>30.0</v>
      </c>
      <c r="O22" s="33">
        <v>220.0</v>
      </c>
      <c r="P22" s="33">
        <v>12.3</v>
      </c>
    </row>
    <row r="23">
      <c r="A23" s="29" t="s">
        <v>78</v>
      </c>
      <c r="B23" s="31">
        <v>213000.0</v>
      </c>
      <c r="C23" s="32">
        <v>168000.0</v>
      </c>
      <c r="D23" s="32">
        <v>390000.0</v>
      </c>
      <c r="E23" s="32">
        <v>437000.0</v>
      </c>
      <c r="F23" s="32">
        <v>500000.0</v>
      </c>
      <c r="G23" s="32">
        <v>520000.0</v>
      </c>
      <c r="H23" s="32">
        <v>525000.0</v>
      </c>
      <c r="I23" s="32">
        <v>565000.0</v>
      </c>
      <c r="J23" s="32">
        <v>623000.0</v>
      </c>
      <c r="K23" s="32">
        <v>680000.0</v>
      </c>
      <c r="L23" s="32">
        <v>680000.0</v>
      </c>
      <c r="M23" s="32">
        <v>684000.0</v>
      </c>
      <c r="N23" s="33">
        <v>0.0</v>
      </c>
      <c r="O23" s="33">
        <v>219.0</v>
      </c>
      <c r="P23" s="33">
        <v>12.3</v>
      </c>
    </row>
    <row r="24">
      <c r="A24" s="29" t="s">
        <v>79</v>
      </c>
      <c r="B24" s="32">
        <v>89000.0</v>
      </c>
      <c r="C24" s="32">
        <v>90500.0</v>
      </c>
      <c r="D24" s="32">
        <v>109500.0</v>
      </c>
      <c r="E24" s="32">
        <v>107000.0</v>
      </c>
      <c r="F24" s="32">
        <v>122500.0</v>
      </c>
      <c r="G24" s="32">
        <v>130000.0</v>
      </c>
      <c r="H24" s="32">
        <v>120000.0</v>
      </c>
      <c r="I24" s="31">
        <v>154000.0</v>
      </c>
      <c r="J24" s="31">
        <v>200000.0</v>
      </c>
      <c r="K24" s="32">
        <v>247000.0</v>
      </c>
      <c r="L24" s="32">
        <v>281000.0</v>
      </c>
      <c r="M24" s="31">
        <v>440000.0</v>
      </c>
      <c r="N24" s="33">
        <v>14.0</v>
      </c>
      <c r="O24" s="33">
        <v>216.0</v>
      </c>
      <c r="P24" s="33">
        <v>12.2</v>
      </c>
    </row>
    <row r="25">
      <c r="A25" s="29" t="s">
        <v>80</v>
      </c>
      <c r="B25" s="31">
        <v>612500.0</v>
      </c>
      <c r="C25" s="31">
        <v>722500.0</v>
      </c>
      <c r="D25" s="32">
        <v>800000.0</v>
      </c>
      <c r="E25" s="32">
        <v>892000.0</v>
      </c>
      <c r="F25" s="32">
        <v>955000.0</v>
      </c>
      <c r="G25" s="32">
        <v>1200000.0</v>
      </c>
      <c r="H25" s="31">
        <v>1000000.0</v>
      </c>
      <c r="I25" s="31">
        <v>2000000.0</v>
      </c>
      <c r="J25" s="32">
        <v>1625000.0</v>
      </c>
      <c r="K25" s="32">
        <v>2570000.0</v>
      </c>
      <c r="L25" s="31">
        <v>2000000.0</v>
      </c>
      <c r="M25" s="31">
        <v>1800000.0</v>
      </c>
      <c r="N25" s="33">
        <v>-26.0</v>
      </c>
      <c r="O25" s="33">
        <v>210.0</v>
      </c>
      <c r="P25" s="33">
        <v>12.0</v>
      </c>
    </row>
    <row r="26">
      <c r="A26" s="29" t="s">
        <v>81</v>
      </c>
      <c r="B26" s="32">
        <v>390000.0</v>
      </c>
      <c r="C26" s="32">
        <v>309000.0</v>
      </c>
      <c r="D26" s="32">
        <v>359000.0</v>
      </c>
      <c r="E26" s="32">
        <v>400000.0</v>
      </c>
      <c r="F26" s="32">
        <v>412500.0</v>
      </c>
      <c r="G26" s="32">
        <v>510000.0</v>
      </c>
      <c r="H26" s="32">
        <v>520000.0</v>
      </c>
      <c r="I26" s="31">
        <v>565000.0</v>
      </c>
      <c r="J26" s="31">
        <v>765000.0</v>
      </c>
      <c r="K26" s="32">
        <v>975000.0</v>
      </c>
      <c r="L26" s="31">
        <v>1000000.0</v>
      </c>
      <c r="M26" s="31">
        <v>855000.0</v>
      </c>
      <c r="N26" s="33">
        <v>23.0</v>
      </c>
      <c r="O26" s="33">
        <v>208.0</v>
      </c>
      <c r="P26" s="33">
        <v>11.9</v>
      </c>
    </row>
    <row r="27">
      <c r="A27" s="29" t="s">
        <v>82</v>
      </c>
      <c r="B27" s="31">
        <v>150000.0</v>
      </c>
      <c r="C27" s="31">
        <v>205000.0</v>
      </c>
      <c r="D27" s="32">
        <v>189000.0</v>
      </c>
      <c r="E27" s="32">
        <v>185000.0</v>
      </c>
      <c r="F27" s="31">
        <v>192000.0</v>
      </c>
      <c r="G27" s="32">
        <v>242000.0</v>
      </c>
      <c r="H27" s="32">
        <v>335000.0</v>
      </c>
      <c r="I27" s="31">
        <v>285000.0</v>
      </c>
      <c r="J27" s="32">
        <v>280000.0</v>
      </c>
      <c r="K27" s="32">
        <v>377500.0</v>
      </c>
      <c r="L27" s="31">
        <v>457500.0</v>
      </c>
      <c r="M27" s="30" t="s">
        <v>59</v>
      </c>
      <c r="N27" s="33">
        <v>21.0</v>
      </c>
      <c r="O27" s="33">
        <v>205.0</v>
      </c>
      <c r="P27" s="33">
        <v>11.8</v>
      </c>
    </row>
    <row r="28">
      <c r="A28" s="29" t="s">
        <v>83</v>
      </c>
      <c r="B28" s="32">
        <v>152000.0</v>
      </c>
      <c r="C28" s="32">
        <v>164000.0</v>
      </c>
      <c r="D28" s="32">
        <v>240000.0</v>
      </c>
      <c r="E28" s="32">
        <v>175000.0</v>
      </c>
      <c r="F28" s="32">
        <v>215000.0</v>
      </c>
      <c r="G28" s="32">
        <v>210000.0</v>
      </c>
      <c r="H28" s="32">
        <v>265000.0</v>
      </c>
      <c r="I28" s="32">
        <v>260000.0</v>
      </c>
      <c r="J28" s="32">
        <v>335000.0</v>
      </c>
      <c r="K28" s="32">
        <v>390000.0</v>
      </c>
      <c r="L28" s="31">
        <v>465000.0</v>
      </c>
      <c r="M28" s="31">
        <v>378000.0</v>
      </c>
      <c r="N28" s="33">
        <v>19.0</v>
      </c>
      <c r="O28" s="33">
        <v>206.0</v>
      </c>
      <c r="P28" s="33">
        <v>11.8</v>
      </c>
    </row>
    <row r="29">
      <c r="A29" s="29" t="s">
        <v>84</v>
      </c>
      <c r="B29" s="32">
        <v>154000.0</v>
      </c>
      <c r="C29" s="32">
        <v>200000.0</v>
      </c>
      <c r="D29" s="32">
        <v>233000.0</v>
      </c>
      <c r="E29" s="32">
        <v>216000.0</v>
      </c>
      <c r="F29" s="32">
        <v>275000.0</v>
      </c>
      <c r="G29" s="32">
        <v>245000.0</v>
      </c>
      <c r="H29" s="32">
        <v>257500.0</v>
      </c>
      <c r="I29" s="32">
        <v>280000.0</v>
      </c>
      <c r="J29" s="32">
        <v>350000.0</v>
      </c>
      <c r="K29" s="32">
        <v>436000.0</v>
      </c>
      <c r="L29" s="32">
        <v>470000.0</v>
      </c>
      <c r="M29" s="31">
        <v>374500.0</v>
      </c>
      <c r="N29" s="33">
        <v>8.0</v>
      </c>
      <c r="O29" s="33">
        <v>205.0</v>
      </c>
      <c r="P29" s="33">
        <v>11.8</v>
      </c>
    </row>
    <row r="30">
      <c r="A30" s="29" t="s">
        <v>85</v>
      </c>
      <c r="B30" s="31">
        <v>54500.0</v>
      </c>
      <c r="C30" s="31">
        <v>78500.0</v>
      </c>
      <c r="D30" s="32">
        <v>60500.0</v>
      </c>
      <c r="E30" s="32">
        <v>40000.0</v>
      </c>
      <c r="F30" s="31">
        <v>84000.0</v>
      </c>
      <c r="G30" s="32">
        <v>78500.0</v>
      </c>
      <c r="H30" s="31">
        <v>40000.0</v>
      </c>
      <c r="I30" s="31">
        <v>80000.0</v>
      </c>
      <c r="J30" s="31">
        <v>117500.0</v>
      </c>
      <c r="K30" s="32">
        <v>180000.0</v>
      </c>
      <c r="L30" s="31">
        <v>164000.0</v>
      </c>
      <c r="M30" s="30" t="s">
        <v>59</v>
      </c>
      <c r="N30" s="33">
        <v>-9.0</v>
      </c>
      <c r="O30" s="33">
        <v>201.0</v>
      </c>
      <c r="P30" s="33">
        <v>11.6</v>
      </c>
    </row>
    <row r="31">
      <c r="A31" s="29" t="s">
        <v>86</v>
      </c>
      <c r="B31" s="32">
        <v>184500.0</v>
      </c>
      <c r="C31" s="32">
        <v>224500.0</v>
      </c>
      <c r="D31" s="32">
        <v>245000.0</v>
      </c>
      <c r="E31" s="32">
        <v>272500.0</v>
      </c>
      <c r="F31" s="32">
        <v>280000.0</v>
      </c>
      <c r="G31" s="32">
        <v>355000.0</v>
      </c>
      <c r="H31" s="32">
        <v>320000.0</v>
      </c>
      <c r="I31" s="32">
        <v>350000.0</v>
      </c>
      <c r="J31" s="32">
        <v>465000.0</v>
      </c>
      <c r="K31" s="32">
        <v>570000.0</v>
      </c>
      <c r="L31" s="32">
        <v>555000.0</v>
      </c>
      <c r="M31" s="31">
        <v>630000.0</v>
      </c>
      <c r="N31" s="33">
        <v>-3.0</v>
      </c>
      <c r="O31" s="33">
        <v>201.0</v>
      </c>
      <c r="P31" s="33">
        <v>11.6</v>
      </c>
    </row>
    <row r="32">
      <c r="A32" s="29" t="s">
        <v>87</v>
      </c>
      <c r="B32" s="32">
        <v>97500.0</v>
      </c>
      <c r="C32" s="32">
        <v>99000.0</v>
      </c>
      <c r="D32" s="32">
        <v>100000.0</v>
      </c>
      <c r="E32" s="32">
        <v>126500.0</v>
      </c>
      <c r="F32" s="32">
        <v>142000.0</v>
      </c>
      <c r="G32" s="32">
        <v>132500.0</v>
      </c>
      <c r="H32" s="32">
        <v>150000.0</v>
      </c>
      <c r="I32" s="32">
        <v>161500.0</v>
      </c>
      <c r="J32" s="32">
        <v>200000.0</v>
      </c>
      <c r="K32" s="32">
        <v>300000.0</v>
      </c>
      <c r="L32" s="32">
        <v>290000.0</v>
      </c>
      <c r="M32" s="31">
        <v>195000.0</v>
      </c>
      <c r="N32" s="33">
        <v>-3.0</v>
      </c>
      <c r="O32" s="33">
        <v>197.0</v>
      </c>
      <c r="P32" s="33">
        <v>11.5</v>
      </c>
    </row>
    <row r="33">
      <c r="A33" s="29" t="s">
        <v>88</v>
      </c>
      <c r="B33" s="32">
        <v>677500.0</v>
      </c>
      <c r="C33" s="32">
        <v>730000.0</v>
      </c>
      <c r="D33" s="32">
        <v>857500.0</v>
      </c>
      <c r="E33" s="32">
        <v>840000.0</v>
      </c>
      <c r="F33" s="32">
        <v>1000000.0</v>
      </c>
      <c r="G33" s="32">
        <v>1350000.0</v>
      </c>
      <c r="H33" s="32">
        <v>1240000.0</v>
      </c>
      <c r="I33" s="32">
        <v>1312500.0</v>
      </c>
      <c r="J33" s="32">
        <v>1807500.0</v>
      </c>
      <c r="K33" s="32">
        <v>1975000.0</v>
      </c>
      <c r="L33" s="31">
        <v>2000000.0</v>
      </c>
      <c r="M33" s="30" t="s">
        <v>59</v>
      </c>
      <c r="N33" s="33">
        <v>1.0</v>
      </c>
      <c r="O33" s="33">
        <v>195.0</v>
      </c>
      <c r="P33" s="33">
        <v>11.4</v>
      </c>
    </row>
    <row r="34">
      <c r="A34" s="29" t="s">
        <v>89</v>
      </c>
      <c r="B34" s="32">
        <v>180000.0</v>
      </c>
      <c r="C34" s="32">
        <v>200000.0</v>
      </c>
      <c r="D34" s="32">
        <v>189500.0</v>
      </c>
      <c r="E34" s="32">
        <v>183000.0</v>
      </c>
      <c r="F34" s="32">
        <v>258000.0</v>
      </c>
      <c r="G34" s="32">
        <v>267500.0</v>
      </c>
      <c r="H34" s="32">
        <v>295000.0</v>
      </c>
      <c r="I34" s="32">
        <v>330000.0</v>
      </c>
      <c r="J34" s="32">
        <v>446000.0</v>
      </c>
      <c r="K34" s="32">
        <v>572500.0</v>
      </c>
      <c r="L34" s="32">
        <v>531500.0</v>
      </c>
      <c r="M34" s="31">
        <v>552000.0</v>
      </c>
      <c r="N34" s="33">
        <v>-7.0</v>
      </c>
      <c r="O34" s="33">
        <v>195.0</v>
      </c>
      <c r="P34" s="33">
        <v>11.4</v>
      </c>
    </row>
    <row r="35">
      <c r="A35" s="29" t="s">
        <v>90</v>
      </c>
      <c r="B35" s="32">
        <v>515000.0</v>
      </c>
      <c r="C35" s="32">
        <v>675000.0</v>
      </c>
      <c r="D35" s="32">
        <v>645000.0</v>
      </c>
      <c r="E35" s="32">
        <v>677500.0</v>
      </c>
      <c r="F35" s="32">
        <v>815000.0</v>
      </c>
      <c r="G35" s="32">
        <v>930000.0</v>
      </c>
      <c r="H35" s="31">
        <v>860000.0</v>
      </c>
      <c r="I35" s="31">
        <v>900000.0</v>
      </c>
      <c r="J35" s="31">
        <v>2000000.0</v>
      </c>
      <c r="K35" s="32">
        <v>1960000.0</v>
      </c>
      <c r="L35" s="31">
        <v>2000000.0</v>
      </c>
      <c r="M35" s="30" t="s">
        <v>59</v>
      </c>
      <c r="N35" s="33">
        <v>-23.0</v>
      </c>
      <c r="O35" s="33">
        <v>193.0</v>
      </c>
      <c r="P35" s="33">
        <v>11.3</v>
      </c>
    </row>
    <row r="36">
      <c r="A36" s="17" t="s">
        <v>91</v>
      </c>
      <c r="B36" s="21">
        <v>337500.0</v>
      </c>
      <c r="C36" s="20">
        <v>336500.0</v>
      </c>
      <c r="D36" s="21">
        <v>372500.0</v>
      </c>
      <c r="E36" s="21">
        <v>425000.0</v>
      </c>
      <c r="F36" s="21">
        <v>373000.0</v>
      </c>
      <c r="G36" s="21">
        <v>462000.0</v>
      </c>
      <c r="H36" s="20">
        <v>515000.0</v>
      </c>
      <c r="I36" s="21">
        <v>725000.0</v>
      </c>
      <c r="J36" s="20">
        <v>674500.0</v>
      </c>
      <c r="K36" s="21">
        <v>2519000.0</v>
      </c>
      <c r="L36" s="21">
        <v>968000.0</v>
      </c>
      <c r="M36" s="20">
        <v>665000.0</v>
      </c>
      <c r="N36" s="22">
        <v>-62.0</v>
      </c>
      <c r="O36" s="22">
        <v>187.0</v>
      </c>
      <c r="P36" s="22">
        <v>11.1</v>
      </c>
    </row>
    <row r="37">
      <c r="A37" s="24" t="s">
        <v>92</v>
      </c>
      <c r="B37" s="26">
        <v>205000.0</v>
      </c>
      <c r="C37" s="26">
        <v>210000.0</v>
      </c>
      <c r="D37" s="26">
        <v>258500.0</v>
      </c>
      <c r="E37" s="26">
        <v>220000.0</v>
      </c>
      <c r="F37" s="26">
        <v>266500.0</v>
      </c>
      <c r="G37" s="26">
        <v>265000.0</v>
      </c>
      <c r="H37" s="35">
        <v>311500.0</v>
      </c>
      <c r="I37" s="35">
        <v>345000.0</v>
      </c>
      <c r="J37" s="26">
        <v>410000.0</v>
      </c>
      <c r="K37" s="26">
        <v>625000.0</v>
      </c>
      <c r="L37" s="26">
        <v>582500.0</v>
      </c>
      <c r="M37" s="35">
        <v>760000.0</v>
      </c>
      <c r="N37" s="27">
        <v>-7.0</v>
      </c>
      <c r="O37" s="27">
        <v>184.0</v>
      </c>
      <c r="P37" s="27">
        <v>11.0</v>
      </c>
    </row>
    <row r="38">
      <c r="A38" s="29" t="s">
        <v>93</v>
      </c>
      <c r="B38" s="32">
        <v>550000.0</v>
      </c>
      <c r="C38" s="32">
        <v>612500.0</v>
      </c>
      <c r="D38" s="32">
        <v>635000.0</v>
      </c>
      <c r="E38" s="32">
        <v>652500.0</v>
      </c>
      <c r="F38" s="32">
        <v>788000.0</v>
      </c>
      <c r="G38" s="32">
        <v>870000.0</v>
      </c>
      <c r="H38" s="32">
        <v>915000.0</v>
      </c>
      <c r="I38" s="32">
        <v>1100000.0</v>
      </c>
      <c r="J38" s="32">
        <v>1440000.0</v>
      </c>
      <c r="K38" s="32">
        <v>1717500.0</v>
      </c>
      <c r="L38" s="32">
        <v>1550000.0</v>
      </c>
      <c r="M38" s="31">
        <v>1455000.0</v>
      </c>
      <c r="N38" s="33">
        <v>-10.0</v>
      </c>
      <c r="O38" s="33">
        <v>182.0</v>
      </c>
      <c r="P38" s="33">
        <v>10.9</v>
      </c>
    </row>
    <row r="39">
      <c r="A39" s="29" t="s">
        <v>94</v>
      </c>
      <c r="B39" s="32">
        <v>95000.0</v>
      </c>
      <c r="C39" s="32">
        <v>110000.0</v>
      </c>
      <c r="D39" s="32">
        <v>91000.0</v>
      </c>
      <c r="E39" s="32">
        <v>97500.0</v>
      </c>
      <c r="F39" s="32">
        <v>115000.0</v>
      </c>
      <c r="G39" s="32">
        <v>110000.0</v>
      </c>
      <c r="H39" s="32">
        <v>119000.0</v>
      </c>
      <c r="I39" s="32">
        <v>130000.0</v>
      </c>
      <c r="J39" s="32">
        <v>145000.0</v>
      </c>
      <c r="K39" s="32">
        <v>244500.0</v>
      </c>
      <c r="L39" s="32">
        <v>267500.0</v>
      </c>
      <c r="M39" s="31">
        <v>243500.0</v>
      </c>
      <c r="N39" s="33">
        <v>9.0</v>
      </c>
      <c r="O39" s="33">
        <v>182.0</v>
      </c>
      <c r="P39" s="33">
        <v>10.9</v>
      </c>
    </row>
    <row r="40">
      <c r="A40" s="29" t="s">
        <v>95</v>
      </c>
      <c r="B40" s="32">
        <v>62000.0</v>
      </c>
      <c r="C40" s="31">
        <v>77000.0</v>
      </c>
      <c r="D40" s="32">
        <v>68000.0</v>
      </c>
      <c r="E40" s="32">
        <v>59500.0</v>
      </c>
      <c r="F40" s="31">
        <v>82500.0</v>
      </c>
      <c r="G40" s="32">
        <v>99000.0</v>
      </c>
      <c r="H40" s="32">
        <v>75000.0</v>
      </c>
      <c r="I40" s="32">
        <v>82000.0</v>
      </c>
      <c r="J40" s="32">
        <v>112000.0</v>
      </c>
      <c r="K40" s="32">
        <v>137000.0</v>
      </c>
      <c r="L40" s="32">
        <v>175000.0</v>
      </c>
      <c r="M40" s="31">
        <v>235000.0</v>
      </c>
      <c r="N40" s="33">
        <v>28.0</v>
      </c>
      <c r="O40" s="33">
        <v>182.0</v>
      </c>
      <c r="P40" s="33">
        <v>10.9</v>
      </c>
    </row>
    <row r="41">
      <c r="A41" s="29" t="s">
        <v>96</v>
      </c>
      <c r="B41" s="32">
        <v>765000.0</v>
      </c>
      <c r="C41" s="32">
        <v>808000.0</v>
      </c>
      <c r="D41" s="32">
        <v>839000.0</v>
      </c>
      <c r="E41" s="32">
        <v>1225000.0</v>
      </c>
      <c r="F41" s="32">
        <v>1525000.0</v>
      </c>
      <c r="G41" s="32">
        <v>1697500.0</v>
      </c>
      <c r="H41" s="32">
        <v>1670000.0</v>
      </c>
      <c r="I41" s="32">
        <v>2085000.0</v>
      </c>
      <c r="J41" s="32">
        <v>2667500.0</v>
      </c>
      <c r="K41" s="32">
        <v>3342000.0</v>
      </c>
      <c r="L41" s="32">
        <v>2125000.0</v>
      </c>
      <c r="M41" s="31">
        <v>1950000.0</v>
      </c>
      <c r="N41" s="33">
        <v>-36.0</v>
      </c>
      <c r="O41" s="33">
        <v>178.0</v>
      </c>
      <c r="P41" s="33">
        <v>10.8</v>
      </c>
    </row>
    <row r="42">
      <c r="A42" s="29" t="s">
        <v>97</v>
      </c>
      <c r="B42" s="32">
        <v>770000.0</v>
      </c>
      <c r="C42" s="32">
        <v>795000.0</v>
      </c>
      <c r="D42" s="32">
        <v>859000.0</v>
      </c>
      <c r="E42" s="32">
        <v>1130000.0</v>
      </c>
      <c r="F42" s="32">
        <v>1300000.0</v>
      </c>
      <c r="G42" s="32">
        <v>1380000.0</v>
      </c>
      <c r="H42" s="32">
        <v>1470000.0</v>
      </c>
      <c r="I42" s="32">
        <v>1665000.0</v>
      </c>
      <c r="J42" s="32">
        <v>2207500.0</v>
      </c>
      <c r="K42" s="32">
        <v>2355000.0</v>
      </c>
      <c r="L42" s="32">
        <v>2120000.0</v>
      </c>
      <c r="M42" s="31">
        <v>2700000.0</v>
      </c>
      <c r="N42" s="33">
        <v>-10.0</v>
      </c>
      <c r="O42" s="33">
        <v>175.0</v>
      </c>
      <c r="P42" s="33">
        <v>10.7</v>
      </c>
    </row>
    <row r="43">
      <c r="A43" s="29" t="s">
        <v>98</v>
      </c>
      <c r="B43" s="32">
        <v>200000.0</v>
      </c>
      <c r="C43" s="31">
        <v>220000.0</v>
      </c>
      <c r="D43" s="32">
        <v>240000.0</v>
      </c>
      <c r="E43" s="32">
        <v>216000.0</v>
      </c>
      <c r="F43" s="32">
        <v>275000.0</v>
      </c>
      <c r="G43" s="32">
        <v>308000.0</v>
      </c>
      <c r="H43" s="32">
        <v>310000.0</v>
      </c>
      <c r="I43" s="32">
        <v>355000.0</v>
      </c>
      <c r="J43" s="31">
        <v>354000.0</v>
      </c>
      <c r="K43" s="32">
        <v>491500.0</v>
      </c>
      <c r="L43" s="31">
        <v>554000.0</v>
      </c>
      <c r="M43" s="31">
        <v>655000.0</v>
      </c>
      <c r="N43" s="33">
        <v>13.0</v>
      </c>
      <c r="O43" s="33">
        <v>177.0</v>
      </c>
      <c r="P43" s="33">
        <v>10.7</v>
      </c>
    </row>
    <row r="44">
      <c r="A44" s="29" t="s">
        <v>99</v>
      </c>
      <c r="B44" s="32">
        <v>215000.0</v>
      </c>
      <c r="C44" s="32">
        <v>255000.0</v>
      </c>
      <c r="D44" s="32">
        <v>250000.0</v>
      </c>
      <c r="E44" s="32">
        <v>272500.0</v>
      </c>
      <c r="F44" s="32">
        <v>339500.0</v>
      </c>
      <c r="G44" s="32">
        <v>402500.0</v>
      </c>
      <c r="H44" s="32">
        <v>397500.0</v>
      </c>
      <c r="I44" s="32">
        <v>440000.0</v>
      </c>
      <c r="J44" s="32">
        <v>540000.0</v>
      </c>
      <c r="K44" s="32">
        <v>620000.0</v>
      </c>
      <c r="L44" s="32">
        <v>595000.0</v>
      </c>
      <c r="M44" s="31">
        <v>620000.0</v>
      </c>
      <c r="N44" s="33">
        <v>-4.0</v>
      </c>
      <c r="O44" s="33">
        <v>177.0</v>
      </c>
      <c r="P44" s="33">
        <v>10.7</v>
      </c>
    </row>
    <row r="45">
      <c r="A45" s="29" t="s">
        <v>100</v>
      </c>
      <c r="B45" s="32">
        <v>609000.0</v>
      </c>
      <c r="C45" s="32">
        <v>627500.0</v>
      </c>
      <c r="D45" s="32">
        <v>621500.0</v>
      </c>
      <c r="E45" s="32">
        <v>770000.0</v>
      </c>
      <c r="F45" s="32">
        <v>883000.0</v>
      </c>
      <c r="G45" s="32">
        <v>990500.0</v>
      </c>
      <c r="H45" s="32">
        <v>921500.0</v>
      </c>
      <c r="I45" s="32">
        <v>1143500.0</v>
      </c>
      <c r="J45" s="32">
        <v>1562500.0</v>
      </c>
      <c r="K45" s="32">
        <v>1725000.0</v>
      </c>
      <c r="L45" s="32">
        <v>1657500.0</v>
      </c>
      <c r="M45" s="32">
        <v>1450000.0</v>
      </c>
      <c r="N45" s="33">
        <v>-4.0</v>
      </c>
      <c r="O45" s="33">
        <v>172.0</v>
      </c>
      <c r="P45" s="33">
        <v>10.5</v>
      </c>
    </row>
    <row r="46">
      <c r="A46" s="29" t="s">
        <v>101</v>
      </c>
      <c r="B46" s="32">
        <v>347000.0</v>
      </c>
      <c r="C46" s="32">
        <v>285000.0</v>
      </c>
      <c r="D46" s="32">
        <v>323000.0</v>
      </c>
      <c r="E46" s="32">
        <v>330000.0</v>
      </c>
      <c r="F46" s="32">
        <v>447000.0</v>
      </c>
      <c r="G46" s="32">
        <v>464500.0</v>
      </c>
      <c r="H46" s="32">
        <v>530000.0</v>
      </c>
      <c r="I46" s="32">
        <v>615000.0</v>
      </c>
      <c r="J46" s="32">
        <v>757500.0</v>
      </c>
      <c r="K46" s="32">
        <v>1035000.0</v>
      </c>
      <c r="L46" s="32">
        <v>940000.0</v>
      </c>
      <c r="M46" s="31">
        <v>700000.0</v>
      </c>
      <c r="N46" s="33">
        <v>-9.0</v>
      </c>
      <c r="O46" s="33">
        <v>171.0</v>
      </c>
      <c r="P46" s="33">
        <v>10.5</v>
      </c>
    </row>
    <row r="47">
      <c r="A47" s="29" t="s">
        <v>102</v>
      </c>
      <c r="B47" s="32">
        <v>230000.0</v>
      </c>
      <c r="C47" s="32">
        <v>268500.0</v>
      </c>
      <c r="D47" s="32">
        <v>274500.0</v>
      </c>
      <c r="E47" s="32">
        <v>259500.0</v>
      </c>
      <c r="F47" s="32">
        <v>294000.0</v>
      </c>
      <c r="G47" s="32">
        <v>369000.0</v>
      </c>
      <c r="H47" s="32">
        <v>389000.0</v>
      </c>
      <c r="I47" s="32">
        <v>419000.0</v>
      </c>
      <c r="J47" s="32">
        <v>557500.0</v>
      </c>
      <c r="K47" s="32">
        <v>665000.0</v>
      </c>
      <c r="L47" s="32">
        <v>625000.0</v>
      </c>
      <c r="M47" s="31">
        <v>625000.0</v>
      </c>
      <c r="N47" s="33">
        <v>-6.0</v>
      </c>
      <c r="O47" s="33">
        <v>172.0</v>
      </c>
      <c r="P47" s="33">
        <v>10.5</v>
      </c>
    </row>
    <row r="48">
      <c r="A48" s="29" t="s">
        <v>103</v>
      </c>
      <c r="B48" s="32">
        <v>129500.0</v>
      </c>
      <c r="C48" s="32">
        <v>152500.0</v>
      </c>
      <c r="D48" s="32">
        <v>120000.0</v>
      </c>
      <c r="E48" s="32">
        <v>152000.0</v>
      </c>
      <c r="F48" s="32">
        <v>170000.0</v>
      </c>
      <c r="G48" s="32">
        <v>165000.0</v>
      </c>
      <c r="H48" s="32">
        <v>164000.0</v>
      </c>
      <c r="I48" s="32">
        <v>220000.0</v>
      </c>
      <c r="J48" s="32">
        <v>290500.0</v>
      </c>
      <c r="K48" s="32">
        <v>327500.0</v>
      </c>
      <c r="L48" s="32">
        <v>349000.0</v>
      </c>
      <c r="M48" s="30" t="s">
        <v>59</v>
      </c>
      <c r="N48" s="33">
        <v>7.0</v>
      </c>
      <c r="O48" s="33">
        <v>169.0</v>
      </c>
      <c r="P48" s="33">
        <v>10.4</v>
      </c>
    </row>
    <row r="49">
      <c r="A49" s="29" t="s">
        <v>104</v>
      </c>
      <c r="B49" s="32">
        <v>630000.0</v>
      </c>
      <c r="C49" s="32">
        <v>695000.0</v>
      </c>
      <c r="D49" s="32">
        <v>700000.0</v>
      </c>
      <c r="E49" s="32">
        <v>795000.0</v>
      </c>
      <c r="F49" s="32">
        <v>763000.0</v>
      </c>
      <c r="G49" s="32">
        <v>950000.0</v>
      </c>
      <c r="H49" s="32">
        <v>950000.0</v>
      </c>
      <c r="I49" s="32">
        <v>969000.0</v>
      </c>
      <c r="J49" s="32">
        <v>1372000.0</v>
      </c>
      <c r="K49" s="32">
        <v>1725000.0</v>
      </c>
      <c r="L49" s="32">
        <v>1687500.0</v>
      </c>
      <c r="M49" s="31">
        <v>1275000.0</v>
      </c>
      <c r="N49" s="33">
        <v>-2.0</v>
      </c>
      <c r="O49" s="33">
        <v>168.0</v>
      </c>
      <c r="P49" s="33">
        <v>10.4</v>
      </c>
    </row>
    <row r="50">
      <c r="A50" s="29" t="s">
        <v>105</v>
      </c>
      <c r="B50" s="32">
        <v>220000.0</v>
      </c>
      <c r="C50" s="32">
        <v>245000.0</v>
      </c>
      <c r="D50" s="32">
        <v>242000.0</v>
      </c>
      <c r="E50" s="32">
        <v>270500.0</v>
      </c>
      <c r="F50" s="32">
        <v>265000.0</v>
      </c>
      <c r="G50" s="32">
        <v>295000.0</v>
      </c>
      <c r="H50" s="32">
        <v>325000.0</v>
      </c>
      <c r="I50" s="32">
        <v>385000.0</v>
      </c>
      <c r="J50" s="32">
        <v>530000.0</v>
      </c>
      <c r="K50" s="32">
        <v>609000.0</v>
      </c>
      <c r="L50" s="32">
        <v>590000.0</v>
      </c>
      <c r="M50" s="31">
        <v>590000.0</v>
      </c>
      <c r="N50" s="33">
        <v>-3.0</v>
      </c>
      <c r="O50" s="33">
        <v>168.0</v>
      </c>
      <c r="P50" s="33">
        <v>10.4</v>
      </c>
    </row>
    <row r="51">
      <c r="A51" s="29" t="s">
        <v>106</v>
      </c>
      <c r="B51" s="31">
        <v>197500.0</v>
      </c>
      <c r="C51" s="31">
        <v>162500.0</v>
      </c>
      <c r="D51" s="32">
        <v>270000.0</v>
      </c>
      <c r="E51" s="32">
        <v>270000.0</v>
      </c>
      <c r="F51" s="32">
        <v>392500.0</v>
      </c>
      <c r="G51" s="32">
        <v>380000.0</v>
      </c>
      <c r="H51" s="31">
        <v>300000.0</v>
      </c>
      <c r="I51" s="31">
        <v>350000.0</v>
      </c>
      <c r="J51" s="32">
        <v>600000.0</v>
      </c>
      <c r="K51" s="32">
        <v>650000.0</v>
      </c>
      <c r="L51" s="31">
        <v>525000.0</v>
      </c>
      <c r="M51" s="31">
        <v>630000.0</v>
      </c>
      <c r="N51" s="33">
        <v>-19.0</v>
      </c>
      <c r="O51" s="33">
        <v>166.0</v>
      </c>
      <c r="P51" s="33">
        <v>10.3</v>
      </c>
    </row>
    <row r="52">
      <c r="A52" s="29" t="s">
        <v>107</v>
      </c>
      <c r="B52" s="32">
        <v>120000.0</v>
      </c>
      <c r="C52" s="32">
        <v>131000.0</v>
      </c>
      <c r="D52" s="32">
        <v>179500.0</v>
      </c>
      <c r="E52" s="32">
        <v>160000.0</v>
      </c>
      <c r="F52" s="32">
        <v>136000.0</v>
      </c>
      <c r="G52" s="32">
        <v>150000.0</v>
      </c>
      <c r="H52" s="32">
        <v>147000.0</v>
      </c>
      <c r="I52" s="32">
        <v>149500.0</v>
      </c>
      <c r="J52" s="32">
        <v>195000.0</v>
      </c>
      <c r="K52" s="32">
        <v>300000.0</v>
      </c>
      <c r="L52" s="32">
        <v>320000.0</v>
      </c>
      <c r="M52" s="31">
        <v>275000.0</v>
      </c>
      <c r="N52" s="33">
        <v>7.0</v>
      </c>
      <c r="O52" s="33">
        <v>167.0</v>
      </c>
      <c r="P52" s="33">
        <v>10.3</v>
      </c>
    </row>
    <row r="53">
      <c r="A53" s="29" t="s">
        <v>108</v>
      </c>
      <c r="B53" s="32">
        <v>80500.0</v>
      </c>
      <c r="C53" s="32">
        <v>63000.0</v>
      </c>
      <c r="D53" s="32">
        <v>89000.0</v>
      </c>
      <c r="E53" s="32">
        <v>124000.0</v>
      </c>
      <c r="F53" s="32">
        <v>66500.0</v>
      </c>
      <c r="G53" s="32">
        <v>77000.0</v>
      </c>
      <c r="H53" s="32">
        <v>81000.0</v>
      </c>
      <c r="I53" s="32">
        <v>110000.0</v>
      </c>
      <c r="J53" s="32">
        <v>129000.0</v>
      </c>
      <c r="K53" s="32">
        <v>150000.0</v>
      </c>
      <c r="L53" s="31">
        <v>215000.0</v>
      </c>
      <c r="M53" s="31">
        <v>216000.0</v>
      </c>
      <c r="N53" s="33">
        <v>43.0</v>
      </c>
      <c r="O53" s="33">
        <v>167.0</v>
      </c>
      <c r="P53" s="33">
        <v>10.3</v>
      </c>
    </row>
    <row r="54">
      <c r="A54" s="29" t="s">
        <v>109</v>
      </c>
      <c r="B54" s="32">
        <v>75000.0</v>
      </c>
      <c r="C54" s="32">
        <v>87500.0</v>
      </c>
      <c r="D54" s="32">
        <v>100000.0</v>
      </c>
      <c r="E54" s="32">
        <v>125000.0</v>
      </c>
      <c r="F54" s="32">
        <v>157500.0</v>
      </c>
      <c r="G54" s="32">
        <v>164000.0</v>
      </c>
      <c r="H54" s="32">
        <v>169500.0</v>
      </c>
      <c r="I54" s="32">
        <v>115000.0</v>
      </c>
      <c r="J54" s="32">
        <v>174000.0</v>
      </c>
      <c r="K54" s="32">
        <v>205000.0</v>
      </c>
      <c r="L54" s="32">
        <v>200000.0</v>
      </c>
      <c r="M54" s="31">
        <v>120000.0</v>
      </c>
      <c r="N54" s="33">
        <v>-2.0</v>
      </c>
      <c r="O54" s="33">
        <v>167.0</v>
      </c>
      <c r="P54" s="33">
        <v>10.3</v>
      </c>
    </row>
    <row r="55">
      <c r="A55" s="29" t="s">
        <v>110</v>
      </c>
      <c r="B55" s="32">
        <v>94000.0</v>
      </c>
      <c r="C55" s="32">
        <v>107500.0</v>
      </c>
      <c r="D55" s="32">
        <v>146500.0</v>
      </c>
      <c r="E55" s="32">
        <v>130000.0</v>
      </c>
      <c r="F55" s="32">
        <v>133500.0</v>
      </c>
      <c r="G55" s="32">
        <v>136000.0</v>
      </c>
      <c r="H55" s="32">
        <v>85000.0</v>
      </c>
      <c r="I55" s="32">
        <v>129000.0</v>
      </c>
      <c r="J55" s="32">
        <v>202500.0</v>
      </c>
      <c r="K55" s="32">
        <v>215000.0</v>
      </c>
      <c r="L55" s="32">
        <v>248000.0</v>
      </c>
      <c r="M55" s="30" t="s">
        <v>59</v>
      </c>
      <c r="N55" s="33">
        <v>15.0</v>
      </c>
      <c r="O55" s="33">
        <v>164.0</v>
      </c>
      <c r="P55" s="33">
        <v>10.2</v>
      </c>
    </row>
    <row r="56">
      <c r="A56" s="29" t="s">
        <v>111</v>
      </c>
      <c r="B56" s="32">
        <v>292500.0</v>
      </c>
      <c r="C56" s="32">
        <v>317500.0</v>
      </c>
      <c r="D56" s="32">
        <v>397500.0</v>
      </c>
      <c r="E56" s="32">
        <v>344000.0</v>
      </c>
      <c r="F56" s="32">
        <v>447000.0</v>
      </c>
      <c r="G56" s="32">
        <v>465000.0</v>
      </c>
      <c r="H56" s="32">
        <v>475000.0</v>
      </c>
      <c r="I56" s="31">
        <v>505000.0</v>
      </c>
      <c r="J56" s="32">
        <v>757500.0</v>
      </c>
      <c r="K56" s="32">
        <v>785000.0</v>
      </c>
      <c r="L56" s="32">
        <v>767500.0</v>
      </c>
      <c r="M56" s="30" t="s">
        <v>59</v>
      </c>
      <c r="N56" s="33">
        <v>-2.0</v>
      </c>
      <c r="O56" s="33">
        <v>162.0</v>
      </c>
      <c r="P56" s="33">
        <v>10.1</v>
      </c>
    </row>
    <row r="57">
      <c r="A57" s="29" t="s">
        <v>112</v>
      </c>
      <c r="B57" s="32">
        <v>171500.0</v>
      </c>
      <c r="C57" s="31">
        <v>155000.0</v>
      </c>
      <c r="D57" s="32">
        <v>230000.0</v>
      </c>
      <c r="E57" s="32">
        <v>195000.0</v>
      </c>
      <c r="F57" s="32">
        <v>190000.0</v>
      </c>
      <c r="G57" s="32">
        <v>241500.0</v>
      </c>
      <c r="H57" s="32">
        <v>275000.0</v>
      </c>
      <c r="I57" s="32">
        <v>300000.0</v>
      </c>
      <c r="J57" s="32">
        <v>430000.0</v>
      </c>
      <c r="K57" s="32">
        <v>430000.0</v>
      </c>
      <c r="L57" s="32">
        <v>450000.0</v>
      </c>
      <c r="M57" s="30" t="s">
        <v>59</v>
      </c>
      <c r="N57" s="33">
        <v>5.0</v>
      </c>
      <c r="O57" s="33">
        <v>163.0</v>
      </c>
      <c r="P57" s="33">
        <v>10.1</v>
      </c>
    </row>
    <row r="58">
      <c r="A58" s="29" t="s">
        <v>113</v>
      </c>
      <c r="B58" s="32">
        <v>1195000.0</v>
      </c>
      <c r="C58" s="32">
        <v>1305000.0</v>
      </c>
      <c r="D58" s="32">
        <v>1800000.0</v>
      </c>
      <c r="E58" s="32">
        <v>1701000.0</v>
      </c>
      <c r="F58" s="32">
        <v>1925000.0</v>
      </c>
      <c r="G58" s="32">
        <v>2180000.0</v>
      </c>
      <c r="H58" s="32">
        <v>1950000.0</v>
      </c>
      <c r="I58" s="32">
        <v>2530000.0</v>
      </c>
      <c r="J58" s="32">
        <v>3765000.0</v>
      </c>
      <c r="K58" s="32">
        <v>3825000.0</v>
      </c>
      <c r="L58" s="32">
        <v>3102500.0</v>
      </c>
      <c r="M58" s="31">
        <v>2115000.0</v>
      </c>
      <c r="N58" s="33">
        <v>-19.0</v>
      </c>
      <c r="O58" s="33">
        <v>160.0</v>
      </c>
      <c r="P58" s="33">
        <v>10.0</v>
      </c>
    </row>
    <row r="59">
      <c r="A59" s="29" t="s">
        <v>114</v>
      </c>
      <c r="B59" s="32">
        <v>184000.0</v>
      </c>
      <c r="C59" s="32">
        <v>210000.0</v>
      </c>
      <c r="D59" s="32">
        <v>240000.0</v>
      </c>
      <c r="E59" s="32">
        <v>215000.0</v>
      </c>
      <c r="F59" s="32">
        <v>220000.0</v>
      </c>
      <c r="G59" s="32">
        <v>247000.0</v>
      </c>
      <c r="H59" s="32">
        <v>260000.0</v>
      </c>
      <c r="I59" s="32">
        <v>412500.0</v>
      </c>
      <c r="J59" s="32">
        <v>425000.0</v>
      </c>
      <c r="K59" s="32">
        <v>440000.0</v>
      </c>
      <c r="L59" s="32">
        <v>476500.0</v>
      </c>
      <c r="M59" s="31">
        <v>600000.0</v>
      </c>
      <c r="N59" s="33">
        <v>8.0</v>
      </c>
      <c r="O59" s="33">
        <v>159.0</v>
      </c>
      <c r="P59" s="33">
        <v>10.0</v>
      </c>
    </row>
    <row r="60">
      <c r="A60" s="29" t="s">
        <v>115</v>
      </c>
      <c r="B60" s="32">
        <v>230000.0</v>
      </c>
      <c r="C60" s="31">
        <v>239000.0</v>
      </c>
      <c r="D60" s="32">
        <v>225000.0</v>
      </c>
      <c r="E60" s="32">
        <v>272500.0</v>
      </c>
      <c r="F60" s="32">
        <v>300000.0</v>
      </c>
      <c r="G60" s="32">
        <v>265000.0</v>
      </c>
      <c r="H60" s="32">
        <v>372500.0</v>
      </c>
      <c r="I60" s="32">
        <v>375000.0</v>
      </c>
      <c r="J60" s="31">
        <v>500000.0</v>
      </c>
      <c r="K60" s="32">
        <v>517000.0</v>
      </c>
      <c r="L60" s="31">
        <v>595000.0</v>
      </c>
      <c r="M60" s="31">
        <v>562000.0</v>
      </c>
      <c r="N60" s="33">
        <v>15.0</v>
      </c>
      <c r="O60" s="33">
        <v>159.0</v>
      </c>
      <c r="P60" s="33">
        <v>10.0</v>
      </c>
    </row>
    <row r="61">
      <c r="A61" s="36" t="s">
        <v>116</v>
      </c>
      <c r="B61" s="31">
        <v>220000.0</v>
      </c>
      <c r="C61" s="31">
        <v>240000.0</v>
      </c>
      <c r="D61" s="32">
        <v>182500.0</v>
      </c>
      <c r="E61" s="32">
        <v>230000.0</v>
      </c>
      <c r="F61" s="32">
        <v>270000.0</v>
      </c>
      <c r="G61" s="32">
        <v>245000.0</v>
      </c>
      <c r="H61" s="32">
        <v>255000.0</v>
      </c>
      <c r="I61" s="32">
        <v>292500.0</v>
      </c>
      <c r="J61" s="32">
        <v>465000.0</v>
      </c>
      <c r="K61" s="32">
        <v>550500.0</v>
      </c>
      <c r="L61" s="32">
        <v>567500.0</v>
      </c>
      <c r="M61" s="30" t="s">
        <v>59</v>
      </c>
      <c r="N61" s="33">
        <v>3.0</v>
      </c>
      <c r="O61" s="33">
        <v>158.0</v>
      </c>
      <c r="P61" s="33">
        <v>9.9</v>
      </c>
    </row>
    <row r="62">
      <c r="A62" s="29" t="s">
        <v>117</v>
      </c>
      <c r="B62" s="32">
        <v>425500.0</v>
      </c>
      <c r="C62" s="32">
        <v>460000.0</v>
      </c>
      <c r="D62" s="32">
        <v>488000.0</v>
      </c>
      <c r="E62" s="32">
        <v>550000.0</v>
      </c>
      <c r="F62" s="32">
        <v>659000.0</v>
      </c>
      <c r="G62" s="32">
        <v>705000.0</v>
      </c>
      <c r="H62" s="32">
        <v>690000.0</v>
      </c>
      <c r="I62" s="32">
        <v>793500.0</v>
      </c>
      <c r="J62" s="32">
        <v>1100000.0</v>
      </c>
      <c r="K62" s="32">
        <v>1195000.0</v>
      </c>
      <c r="L62" s="32">
        <v>1098500.0</v>
      </c>
      <c r="M62" s="32">
        <v>1097000.0</v>
      </c>
      <c r="N62" s="33">
        <v>-8.0</v>
      </c>
      <c r="O62" s="33">
        <v>158.0</v>
      </c>
      <c r="P62" s="33">
        <v>9.9</v>
      </c>
    </row>
    <row r="63">
      <c r="A63" s="29" t="s">
        <v>118</v>
      </c>
      <c r="B63" s="32">
        <v>372500.0</v>
      </c>
      <c r="C63" s="32">
        <v>390000.0</v>
      </c>
      <c r="D63" s="32">
        <v>455000.0</v>
      </c>
      <c r="E63" s="32">
        <v>470000.0</v>
      </c>
      <c r="F63" s="32">
        <v>458500.0</v>
      </c>
      <c r="G63" s="32">
        <v>589000.0</v>
      </c>
      <c r="H63" s="32">
        <v>624500.0</v>
      </c>
      <c r="I63" s="32">
        <v>695000.0</v>
      </c>
      <c r="J63" s="32">
        <v>837000.0</v>
      </c>
      <c r="K63" s="32">
        <v>990000.0</v>
      </c>
      <c r="L63" s="32">
        <v>957500.0</v>
      </c>
      <c r="M63" s="31">
        <v>780000.0</v>
      </c>
      <c r="N63" s="33">
        <v>-3.0</v>
      </c>
      <c r="O63" s="33">
        <v>157.0</v>
      </c>
      <c r="P63" s="33">
        <v>9.9</v>
      </c>
    </row>
    <row r="64">
      <c r="A64" s="29" t="s">
        <v>119</v>
      </c>
      <c r="B64" s="32">
        <v>470000.0</v>
      </c>
      <c r="C64" s="32">
        <v>507500.0</v>
      </c>
      <c r="D64" s="32">
        <v>602500.0</v>
      </c>
      <c r="E64" s="32">
        <v>630000.0</v>
      </c>
      <c r="F64" s="32">
        <v>725500.0</v>
      </c>
      <c r="G64" s="32">
        <v>903500.0</v>
      </c>
      <c r="H64" s="32">
        <v>787500.0</v>
      </c>
      <c r="I64" s="32">
        <v>818000.0</v>
      </c>
      <c r="J64" s="32">
        <v>900000.0</v>
      </c>
      <c r="K64" s="32">
        <v>1205000.0</v>
      </c>
      <c r="L64" s="32">
        <v>1202500.0</v>
      </c>
      <c r="M64" s="30" t="s">
        <v>59</v>
      </c>
      <c r="N64" s="33">
        <v>0.0</v>
      </c>
      <c r="O64" s="33">
        <v>156.0</v>
      </c>
      <c r="P64" s="33">
        <v>9.8</v>
      </c>
    </row>
    <row r="65">
      <c r="A65" s="29" t="s">
        <v>120</v>
      </c>
      <c r="B65" s="32">
        <v>232500.0</v>
      </c>
      <c r="C65" s="32">
        <v>283000.0</v>
      </c>
      <c r="D65" s="32">
        <v>286000.0</v>
      </c>
      <c r="E65" s="32">
        <v>277500.0</v>
      </c>
      <c r="F65" s="32">
        <v>310000.0</v>
      </c>
      <c r="G65" s="32">
        <v>300000.0</v>
      </c>
      <c r="H65" s="31">
        <v>324000.0</v>
      </c>
      <c r="I65" s="31">
        <v>388000.0</v>
      </c>
      <c r="J65" s="32">
        <v>490000.0</v>
      </c>
      <c r="K65" s="32">
        <v>576500.0</v>
      </c>
      <c r="L65" s="32">
        <v>590000.0</v>
      </c>
      <c r="M65" s="30" t="s">
        <v>59</v>
      </c>
      <c r="N65" s="33">
        <v>2.0</v>
      </c>
      <c r="O65" s="33">
        <v>154.0</v>
      </c>
      <c r="P65" s="33">
        <v>9.8</v>
      </c>
    </row>
    <row r="66">
      <c r="A66" s="29" t="s">
        <v>121</v>
      </c>
      <c r="B66" s="31">
        <v>235000.0</v>
      </c>
      <c r="C66" s="31">
        <v>172500.0</v>
      </c>
      <c r="D66" s="32">
        <v>135000.0</v>
      </c>
      <c r="E66" s="32">
        <v>195000.0</v>
      </c>
      <c r="F66" s="31">
        <v>230000.0</v>
      </c>
      <c r="G66" s="32">
        <v>280000.0</v>
      </c>
      <c r="H66" s="31">
        <v>388000.0</v>
      </c>
      <c r="I66" s="31">
        <v>427500.0</v>
      </c>
      <c r="J66" s="31">
        <v>427500.0</v>
      </c>
      <c r="K66" s="32">
        <v>452500.0</v>
      </c>
      <c r="L66" s="31">
        <v>600000.0</v>
      </c>
      <c r="M66" s="31">
        <v>500000.0</v>
      </c>
      <c r="N66" s="33">
        <v>33.0</v>
      </c>
      <c r="O66" s="33">
        <v>155.0</v>
      </c>
      <c r="P66" s="33">
        <v>9.8</v>
      </c>
    </row>
    <row r="67">
      <c r="A67" s="29" t="s">
        <v>122</v>
      </c>
      <c r="B67" s="32">
        <v>667000.0</v>
      </c>
      <c r="C67" s="32">
        <v>845000.0</v>
      </c>
      <c r="D67" s="32">
        <v>902000.0</v>
      </c>
      <c r="E67" s="32">
        <v>1050000.0</v>
      </c>
      <c r="F67" s="32">
        <v>1127500.0</v>
      </c>
      <c r="G67" s="32">
        <v>1110000.0</v>
      </c>
      <c r="H67" s="32">
        <v>1285000.0</v>
      </c>
      <c r="I67" s="32">
        <v>1408000.0</v>
      </c>
      <c r="J67" s="32">
        <v>1445000.0</v>
      </c>
      <c r="K67" s="32">
        <v>1600000.0</v>
      </c>
      <c r="L67" s="32">
        <v>1690000.0</v>
      </c>
      <c r="M67" s="30" t="s">
        <v>59</v>
      </c>
      <c r="N67" s="33">
        <v>6.0</v>
      </c>
      <c r="O67" s="33">
        <v>153.0</v>
      </c>
      <c r="P67" s="33">
        <v>9.7</v>
      </c>
    </row>
    <row r="68">
      <c r="A68" s="17" t="s">
        <v>123</v>
      </c>
      <c r="B68" s="21">
        <v>664000.0</v>
      </c>
      <c r="C68" s="21">
        <v>625500.0</v>
      </c>
      <c r="D68" s="21">
        <v>680000.0</v>
      </c>
      <c r="E68" s="21">
        <v>715000.0</v>
      </c>
      <c r="F68" s="21">
        <v>737500.0</v>
      </c>
      <c r="G68" s="21">
        <v>869000.0</v>
      </c>
      <c r="H68" s="21">
        <v>985000.0</v>
      </c>
      <c r="I68" s="21">
        <v>1132500.0</v>
      </c>
      <c r="J68" s="21">
        <v>1775000.0</v>
      </c>
      <c r="K68" s="21">
        <v>1725000.0</v>
      </c>
      <c r="L68" s="21">
        <v>1675000.0</v>
      </c>
      <c r="M68" s="20">
        <v>1625000.0</v>
      </c>
      <c r="N68" s="22">
        <v>-3.0</v>
      </c>
      <c r="O68" s="22">
        <v>152.0</v>
      </c>
      <c r="P68" s="22">
        <v>9.7</v>
      </c>
    </row>
    <row r="69">
      <c r="A69" s="17" t="s">
        <v>124</v>
      </c>
      <c r="B69" s="20">
        <v>291000.0</v>
      </c>
      <c r="C69" s="21">
        <v>330000.0</v>
      </c>
      <c r="D69" s="21">
        <v>395000.0</v>
      </c>
      <c r="E69" s="21">
        <v>377000.0</v>
      </c>
      <c r="F69" s="21">
        <v>440000.0</v>
      </c>
      <c r="G69" s="21">
        <v>425000.0</v>
      </c>
      <c r="H69" s="21">
        <v>452500.0</v>
      </c>
      <c r="I69" s="21">
        <v>535000.0</v>
      </c>
      <c r="J69" s="21">
        <v>695000.0</v>
      </c>
      <c r="K69" s="21">
        <v>675000.0</v>
      </c>
      <c r="L69" s="21">
        <v>737500.0</v>
      </c>
      <c r="M69" s="20">
        <v>745000.0</v>
      </c>
      <c r="N69" s="22">
        <v>9.0</v>
      </c>
      <c r="O69" s="22">
        <v>153.0</v>
      </c>
      <c r="P69" s="22">
        <v>9.7</v>
      </c>
    </row>
    <row r="70">
      <c r="A70" s="24" t="s">
        <v>125</v>
      </c>
      <c r="B70" s="35">
        <v>286000.0</v>
      </c>
      <c r="C70" s="35">
        <v>532000.0</v>
      </c>
      <c r="D70" s="26">
        <v>545000.0</v>
      </c>
      <c r="E70" s="26">
        <v>425000.0</v>
      </c>
      <c r="F70" s="26">
        <v>497500.0</v>
      </c>
      <c r="G70" s="26">
        <v>555000.0</v>
      </c>
      <c r="H70" s="26">
        <v>557000.0</v>
      </c>
      <c r="I70" s="26">
        <v>593000.0</v>
      </c>
      <c r="J70" s="26">
        <v>696000.0</v>
      </c>
      <c r="K70" s="26">
        <v>750000.0</v>
      </c>
      <c r="L70" s="26">
        <v>720000.0</v>
      </c>
      <c r="M70" s="26">
        <v>715000.0</v>
      </c>
      <c r="N70" s="27">
        <v>-4.0</v>
      </c>
      <c r="O70" s="27">
        <v>152.0</v>
      </c>
      <c r="P70" s="27">
        <v>9.7</v>
      </c>
    </row>
    <row r="71">
      <c r="A71" s="29" t="s">
        <v>126</v>
      </c>
      <c r="B71" s="32">
        <v>250000.0</v>
      </c>
      <c r="C71" s="32">
        <v>275000.0</v>
      </c>
      <c r="D71" s="32">
        <v>290000.0</v>
      </c>
      <c r="E71" s="32">
        <v>290000.0</v>
      </c>
      <c r="F71" s="32">
        <v>315000.0</v>
      </c>
      <c r="G71" s="32">
        <v>417500.0</v>
      </c>
      <c r="H71" s="32">
        <v>410000.0</v>
      </c>
      <c r="I71" s="32">
        <v>372500.0</v>
      </c>
      <c r="J71" s="32">
        <v>565000.0</v>
      </c>
      <c r="K71" s="32">
        <v>670000.0</v>
      </c>
      <c r="L71" s="32">
        <v>630000.0</v>
      </c>
      <c r="M71" s="31">
        <v>660000.0</v>
      </c>
      <c r="N71" s="33">
        <v>-6.0</v>
      </c>
      <c r="O71" s="33">
        <v>152.0</v>
      </c>
      <c r="P71" s="33">
        <v>9.7</v>
      </c>
    </row>
    <row r="72">
      <c r="A72" s="29" t="s">
        <v>127</v>
      </c>
      <c r="B72" s="32">
        <v>242500.0</v>
      </c>
      <c r="C72" s="32">
        <v>237000.0</v>
      </c>
      <c r="D72" s="32">
        <v>236000.0</v>
      </c>
      <c r="E72" s="32">
        <v>258000.0</v>
      </c>
      <c r="F72" s="32">
        <v>262500.0</v>
      </c>
      <c r="G72" s="32">
        <v>305000.0</v>
      </c>
      <c r="H72" s="32">
        <v>330000.0</v>
      </c>
      <c r="I72" s="32">
        <v>375000.0</v>
      </c>
      <c r="J72" s="32">
        <v>579500.0</v>
      </c>
      <c r="K72" s="32">
        <v>672500.0</v>
      </c>
      <c r="L72" s="32">
        <v>613500.0</v>
      </c>
      <c r="M72" s="32">
        <v>625000.0</v>
      </c>
      <c r="N72" s="33">
        <v>-9.0</v>
      </c>
      <c r="O72" s="33">
        <v>153.0</v>
      </c>
      <c r="P72" s="33">
        <v>9.7</v>
      </c>
    </row>
    <row r="73">
      <c r="A73" s="29" t="s">
        <v>128</v>
      </c>
      <c r="B73" s="32">
        <v>219500.0</v>
      </c>
      <c r="C73" s="32">
        <v>235000.0</v>
      </c>
      <c r="D73" s="32">
        <v>257500.0</v>
      </c>
      <c r="E73" s="32">
        <v>298000.0</v>
      </c>
      <c r="F73" s="32">
        <v>254000.0</v>
      </c>
      <c r="G73" s="32">
        <v>310000.0</v>
      </c>
      <c r="H73" s="32">
        <v>422500.0</v>
      </c>
      <c r="I73" s="32">
        <v>380000.0</v>
      </c>
      <c r="J73" s="32">
        <v>545000.0</v>
      </c>
      <c r="K73" s="32">
        <v>641000.0</v>
      </c>
      <c r="L73" s="32">
        <v>553000.0</v>
      </c>
      <c r="M73" s="31">
        <v>599000.0</v>
      </c>
      <c r="N73" s="33">
        <v>-14.0</v>
      </c>
      <c r="O73" s="33">
        <v>152.0</v>
      </c>
      <c r="P73" s="33">
        <v>9.7</v>
      </c>
    </row>
    <row r="74">
      <c r="A74" s="29" t="s">
        <v>129</v>
      </c>
      <c r="B74" s="31">
        <v>145500.0</v>
      </c>
      <c r="C74" s="32">
        <v>187500.0</v>
      </c>
      <c r="D74" s="32">
        <v>175000.0</v>
      </c>
      <c r="E74" s="32">
        <v>140000.0</v>
      </c>
      <c r="F74" s="31">
        <v>248000.0</v>
      </c>
      <c r="G74" s="32">
        <v>170000.0</v>
      </c>
      <c r="H74" s="32">
        <v>235000.0</v>
      </c>
      <c r="I74" s="32">
        <v>240000.0</v>
      </c>
      <c r="J74" s="32">
        <v>283500.0</v>
      </c>
      <c r="K74" s="32">
        <v>415000.0</v>
      </c>
      <c r="L74" s="32">
        <v>366000.0</v>
      </c>
      <c r="M74" s="31">
        <v>340000.0</v>
      </c>
      <c r="N74" s="33">
        <v>-12.0</v>
      </c>
      <c r="O74" s="33">
        <v>152.0</v>
      </c>
      <c r="P74" s="33">
        <v>9.7</v>
      </c>
    </row>
    <row r="75">
      <c r="A75" s="29" t="s">
        <v>130</v>
      </c>
      <c r="B75" s="32">
        <v>1142500.0</v>
      </c>
      <c r="C75" s="32">
        <v>2235000.0</v>
      </c>
      <c r="D75" s="32">
        <v>2013000.0</v>
      </c>
      <c r="E75" s="32">
        <v>1797000.0</v>
      </c>
      <c r="F75" s="32">
        <v>2380000.0</v>
      </c>
      <c r="G75" s="32">
        <v>1942500.0</v>
      </c>
      <c r="H75" s="32">
        <v>2465000.0</v>
      </c>
      <c r="I75" s="32">
        <v>2630000.0</v>
      </c>
      <c r="J75" s="32">
        <v>3300000.0</v>
      </c>
      <c r="K75" s="32">
        <v>2742500.0</v>
      </c>
      <c r="L75" s="32">
        <v>2855000.0</v>
      </c>
      <c r="M75" s="31">
        <v>1830000.0</v>
      </c>
      <c r="N75" s="33">
        <v>4.0</v>
      </c>
      <c r="O75" s="33">
        <v>150.0</v>
      </c>
      <c r="P75" s="33">
        <v>9.6</v>
      </c>
    </row>
    <row r="76">
      <c r="A76" s="29" t="s">
        <v>131</v>
      </c>
      <c r="B76" s="32">
        <v>730000.0</v>
      </c>
      <c r="C76" s="32">
        <v>745000.0</v>
      </c>
      <c r="D76" s="32">
        <v>785000.0</v>
      </c>
      <c r="E76" s="32">
        <v>965000.0</v>
      </c>
      <c r="F76" s="32">
        <v>1050000.0</v>
      </c>
      <c r="G76" s="32">
        <v>1202500.0</v>
      </c>
      <c r="H76" s="32">
        <v>1262500.0</v>
      </c>
      <c r="I76" s="32">
        <v>1420000.0</v>
      </c>
      <c r="J76" s="32">
        <v>1845000.0</v>
      </c>
      <c r="K76" s="32">
        <v>1880000.0</v>
      </c>
      <c r="L76" s="32">
        <v>1820000.0</v>
      </c>
      <c r="M76" s="31">
        <v>1619000.0</v>
      </c>
      <c r="N76" s="33">
        <v>-3.0</v>
      </c>
      <c r="O76" s="33">
        <v>149.0</v>
      </c>
      <c r="P76" s="33">
        <v>9.6</v>
      </c>
    </row>
    <row r="77">
      <c r="A77" s="29" t="s">
        <v>132</v>
      </c>
      <c r="B77" s="32">
        <v>425000.0</v>
      </c>
      <c r="C77" s="32">
        <v>500000.0</v>
      </c>
      <c r="D77" s="32">
        <v>515000.0</v>
      </c>
      <c r="E77" s="32">
        <v>545000.0</v>
      </c>
      <c r="F77" s="32">
        <v>647500.0</v>
      </c>
      <c r="G77" s="32">
        <v>711500.0</v>
      </c>
      <c r="H77" s="32">
        <v>697000.0</v>
      </c>
      <c r="I77" s="32">
        <v>675000.0</v>
      </c>
      <c r="J77" s="32">
        <v>951000.0</v>
      </c>
      <c r="K77" s="32">
        <v>1090000.0</v>
      </c>
      <c r="L77" s="32">
        <v>1063500.0</v>
      </c>
      <c r="M77" s="31">
        <v>962500.0</v>
      </c>
      <c r="N77" s="33">
        <v>-2.0</v>
      </c>
      <c r="O77" s="33">
        <v>150.0</v>
      </c>
      <c r="P77" s="33">
        <v>9.6</v>
      </c>
    </row>
    <row r="78">
      <c r="A78" s="29" t="s">
        <v>133</v>
      </c>
      <c r="B78" s="31">
        <v>300000.0</v>
      </c>
      <c r="C78" s="31">
        <v>248000.0</v>
      </c>
      <c r="D78" s="32">
        <v>330000.0</v>
      </c>
      <c r="E78" s="32">
        <v>340000.0</v>
      </c>
      <c r="F78" s="32">
        <v>360000.0</v>
      </c>
      <c r="G78" s="32">
        <v>367500.0</v>
      </c>
      <c r="H78" s="32">
        <v>276000.0</v>
      </c>
      <c r="I78" s="31">
        <v>507000.0</v>
      </c>
      <c r="J78" s="32">
        <v>470000.0</v>
      </c>
      <c r="K78" s="32">
        <v>667500.0</v>
      </c>
      <c r="L78" s="31">
        <v>750000.0</v>
      </c>
      <c r="M78" s="31">
        <v>730000.0</v>
      </c>
      <c r="N78" s="33">
        <v>12.0</v>
      </c>
      <c r="O78" s="33">
        <v>150.0</v>
      </c>
      <c r="P78" s="33">
        <v>9.6</v>
      </c>
    </row>
    <row r="79">
      <c r="A79" s="29" t="s">
        <v>134</v>
      </c>
      <c r="B79" s="32">
        <v>258000.0</v>
      </c>
      <c r="C79" s="32">
        <v>297000.0</v>
      </c>
      <c r="D79" s="32">
        <v>284000.0</v>
      </c>
      <c r="E79" s="32">
        <v>300000.0</v>
      </c>
      <c r="F79" s="32">
        <v>280000.0</v>
      </c>
      <c r="G79" s="32">
        <v>390000.0</v>
      </c>
      <c r="H79" s="32">
        <v>410000.0</v>
      </c>
      <c r="I79" s="32">
        <v>414000.0</v>
      </c>
      <c r="J79" s="32">
        <v>582500.0</v>
      </c>
      <c r="K79" s="32">
        <v>595000.0</v>
      </c>
      <c r="L79" s="32">
        <v>645000.0</v>
      </c>
      <c r="M79" s="31">
        <v>613500.0</v>
      </c>
      <c r="N79" s="33">
        <v>8.0</v>
      </c>
      <c r="O79" s="33">
        <v>150.0</v>
      </c>
      <c r="P79" s="33">
        <v>9.6</v>
      </c>
    </row>
    <row r="80">
      <c r="A80" s="29" t="s">
        <v>135</v>
      </c>
      <c r="B80" s="32">
        <v>295000.0</v>
      </c>
      <c r="C80" s="32">
        <v>295000.0</v>
      </c>
      <c r="D80" s="32">
        <v>332000.0</v>
      </c>
      <c r="E80" s="32">
        <v>345000.0</v>
      </c>
      <c r="F80" s="32">
        <v>399000.0</v>
      </c>
      <c r="G80" s="32">
        <v>400000.0</v>
      </c>
      <c r="H80" s="32">
        <v>478500.0</v>
      </c>
      <c r="I80" s="32">
        <v>487500.0</v>
      </c>
      <c r="J80" s="32">
        <v>645000.0</v>
      </c>
      <c r="K80" s="32">
        <v>707000.0</v>
      </c>
      <c r="L80" s="32">
        <v>730000.0</v>
      </c>
      <c r="M80" s="30" t="s">
        <v>59</v>
      </c>
      <c r="N80" s="33">
        <v>3.0</v>
      </c>
      <c r="O80" s="33">
        <v>147.0</v>
      </c>
      <c r="P80" s="33">
        <v>9.5</v>
      </c>
    </row>
    <row r="81">
      <c r="A81" s="29" t="s">
        <v>136</v>
      </c>
      <c r="B81" s="32">
        <v>344000.0</v>
      </c>
      <c r="C81" s="32">
        <v>400000.0</v>
      </c>
      <c r="D81" s="32">
        <v>440000.0</v>
      </c>
      <c r="E81" s="32">
        <v>525000.0</v>
      </c>
      <c r="F81" s="32">
        <v>565000.0</v>
      </c>
      <c r="G81" s="32">
        <v>610000.0</v>
      </c>
      <c r="H81" s="32">
        <v>650000.0</v>
      </c>
      <c r="I81" s="32">
        <v>680000.0</v>
      </c>
      <c r="J81" s="32">
        <v>789500.0</v>
      </c>
      <c r="K81" s="32">
        <v>862500.0</v>
      </c>
      <c r="L81" s="32">
        <v>852500.0</v>
      </c>
      <c r="M81" s="30" t="s">
        <v>59</v>
      </c>
      <c r="N81" s="33">
        <v>-1.0</v>
      </c>
      <c r="O81" s="33">
        <v>148.0</v>
      </c>
      <c r="P81" s="33">
        <v>9.5</v>
      </c>
    </row>
    <row r="82">
      <c r="A82" s="29" t="s">
        <v>137</v>
      </c>
      <c r="B82" s="32">
        <v>530000.0</v>
      </c>
      <c r="C82" s="32">
        <v>535000.0</v>
      </c>
      <c r="D82" s="32">
        <v>597500.0</v>
      </c>
      <c r="E82" s="32">
        <v>689000.0</v>
      </c>
      <c r="F82" s="32">
        <v>775000.0</v>
      </c>
      <c r="G82" s="32">
        <v>847500.0</v>
      </c>
      <c r="H82" s="32">
        <v>795000.0</v>
      </c>
      <c r="I82" s="32">
        <v>952500.0</v>
      </c>
      <c r="J82" s="32">
        <v>1200000.0</v>
      </c>
      <c r="K82" s="32">
        <v>1285000.0</v>
      </c>
      <c r="L82" s="32">
        <v>1312500.0</v>
      </c>
      <c r="M82" s="31">
        <v>1600000.0</v>
      </c>
      <c r="N82" s="33">
        <v>2.0</v>
      </c>
      <c r="O82" s="33">
        <v>148.0</v>
      </c>
      <c r="P82" s="33">
        <v>9.5</v>
      </c>
    </row>
    <row r="83">
      <c r="A83" s="29" t="s">
        <v>138</v>
      </c>
      <c r="B83" s="32">
        <v>710000.0</v>
      </c>
      <c r="C83" s="32">
        <v>737000.0</v>
      </c>
      <c r="D83" s="32">
        <v>871000.0</v>
      </c>
      <c r="E83" s="32">
        <v>950000.0</v>
      </c>
      <c r="F83" s="32">
        <v>1100000.0</v>
      </c>
      <c r="G83" s="32">
        <v>1240000.0</v>
      </c>
      <c r="H83" s="32">
        <v>1125000.0</v>
      </c>
      <c r="I83" s="32">
        <v>1300000.0</v>
      </c>
      <c r="J83" s="32">
        <v>1750000.0</v>
      </c>
      <c r="K83" s="32">
        <v>1852500.0</v>
      </c>
      <c r="L83" s="32">
        <v>1758500.0</v>
      </c>
      <c r="M83" s="31">
        <v>1550000.0</v>
      </c>
      <c r="N83" s="33">
        <v>-5.0</v>
      </c>
      <c r="O83" s="33">
        <v>148.0</v>
      </c>
      <c r="P83" s="33">
        <v>9.5</v>
      </c>
    </row>
    <row r="84">
      <c r="A84" s="29" t="s">
        <v>139</v>
      </c>
      <c r="B84" s="32">
        <v>285000.0</v>
      </c>
      <c r="C84" s="32">
        <v>295000.0</v>
      </c>
      <c r="D84" s="32">
        <v>316500.0</v>
      </c>
      <c r="E84" s="32">
        <v>355000.0</v>
      </c>
      <c r="F84" s="32">
        <v>390000.0</v>
      </c>
      <c r="G84" s="32">
        <v>475000.0</v>
      </c>
      <c r="H84" s="32">
        <v>495000.0</v>
      </c>
      <c r="I84" s="32">
        <v>540000.0</v>
      </c>
      <c r="J84" s="32">
        <v>657000.0</v>
      </c>
      <c r="K84" s="32">
        <v>720000.0</v>
      </c>
      <c r="L84" s="32">
        <v>707500.0</v>
      </c>
      <c r="M84" s="31">
        <v>672500.0</v>
      </c>
      <c r="N84" s="33">
        <v>-2.0</v>
      </c>
      <c r="O84" s="33">
        <v>148.0</v>
      </c>
      <c r="P84" s="33">
        <v>9.5</v>
      </c>
    </row>
    <row r="85">
      <c r="A85" s="29" t="s">
        <v>140</v>
      </c>
      <c r="B85" s="32">
        <v>620000.0</v>
      </c>
      <c r="C85" s="32">
        <v>557500.0</v>
      </c>
      <c r="D85" s="32">
        <v>660000.0</v>
      </c>
      <c r="E85" s="32">
        <v>667500.0</v>
      </c>
      <c r="F85" s="32">
        <v>972500.0</v>
      </c>
      <c r="G85" s="32">
        <v>845000.0</v>
      </c>
      <c r="H85" s="32">
        <v>940000.0</v>
      </c>
      <c r="I85" s="32">
        <v>1095500.0</v>
      </c>
      <c r="J85" s="32">
        <v>1350000.0</v>
      </c>
      <c r="K85" s="32">
        <v>2250000.0</v>
      </c>
      <c r="L85" s="32">
        <v>1524000.0</v>
      </c>
      <c r="M85" s="31">
        <v>1657500.0</v>
      </c>
      <c r="N85" s="33">
        <v>-32.0</v>
      </c>
      <c r="O85" s="33">
        <v>146.0</v>
      </c>
      <c r="P85" s="33">
        <v>9.4</v>
      </c>
    </row>
    <row r="86">
      <c r="A86" s="29" t="s">
        <v>141</v>
      </c>
      <c r="B86" s="32">
        <v>742500.0</v>
      </c>
      <c r="C86" s="32">
        <v>715000.0</v>
      </c>
      <c r="D86" s="32">
        <v>775000.0</v>
      </c>
      <c r="E86" s="32">
        <v>842500.0</v>
      </c>
      <c r="F86" s="32">
        <v>916000.0</v>
      </c>
      <c r="G86" s="32">
        <v>965000.0</v>
      </c>
      <c r="H86" s="32">
        <v>1024000.0</v>
      </c>
      <c r="I86" s="32">
        <v>1280000.0</v>
      </c>
      <c r="J86" s="32">
        <v>1590000.0</v>
      </c>
      <c r="K86" s="32">
        <v>1800000.0</v>
      </c>
      <c r="L86" s="32">
        <v>1823000.0</v>
      </c>
      <c r="M86" s="31">
        <v>1400000.0</v>
      </c>
      <c r="N86" s="33">
        <v>1.0</v>
      </c>
      <c r="O86" s="33">
        <v>146.0</v>
      </c>
      <c r="P86" s="33">
        <v>9.4</v>
      </c>
    </row>
    <row r="87">
      <c r="A87" s="29" t="s">
        <v>142</v>
      </c>
      <c r="B87" s="31">
        <v>386500.0</v>
      </c>
      <c r="C87" s="31">
        <v>478000.0</v>
      </c>
      <c r="D87" s="32">
        <v>688000.0</v>
      </c>
      <c r="E87" s="32">
        <v>592500.0</v>
      </c>
      <c r="F87" s="32">
        <v>610000.0</v>
      </c>
      <c r="G87" s="32">
        <v>650000.0</v>
      </c>
      <c r="H87" s="31">
        <v>660000.0</v>
      </c>
      <c r="I87" s="32">
        <v>800500.0</v>
      </c>
      <c r="J87" s="32">
        <v>845000.0</v>
      </c>
      <c r="K87" s="32">
        <v>1065000.0</v>
      </c>
      <c r="L87" s="32">
        <v>950000.0</v>
      </c>
      <c r="M87" s="31">
        <v>1057500.0</v>
      </c>
      <c r="N87" s="33">
        <v>-11.0</v>
      </c>
      <c r="O87" s="33">
        <v>146.0</v>
      </c>
      <c r="P87" s="33">
        <v>9.4</v>
      </c>
    </row>
    <row r="88">
      <c r="A88" s="29" t="s">
        <v>143</v>
      </c>
      <c r="B88" s="32">
        <v>225000.0</v>
      </c>
      <c r="C88" s="32">
        <v>251000.0</v>
      </c>
      <c r="D88" s="32">
        <v>262000.0</v>
      </c>
      <c r="E88" s="32">
        <v>265000.0</v>
      </c>
      <c r="F88" s="32">
        <v>284500.0</v>
      </c>
      <c r="G88" s="32">
        <v>339000.0</v>
      </c>
      <c r="H88" s="32">
        <v>375000.0</v>
      </c>
      <c r="I88" s="32">
        <v>405000.0</v>
      </c>
      <c r="J88" s="32">
        <v>550000.0</v>
      </c>
      <c r="K88" s="32">
        <v>602000.0</v>
      </c>
      <c r="L88" s="32">
        <v>555000.0</v>
      </c>
      <c r="M88" s="31">
        <v>513000.0</v>
      </c>
      <c r="N88" s="33">
        <v>-8.0</v>
      </c>
      <c r="O88" s="33">
        <v>147.0</v>
      </c>
      <c r="P88" s="33">
        <v>9.4</v>
      </c>
    </row>
    <row r="89">
      <c r="A89" s="29" t="s">
        <v>144</v>
      </c>
      <c r="B89" s="32">
        <v>75000.0</v>
      </c>
      <c r="C89" s="32">
        <v>77500.0</v>
      </c>
      <c r="D89" s="32">
        <v>105500.0</v>
      </c>
      <c r="E89" s="32">
        <v>130000.0</v>
      </c>
      <c r="F89" s="32">
        <v>130000.0</v>
      </c>
      <c r="G89" s="32">
        <v>93000.0</v>
      </c>
      <c r="H89" s="32">
        <v>99000.0</v>
      </c>
      <c r="I89" s="32">
        <v>121000.0</v>
      </c>
      <c r="J89" s="32">
        <v>155500.0</v>
      </c>
      <c r="K89" s="32">
        <v>170000.0</v>
      </c>
      <c r="L89" s="32">
        <v>184500.0</v>
      </c>
      <c r="M89" s="31">
        <v>212500.0</v>
      </c>
      <c r="N89" s="33">
        <v>8.0</v>
      </c>
      <c r="O89" s="33">
        <v>146.0</v>
      </c>
      <c r="P89" s="33">
        <v>9.4</v>
      </c>
    </row>
    <row r="90">
      <c r="A90" s="29" t="s">
        <v>145</v>
      </c>
      <c r="B90" s="32">
        <v>278500.0</v>
      </c>
      <c r="C90" s="31">
        <v>303000.0</v>
      </c>
      <c r="D90" s="32">
        <v>290000.0</v>
      </c>
      <c r="E90" s="32">
        <v>330000.0</v>
      </c>
      <c r="F90" s="32">
        <v>404000.0</v>
      </c>
      <c r="G90" s="32">
        <v>402500.0</v>
      </c>
      <c r="H90" s="32">
        <v>495000.0</v>
      </c>
      <c r="I90" s="31">
        <v>618000.0</v>
      </c>
      <c r="J90" s="31">
        <v>632500.0</v>
      </c>
      <c r="K90" s="32">
        <v>690000.0</v>
      </c>
      <c r="L90" s="32">
        <v>675000.0</v>
      </c>
      <c r="M90" s="30" t="s">
        <v>59</v>
      </c>
      <c r="N90" s="33">
        <v>-2.0</v>
      </c>
      <c r="O90" s="33">
        <v>142.0</v>
      </c>
      <c r="P90" s="33">
        <v>9.3</v>
      </c>
    </row>
    <row r="91">
      <c r="A91" s="29" t="s">
        <v>146</v>
      </c>
      <c r="B91" s="32">
        <v>234000.0</v>
      </c>
      <c r="C91" s="32">
        <v>261500.0</v>
      </c>
      <c r="D91" s="32">
        <v>235000.0</v>
      </c>
      <c r="E91" s="32">
        <v>315000.0</v>
      </c>
      <c r="F91" s="32">
        <v>286500.0</v>
      </c>
      <c r="G91" s="32">
        <v>280500.0</v>
      </c>
      <c r="H91" s="31">
        <v>270000.0</v>
      </c>
      <c r="I91" s="31">
        <v>320000.0</v>
      </c>
      <c r="J91" s="32">
        <v>445000.0</v>
      </c>
      <c r="K91" s="32">
        <v>525000.0</v>
      </c>
      <c r="L91" s="31">
        <v>569000.0</v>
      </c>
      <c r="M91" s="30" t="s">
        <v>59</v>
      </c>
      <c r="N91" s="33">
        <v>8.0</v>
      </c>
      <c r="O91" s="33">
        <v>143.0</v>
      </c>
      <c r="P91" s="33">
        <v>9.3</v>
      </c>
    </row>
    <row r="92">
      <c r="A92" s="29" t="s">
        <v>147</v>
      </c>
      <c r="B92" s="32">
        <v>320000.0</v>
      </c>
      <c r="C92" s="32">
        <v>350000.0</v>
      </c>
      <c r="D92" s="32">
        <v>329000.0</v>
      </c>
      <c r="E92" s="32">
        <v>353500.0</v>
      </c>
      <c r="F92" s="32">
        <v>390000.0</v>
      </c>
      <c r="G92" s="32">
        <v>485500.0</v>
      </c>
      <c r="H92" s="32">
        <v>508500.0</v>
      </c>
      <c r="I92" s="32">
        <v>545000.0</v>
      </c>
      <c r="J92" s="32">
        <v>705000.0</v>
      </c>
      <c r="K92" s="32">
        <v>820000.0</v>
      </c>
      <c r="L92" s="32">
        <v>779000.0</v>
      </c>
      <c r="M92" s="32">
        <v>765000.0</v>
      </c>
      <c r="N92" s="33">
        <v>-5.0</v>
      </c>
      <c r="O92" s="33">
        <v>143.0</v>
      </c>
      <c r="P92" s="33">
        <v>9.3</v>
      </c>
    </row>
    <row r="93">
      <c r="A93" s="29" t="s">
        <v>148</v>
      </c>
      <c r="B93" s="32">
        <v>162500.0</v>
      </c>
      <c r="C93" s="32">
        <v>145000.0</v>
      </c>
      <c r="D93" s="32">
        <v>178500.0</v>
      </c>
      <c r="E93" s="32">
        <v>177000.0</v>
      </c>
      <c r="F93" s="32">
        <v>263000.0</v>
      </c>
      <c r="G93" s="32">
        <v>225000.0</v>
      </c>
      <c r="H93" s="32">
        <v>237000.0</v>
      </c>
      <c r="I93" s="32">
        <v>272000.0</v>
      </c>
      <c r="J93" s="32">
        <v>349000.0</v>
      </c>
      <c r="K93" s="32">
        <v>386000.0</v>
      </c>
      <c r="L93" s="32">
        <v>395000.0</v>
      </c>
      <c r="M93" s="31">
        <v>351000.0</v>
      </c>
      <c r="N93" s="33">
        <v>2.0</v>
      </c>
      <c r="O93" s="33">
        <v>143.0</v>
      </c>
      <c r="P93" s="33">
        <v>9.3</v>
      </c>
    </row>
    <row r="94">
      <c r="A94" s="29" t="s">
        <v>149</v>
      </c>
      <c r="B94" s="32">
        <v>231000.0</v>
      </c>
      <c r="C94" s="32">
        <v>302000.0</v>
      </c>
      <c r="D94" s="32">
        <v>245000.0</v>
      </c>
      <c r="E94" s="32">
        <v>250000.0</v>
      </c>
      <c r="F94" s="32">
        <v>355000.0</v>
      </c>
      <c r="G94" s="32">
        <v>349000.0</v>
      </c>
      <c r="H94" s="32">
        <v>370000.0</v>
      </c>
      <c r="I94" s="32">
        <v>450000.0</v>
      </c>
      <c r="J94" s="32">
        <v>455000.0</v>
      </c>
      <c r="K94" s="32">
        <v>497500.0</v>
      </c>
      <c r="L94" s="32">
        <v>555000.0</v>
      </c>
      <c r="M94" s="30" t="s">
        <v>59</v>
      </c>
      <c r="N94" s="33">
        <v>12.0</v>
      </c>
      <c r="O94" s="33">
        <v>140.0</v>
      </c>
      <c r="P94" s="33">
        <v>9.2</v>
      </c>
    </row>
    <row r="95">
      <c r="A95" s="29" t="s">
        <v>150</v>
      </c>
      <c r="B95" s="31">
        <v>287500.0</v>
      </c>
      <c r="C95" s="32">
        <v>307500.0</v>
      </c>
      <c r="D95" s="32">
        <v>296500.0</v>
      </c>
      <c r="E95" s="32">
        <v>340000.0</v>
      </c>
      <c r="F95" s="32">
        <v>315000.0</v>
      </c>
      <c r="G95" s="32">
        <v>450000.0</v>
      </c>
      <c r="H95" s="32">
        <v>419000.0</v>
      </c>
      <c r="I95" s="32">
        <v>550000.0</v>
      </c>
      <c r="J95" s="31">
        <v>625000.0</v>
      </c>
      <c r="K95" s="32">
        <v>701000.0</v>
      </c>
      <c r="L95" s="31">
        <v>690000.0</v>
      </c>
      <c r="M95" s="30" t="s">
        <v>59</v>
      </c>
      <c r="N95" s="33">
        <v>-2.0</v>
      </c>
      <c r="O95" s="33">
        <v>140.0</v>
      </c>
      <c r="P95" s="33">
        <v>9.1</v>
      </c>
    </row>
    <row r="96">
      <c r="A96" s="29" t="s">
        <v>151</v>
      </c>
      <c r="B96" s="32">
        <v>640000.0</v>
      </c>
      <c r="C96" s="32">
        <v>670000.0</v>
      </c>
      <c r="D96" s="32">
        <v>802500.0</v>
      </c>
      <c r="E96" s="32">
        <v>870000.0</v>
      </c>
      <c r="F96" s="32">
        <v>1157500.0</v>
      </c>
      <c r="G96" s="32">
        <v>1015000.0</v>
      </c>
      <c r="H96" s="32">
        <v>1020000.0</v>
      </c>
      <c r="I96" s="32">
        <v>937500.0</v>
      </c>
      <c r="J96" s="32">
        <v>1209500.0</v>
      </c>
      <c r="K96" s="32">
        <v>1135000.0</v>
      </c>
      <c r="L96" s="32">
        <v>1525000.0</v>
      </c>
      <c r="M96" s="37" t="s">
        <v>59</v>
      </c>
      <c r="N96" s="33">
        <v>34.0</v>
      </c>
      <c r="O96" s="33">
        <v>138.0</v>
      </c>
      <c r="P96" s="33">
        <v>9.1</v>
      </c>
    </row>
    <row r="97">
      <c r="A97" s="29" t="s">
        <v>152</v>
      </c>
      <c r="B97" s="32">
        <v>525000.0</v>
      </c>
      <c r="C97" s="32">
        <v>544000.0</v>
      </c>
      <c r="D97" s="32">
        <v>595000.0</v>
      </c>
      <c r="E97" s="32">
        <v>670000.0</v>
      </c>
      <c r="F97" s="32">
        <v>815000.0</v>
      </c>
      <c r="G97" s="32">
        <v>814500.0</v>
      </c>
      <c r="H97" s="32">
        <v>825000.0</v>
      </c>
      <c r="I97" s="32">
        <v>938500.0</v>
      </c>
      <c r="J97" s="32">
        <v>1275000.0</v>
      </c>
      <c r="K97" s="32">
        <v>1330000.0</v>
      </c>
      <c r="L97" s="32">
        <v>1250000.0</v>
      </c>
      <c r="M97" s="31">
        <v>1305000.0</v>
      </c>
      <c r="N97" s="33">
        <v>-6.0</v>
      </c>
      <c r="O97" s="33">
        <v>138.0</v>
      </c>
      <c r="P97" s="33">
        <v>9.1</v>
      </c>
    </row>
    <row r="98">
      <c r="A98" s="29" t="s">
        <v>153</v>
      </c>
      <c r="B98" s="32">
        <v>450000.0</v>
      </c>
      <c r="C98" s="32">
        <v>457500.0</v>
      </c>
      <c r="D98" s="32">
        <v>435000.0</v>
      </c>
      <c r="E98" s="32">
        <v>480000.0</v>
      </c>
      <c r="F98" s="32">
        <v>545000.0</v>
      </c>
      <c r="G98" s="32">
        <v>555000.0</v>
      </c>
      <c r="H98" s="32">
        <v>915000.0</v>
      </c>
      <c r="I98" s="32">
        <v>710000.0</v>
      </c>
      <c r="J98" s="32">
        <v>924500.0</v>
      </c>
      <c r="K98" s="32">
        <v>1000000.0</v>
      </c>
      <c r="L98" s="32">
        <v>1080000.0</v>
      </c>
      <c r="M98" s="31">
        <v>885000.0</v>
      </c>
      <c r="N98" s="33">
        <v>8.0</v>
      </c>
      <c r="O98" s="33">
        <v>140.0</v>
      </c>
      <c r="P98" s="33">
        <v>9.1</v>
      </c>
    </row>
    <row r="99">
      <c r="A99" s="29" t="s">
        <v>154</v>
      </c>
      <c r="B99" s="32">
        <v>337000.0</v>
      </c>
      <c r="C99" s="32">
        <v>332000.0</v>
      </c>
      <c r="D99" s="32">
        <v>350000.0</v>
      </c>
      <c r="E99" s="32">
        <v>358000.0</v>
      </c>
      <c r="F99" s="32">
        <v>407500.0</v>
      </c>
      <c r="G99" s="32">
        <v>442000.0</v>
      </c>
      <c r="H99" s="32">
        <v>540000.0</v>
      </c>
      <c r="I99" s="32">
        <v>635500.0</v>
      </c>
      <c r="J99" s="32">
        <v>782500.0</v>
      </c>
      <c r="K99" s="32">
        <v>880000.0</v>
      </c>
      <c r="L99" s="32">
        <v>804500.0</v>
      </c>
      <c r="M99" s="31">
        <v>807500.0</v>
      </c>
      <c r="N99" s="33">
        <v>-9.0</v>
      </c>
      <c r="O99" s="33">
        <v>139.0</v>
      </c>
      <c r="P99" s="33">
        <v>9.1</v>
      </c>
    </row>
    <row r="100">
      <c r="A100" s="29" t="s">
        <v>155</v>
      </c>
      <c r="B100" s="32">
        <v>310000.0</v>
      </c>
      <c r="C100" s="32">
        <v>281500.0</v>
      </c>
      <c r="D100" s="32">
        <v>270000.0</v>
      </c>
      <c r="E100" s="32">
        <v>338000.0</v>
      </c>
      <c r="F100" s="32">
        <v>350000.0</v>
      </c>
      <c r="G100" s="32">
        <v>405000.0</v>
      </c>
      <c r="H100" s="32">
        <v>449000.0</v>
      </c>
      <c r="I100" s="32">
        <v>487500.0</v>
      </c>
      <c r="J100" s="32">
        <v>600000.0</v>
      </c>
      <c r="K100" s="32">
        <v>601000.0</v>
      </c>
      <c r="L100" s="32">
        <v>740000.0</v>
      </c>
      <c r="M100" s="31">
        <v>675000.0</v>
      </c>
      <c r="N100" s="33">
        <v>23.0</v>
      </c>
      <c r="O100" s="33">
        <v>139.0</v>
      </c>
      <c r="P100" s="33">
        <v>9.1</v>
      </c>
    </row>
    <row r="101">
      <c r="A101" s="17" t="s">
        <v>156</v>
      </c>
      <c r="B101" s="21">
        <v>400000.0</v>
      </c>
      <c r="C101" s="21">
        <v>425000.0</v>
      </c>
      <c r="D101" s="21">
        <v>447500.0</v>
      </c>
      <c r="E101" s="21">
        <v>473500.0</v>
      </c>
      <c r="F101" s="21">
        <v>500000.0</v>
      </c>
      <c r="G101" s="21">
        <v>651000.0</v>
      </c>
      <c r="H101" s="21">
        <v>620000.0</v>
      </c>
      <c r="I101" s="21">
        <v>670000.0</v>
      </c>
      <c r="J101" s="21">
        <v>950000.0</v>
      </c>
      <c r="K101" s="21">
        <v>1140000.0</v>
      </c>
      <c r="L101" s="21">
        <v>950000.0</v>
      </c>
      <c r="M101" s="19" t="s">
        <v>59</v>
      </c>
      <c r="N101" s="22">
        <v>-17.0</v>
      </c>
      <c r="O101" s="22">
        <v>138.0</v>
      </c>
      <c r="P101" s="22">
        <v>9.0</v>
      </c>
    </row>
    <row r="102">
      <c r="A102" s="24" t="s">
        <v>157</v>
      </c>
      <c r="B102" s="26">
        <v>657500.0</v>
      </c>
      <c r="C102" s="26">
        <v>755000.0</v>
      </c>
      <c r="D102" s="26">
        <v>696500.0</v>
      </c>
      <c r="E102" s="26">
        <v>755500.0</v>
      </c>
      <c r="F102" s="26">
        <v>820000.0</v>
      </c>
      <c r="G102" s="26">
        <v>888500.0</v>
      </c>
      <c r="H102" s="26">
        <v>950000.0</v>
      </c>
      <c r="I102" s="26">
        <v>980000.0</v>
      </c>
      <c r="J102" s="26">
        <v>1707000.0</v>
      </c>
      <c r="K102" s="26">
        <v>1765000.0</v>
      </c>
      <c r="L102" s="26">
        <v>1550000.0</v>
      </c>
      <c r="M102" s="35">
        <v>1132500.0</v>
      </c>
      <c r="N102" s="27">
        <v>-12.0</v>
      </c>
      <c r="O102" s="27">
        <v>136.0</v>
      </c>
      <c r="P102" s="27">
        <v>9.0</v>
      </c>
    </row>
    <row r="103">
      <c r="A103" s="29" t="s">
        <v>158</v>
      </c>
      <c r="B103" s="32">
        <v>390000.0</v>
      </c>
      <c r="C103" s="32">
        <v>414500.0</v>
      </c>
      <c r="D103" s="32">
        <v>409000.0</v>
      </c>
      <c r="E103" s="32">
        <v>460000.0</v>
      </c>
      <c r="F103" s="32">
        <v>515000.0</v>
      </c>
      <c r="G103" s="32">
        <v>640000.0</v>
      </c>
      <c r="H103" s="32">
        <v>625000.0</v>
      </c>
      <c r="I103" s="32">
        <v>690000.0</v>
      </c>
      <c r="J103" s="32">
        <v>829500.0</v>
      </c>
      <c r="K103" s="32">
        <v>985000.0</v>
      </c>
      <c r="L103" s="32">
        <v>925000.0</v>
      </c>
      <c r="M103" s="31">
        <v>1080000.0</v>
      </c>
      <c r="N103" s="33">
        <v>-6.0</v>
      </c>
      <c r="O103" s="33">
        <v>137.0</v>
      </c>
      <c r="P103" s="33">
        <v>9.0</v>
      </c>
    </row>
    <row r="104">
      <c r="A104" s="29" t="s">
        <v>159</v>
      </c>
      <c r="B104" s="32">
        <v>515000.0</v>
      </c>
      <c r="C104" s="32">
        <v>516500.0</v>
      </c>
      <c r="D104" s="32">
        <v>595000.0</v>
      </c>
      <c r="E104" s="32">
        <v>665000.0</v>
      </c>
      <c r="F104" s="32">
        <v>780000.0</v>
      </c>
      <c r="G104" s="32">
        <v>825000.0</v>
      </c>
      <c r="H104" s="32">
        <v>810000.0</v>
      </c>
      <c r="I104" s="32">
        <v>897500.0</v>
      </c>
      <c r="J104" s="32">
        <v>1109000.0</v>
      </c>
      <c r="K104" s="32">
        <v>1241000.0</v>
      </c>
      <c r="L104" s="32">
        <v>1220500.0</v>
      </c>
      <c r="M104" s="31">
        <v>1040000.0</v>
      </c>
      <c r="N104" s="33">
        <v>-2.0</v>
      </c>
      <c r="O104" s="33">
        <v>137.0</v>
      </c>
      <c r="P104" s="33">
        <v>9.0</v>
      </c>
    </row>
    <row r="105">
      <c r="A105" s="29" t="s">
        <v>160</v>
      </c>
      <c r="B105" s="32">
        <v>315000.0</v>
      </c>
      <c r="C105" s="32">
        <v>325000.0</v>
      </c>
      <c r="D105" s="32">
        <v>339000.0</v>
      </c>
      <c r="E105" s="32">
        <v>385000.0</v>
      </c>
      <c r="F105" s="32">
        <v>426500.0</v>
      </c>
      <c r="G105" s="32">
        <v>420000.0</v>
      </c>
      <c r="H105" s="32">
        <v>510000.0</v>
      </c>
      <c r="I105" s="32">
        <v>546500.0</v>
      </c>
      <c r="J105" s="32">
        <v>624500.0</v>
      </c>
      <c r="K105" s="32">
        <v>735500.0</v>
      </c>
      <c r="L105" s="32">
        <v>742500.0</v>
      </c>
      <c r="M105" s="31">
        <v>650000.0</v>
      </c>
      <c r="N105" s="33">
        <v>1.0</v>
      </c>
      <c r="O105" s="33">
        <v>136.0</v>
      </c>
      <c r="P105" s="33">
        <v>9.0</v>
      </c>
    </row>
    <row r="106">
      <c r="A106" s="29" t="s">
        <v>161</v>
      </c>
      <c r="B106" s="32">
        <v>272500.0</v>
      </c>
      <c r="C106" s="32">
        <v>301000.0</v>
      </c>
      <c r="D106" s="32">
        <v>335000.0</v>
      </c>
      <c r="E106" s="32">
        <v>338500.0</v>
      </c>
      <c r="F106" s="32">
        <v>422000.0</v>
      </c>
      <c r="G106" s="32">
        <v>495000.0</v>
      </c>
      <c r="H106" s="32">
        <v>500000.0</v>
      </c>
      <c r="I106" s="32">
        <v>550500.0</v>
      </c>
      <c r="J106" s="32">
        <v>597500.0</v>
      </c>
      <c r="K106" s="32">
        <v>675000.0</v>
      </c>
      <c r="L106" s="32">
        <v>646500.0</v>
      </c>
      <c r="M106" s="31">
        <v>639000.0</v>
      </c>
      <c r="N106" s="33">
        <v>-4.0</v>
      </c>
      <c r="O106" s="33">
        <v>137.0</v>
      </c>
      <c r="P106" s="33">
        <v>9.0</v>
      </c>
    </row>
    <row r="107">
      <c r="A107" s="29" t="s">
        <v>162</v>
      </c>
      <c r="B107" s="31">
        <v>198000.0</v>
      </c>
      <c r="C107" s="31">
        <v>182500.0</v>
      </c>
      <c r="D107" s="32">
        <v>205000.0</v>
      </c>
      <c r="E107" s="32">
        <v>207000.0</v>
      </c>
      <c r="F107" s="31">
        <v>229500.0</v>
      </c>
      <c r="G107" s="32">
        <v>261000.0</v>
      </c>
      <c r="H107" s="32">
        <v>229000.0</v>
      </c>
      <c r="I107" s="32">
        <v>345000.0</v>
      </c>
      <c r="J107" s="32">
        <v>285000.0</v>
      </c>
      <c r="K107" s="32">
        <v>455000.0</v>
      </c>
      <c r="L107" s="32">
        <v>470000.0</v>
      </c>
      <c r="M107" s="31">
        <v>529000.0</v>
      </c>
      <c r="N107" s="33">
        <v>3.0</v>
      </c>
      <c r="O107" s="33">
        <v>137.0</v>
      </c>
      <c r="P107" s="33">
        <v>9.0</v>
      </c>
    </row>
    <row r="108">
      <c r="A108" s="29" t="s">
        <v>163</v>
      </c>
      <c r="B108" s="32">
        <v>208000.0</v>
      </c>
      <c r="C108" s="32">
        <v>230000.0</v>
      </c>
      <c r="D108" s="32">
        <v>235500.0</v>
      </c>
      <c r="E108" s="32">
        <v>265000.0</v>
      </c>
      <c r="F108" s="32">
        <v>239000.0</v>
      </c>
      <c r="G108" s="32">
        <v>270000.0</v>
      </c>
      <c r="H108" s="32">
        <v>309000.0</v>
      </c>
      <c r="I108" s="32">
        <v>360000.0</v>
      </c>
      <c r="J108" s="32">
        <v>407500.0</v>
      </c>
      <c r="K108" s="32">
        <v>475000.0</v>
      </c>
      <c r="L108" s="32">
        <v>492500.0</v>
      </c>
      <c r="M108" s="31">
        <v>450000.0</v>
      </c>
      <c r="N108" s="33">
        <v>4.0</v>
      </c>
      <c r="O108" s="33">
        <v>137.0</v>
      </c>
      <c r="P108" s="33">
        <v>9.0</v>
      </c>
    </row>
    <row r="109">
      <c r="A109" s="29" t="s">
        <v>164</v>
      </c>
      <c r="B109" s="32">
        <v>135000.0</v>
      </c>
      <c r="C109" s="32">
        <v>149500.0</v>
      </c>
      <c r="D109" s="32">
        <v>153000.0</v>
      </c>
      <c r="E109" s="32">
        <v>165500.0</v>
      </c>
      <c r="F109" s="32">
        <v>180000.0</v>
      </c>
      <c r="G109" s="32">
        <v>172000.0</v>
      </c>
      <c r="H109" s="32">
        <v>191000.0</v>
      </c>
      <c r="I109" s="32">
        <v>206000.0</v>
      </c>
      <c r="J109" s="32">
        <v>263000.0</v>
      </c>
      <c r="K109" s="32">
        <v>325000.0</v>
      </c>
      <c r="L109" s="32">
        <v>319500.0</v>
      </c>
      <c r="M109" s="31">
        <v>319500.0</v>
      </c>
      <c r="N109" s="33">
        <v>-2.0</v>
      </c>
      <c r="O109" s="33">
        <v>136.0</v>
      </c>
      <c r="P109" s="33">
        <v>9.0</v>
      </c>
    </row>
    <row r="110">
      <c r="A110" s="29" t="s">
        <v>165</v>
      </c>
      <c r="B110" s="32">
        <v>161500.0</v>
      </c>
      <c r="C110" s="32">
        <v>195000.0</v>
      </c>
      <c r="D110" s="32">
        <v>206500.0</v>
      </c>
      <c r="E110" s="32">
        <v>150000.0</v>
      </c>
      <c r="F110" s="32">
        <v>188500.0</v>
      </c>
      <c r="G110" s="32">
        <v>194000.0</v>
      </c>
      <c r="H110" s="32">
        <v>188500.0</v>
      </c>
      <c r="I110" s="32">
        <v>232500.0</v>
      </c>
      <c r="J110" s="32">
        <v>309000.0</v>
      </c>
      <c r="K110" s="32">
        <v>365000.0</v>
      </c>
      <c r="L110" s="32">
        <v>382500.0</v>
      </c>
      <c r="M110" s="31">
        <v>237500.0</v>
      </c>
      <c r="N110" s="33">
        <v>5.0</v>
      </c>
      <c r="O110" s="33">
        <v>137.0</v>
      </c>
      <c r="P110" s="33">
        <v>9.0</v>
      </c>
    </row>
    <row r="111">
      <c r="A111" s="29" t="s">
        <v>166</v>
      </c>
      <c r="B111" s="31">
        <v>150000.0</v>
      </c>
      <c r="C111" s="32">
        <v>131000.0</v>
      </c>
      <c r="D111" s="32">
        <v>152500.0</v>
      </c>
      <c r="E111" s="32">
        <v>147000.0</v>
      </c>
      <c r="F111" s="32">
        <v>181000.0</v>
      </c>
      <c r="G111" s="32">
        <v>161500.0</v>
      </c>
      <c r="H111" s="31">
        <v>187500.0</v>
      </c>
      <c r="I111" s="32">
        <v>201500.0</v>
      </c>
      <c r="J111" s="32">
        <v>255000.0</v>
      </c>
      <c r="K111" s="32">
        <v>223500.0</v>
      </c>
      <c r="L111" s="32">
        <v>352500.0</v>
      </c>
      <c r="M111" s="30" t="s">
        <v>59</v>
      </c>
      <c r="N111" s="33">
        <v>58.0</v>
      </c>
      <c r="O111" s="33">
        <v>135.0</v>
      </c>
      <c r="P111" s="33">
        <v>8.9</v>
      </c>
    </row>
    <row r="112">
      <c r="A112" s="29" t="s">
        <v>167</v>
      </c>
      <c r="B112" s="32">
        <v>385000.0</v>
      </c>
      <c r="C112" s="32">
        <v>401500.0</v>
      </c>
      <c r="D112" s="32">
        <v>442500.0</v>
      </c>
      <c r="E112" s="32">
        <v>464000.0</v>
      </c>
      <c r="F112" s="32">
        <v>502000.0</v>
      </c>
      <c r="G112" s="32">
        <v>552500.0</v>
      </c>
      <c r="H112" s="32">
        <v>592500.0</v>
      </c>
      <c r="I112" s="31">
        <v>692500.0</v>
      </c>
      <c r="J112" s="31">
        <v>835000.0</v>
      </c>
      <c r="K112" s="32">
        <v>910000.0</v>
      </c>
      <c r="L112" s="32">
        <v>899000.0</v>
      </c>
      <c r="M112" s="31">
        <v>1035000.0</v>
      </c>
      <c r="N112" s="33">
        <v>-1.0</v>
      </c>
      <c r="O112" s="33">
        <v>134.0</v>
      </c>
      <c r="P112" s="33">
        <v>8.9</v>
      </c>
    </row>
    <row r="113">
      <c r="A113" s="29" t="s">
        <v>168</v>
      </c>
      <c r="B113" s="32">
        <v>280000.0</v>
      </c>
      <c r="C113" s="32">
        <v>325000.0</v>
      </c>
      <c r="D113" s="32">
        <v>325000.0</v>
      </c>
      <c r="E113" s="32">
        <v>360000.0</v>
      </c>
      <c r="F113" s="32">
        <v>440500.0</v>
      </c>
      <c r="G113" s="32">
        <v>500000.0</v>
      </c>
      <c r="H113" s="32">
        <v>515000.0</v>
      </c>
      <c r="I113" s="31">
        <v>560000.0</v>
      </c>
      <c r="J113" s="31">
        <v>614000.0</v>
      </c>
      <c r="K113" s="32">
        <v>657500.0</v>
      </c>
      <c r="L113" s="32">
        <v>657500.0</v>
      </c>
      <c r="M113" s="32">
        <v>647500.0</v>
      </c>
      <c r="N113" s="33">
        <v>0.0</v>
      </c>
      <c r="O113" s="33">
        <v>135.0</v>
      </c>
      <c r="P113" s="33">
        <v>8.9</v>
      </c>
    </row>
    <row r="114">
      <c r="A114" s="29" t="s">
        <v>169</v>
      </c>
      <c r="B114" s="32">
        <v>139000.0</v>
      </c>
      <c r="C114" s="32">
        <v>175000.0</v>
      </c>
      <c r="D114" s="32">
        <v>175000.0</v>
      </c>
      <c r="E114" s="32">
        <v>157500.0</v>
      </c>
      <c r="F114" s="32">
        <v>180000.0</v>
      </c>
      <c r="G114" s="32">
        <v>177500.0</v>
      </c>
      <c r="H114" s="32">
        <v>204000.0</v>
      </c>
      <c r="I114" s="32">
        <v>232500.0</v>
      </c>
      <c r="J114" s="32">
        <v>260000.0</v>
      </c>
      <c r="K114" s="32">
        <v>285000.0</v>
      </c>
      <c r="L114" s="32">
        <v>325000.0</v>
      </c>
      <c r="M114" s="31">
        <v>375000.0</v>
      </c>
      <c r="N114" s="33">
        <v>14.0</v>
      </c>
      <c r="O114" s="33">
        <v>134.0</v>
      </c>
      <c r="P114" s="33">
        <v>8.9</v>
      </c>
    </row>
    <row r="115">
      <c r="A115" s="29" t="s">
        <v>170</v>
      </c>
      <c r="B115" s="32">
        <v>155000.0</v>
      </c>
      <c r="C115" s="32">
        <v>170000.0</v>
      </c>
      <c r="D115" s="32">
        <v>162500.0</v>
      </c>
      <c r="E115" s="32">
        <v>173000.0</v>
      </c>
      <c r="F115" s="32">
        <v>175000.0</v>
      </c>
      <c r="G115" s="32">
        <v>200000.0</v>
      </c>
      <c r="H115" s="32">
        <v>210000.0</v>
      </c>
      <c r="I115" s="32">
        <v>250000.0</v>
      </c>
      <c r="J115" s="32">
        <v>315000.0</v>
      </c>
      <c r="K115" s="32">
        <v>370000.0</v>
      </c>
      <c r="L115" s="32">
        <v>365000.0</v>
      </c>
      <c r="M115" s="32">
        <v>339000.0</v>
      </c>
      <c r="N115" s="33">
        <v>-1.0</v>
      </c>
      <c r="O115" s="33">
        <v>135.0</v>
      </c>
      <c r="P115" s="33">
        <v>8.9</v>
      </c>
    </row>
    <row r="116">
      <c r="A116" s="29" t="s">
        <v>171</v>
      </c>
      <c r="B116" s="32">
        <v>166000.0</v>
      </c>
      <c r="C116" s="32">
        <v>153500.0</v>
      </c>
      <c r="D116" s="32">
        <v>145000.0</v>
      </c>
      <c r="E116" s="32">
        <v>178000.0</v>
      </c>
      <c r="F116" s="32">
        <v>182000.0</v>
      </c>
      <c r="G116" s="32">
        <v>230000.0</v>
      </c>
      <c r="H116" s="32">
        <v>245000.0</v>
      </c>
      <c r="I116" s="32">
        <v>247000.0</v>
      </c>
      <c r="J116" s="32">
        <v>324500.0</v>
      </c>
      <c r="K116" s="32">
        <v>392500.0</v>
      </c>
      <c r="L116" s="32">
        <v>390000.0</v>
      </c>
      <c r="M116" s="31">
        <v>330000.0</v>
      </c>
      <c r="N116" s="33">
        <v>-1.0</v>
      </c>
      <c r="O116" s="33">
        <v>135.0</v>
      </c>
      <c r="P116" s="33">
        <v>8.9</v>
      </c>
    </row>
    <row r="117">
      <c r="A117" s="29" t="s">
        <v>172</v>
      </c>
      <c r="B117" s="32">
        <v>80000.0</v>
      </c>
      <c r="C117" s="32">
        <v>75000.0</v>
      </c>
      <c r="D117" s="32">
        <v>90000.0</v>
      </c>
      <c r="E117" s="32">
        <v>75000.0</v>
      </c>
      <c r="F117" s="32">
        <v>70000.0</v>
      </c>
      <c r="G117" s="32">
        <v>110000.0</v>
      </c>
      <c r="H117" s="32">
        <v>100000.0</v>
      </c>
      <c r="I117" s="32">
        <v>106500.0</v>
      </c>
      <c r="J117" s="32">
        <v>125000.0</v>
      </c>
      <c r="K117" s="32">
        <v>173000.0</v>
      </c>
      <c r="L117" s="32">
        <v>187500.0</v>
      </c>
      <c r="M117" s="31">
        <v>160000.0</v>
      </c>
      <c r="N117" s="33">
        <v>8.0</v>
      </c>
      <c r="O117" s="33">
        <v>134.0</v>
      </c>
      <c r="P117" s="33">
        <v>8.9</v>
      </c>
    </row>
    <row r="118">
      <c r="A118" s="29" t="s">
        <v>173</v>
      </c>
      <c r="B118" s="32">
        <v>555000.0</v>
      </c>
      <c r="C118" s="32">
        <v>595000.0</v>
      </c>
      <c r="D118" s="32">
        <v>615000.0</v>
      </c>
      <c r="E118" s="32">
        <v>716000.0</v>
      </c>
      <c r="F118" s="32">
        <v>850000.0</v>
      </c>
      <c r="G118" s="32">
        <v>905000.0</v>
      </c>
      <c r="H118" s="32">
        <v>870000.0</v>
      </c>
      <c r="I118" s="32">
        <v>964000.0</v>
      </c>
      <c r="J118" s="32">
        <v>1337000.0</v>
      </c>
      <c r="K118" s="32">
        <v>1400000.0</v>
      </c>
      <c r="L118" s="32">
        <v>1290000.0</v>
      </c>
      <c r="M118" s="31">
        <v>1750000.0</v>
      </c>
      <c r="N118" s="33">
        <v>-8.0</v>
      </c>
      <c r="O118" s="33">
        <v>132.0</v>
      </c>
      <c r="P118" s="33">
        <v>8.8</v>
      </c>
    </row>
    <row r="119">
      <c r="A119" s="29" t="s">
        <v>174</v>
      </c>
      <c r="B119" s="32">
        <v>410000.0</v>
      </c>
      <c r="C119" s="32">
        <v>407000.0</v>
      </c>
      <c r="D119" s="32">
        <v>420000.0</v>
      </c>
      <c r="E119" s="32">
        <v>460000.0</v>
      </c>
      <c r="F119" s="32">
        <v>497000.0</v>
      </c>
      <c r="G119" s="32">
        <v>515000.0</v>
      </c>
      <c r="H119" s="32">
        <v>554500.0</v>
      </c>
      <c r="I119" s="32">
        <v>597500.0</v>
      </c>
      <c r="J119" s="32">
        <v>850000.0</v>
      </c>
      <c r="K119" s="32">
        <v>1020000.0</v>
      </c>
      <c r="L119" s="32">
        <v>952500.0</v>
      </c>
      <c r="M119" s="31">
        <v>940000.0</v>
      </c>
      <c r="N119" s="33">
        <v>-7.0</v>
      </c>
      <c r="O119" s="33">
        <v>132.0</v>
      </c>
      <c r="P119" s="33">
        <v>8.8</v>
      </c>
    </row>
    <row r="120">
      <c r="A120" s="29" t="s">
        <v>175</v>
      </c>
      <c r="B120" s="32">
        <v>315000.0</v>
      </c>
      <c r="C120" s="32">
        <v>325000.0</v>
      </c>
      <c r="D120" s="32">
        <v>345000.0</v>
      </c>
      <c r="E120" s="32">
        <v>379000.0</v>
      </c>
      <c r="F120" s="32">
        <v>465000.0</v>
      </c>
      <c r="G120" s="32">
        <v>500000.0</v>
      </c>
      <c r="H120" s="32">
        <v>498000.0</v>
      </c>
      <c r="I120" s="32">
        <v>550000.0</v>
      </c>
      <c r="J120" s="32">
        <v>665000.0</v>
      </c>
      <c r="K120" s="32">
        <v>715000.0</v>
      </c>
      <c r="L120" s="32">
        <v>732500.0</v>
      </c>
      <c r="M120" s="31">
        <v>635000.0</v>
      </c>
      <c r="N120" s="33">
        <v>2.0</v>
      </c>
      <c r="O120" s="33">
        <v>133.0</v>
      </c>
      <c r="P120" s="33">
        <v>8.8</v>
      </c>
    </row>
    <row r="121">
      <c r="A121" s="29" t="s">
        <v>176</v>
      </c>
      <c r="B121" s="32">
        <v>227000.0</v>
      </c>
      <c r="C121" s="32">
        <v>267000.0</v>
      </c>
      <c r="D121" s="32">
        <v>341500.0</v>
      </c>
      <c r="E121" s="32">
        <v>255000.0</v>
      </c>
      <c r="F121" s="32">
        <v>250000.0</v>
      </c>
      <c r="G121" s="32">
        <v>290000.0</v>
      </c>
      <c r="H121" s="32">
        <v>354000.0</v>
      </c>
      <c r="I121" s="31">
        <v>394500.0</v>
      </c>
      <c r="J121" s="31">
        <v>409500.0</v>
      </c>
      <c r="K121" s="32">
        <v>580000.0</v>
      </c>
      <c r="L121" s="32">
        <v>530000.0</v>
      </c>
      <c r="M121" s="31">
        <v>630000.0</v>
      </c>
      <c r="N121" s="33">
        <v>-9.0</v>
      </c>
      <c r="O121" s="33">
        <v>133.0</v>
      </c>
      <c r="P121" s="33">
        <v>8.8</v>
      </c>
    </row>
    <row r="122">
      <c r="A122" s="29" t="s">
        <v>177</v>
      </c>
      <c r="B122" s="32">
        <v>327500.0</v>
      </c>
      <c r="C122" s="31">
        <v>318000.0</v>
      </c>
      <c r="D122" s="32">
        <v>300000.0</v>
      </c>
      <c r="E122" s="32">
        <v>392500.0</v>
      </c>
      <c r="F122" s="32">
        <v>445500.0</v>
      </c>
      <c r="G122" s="32">
        <v>472500.0</v>
      </c>
      <c r="H122" s="32">
        <v>497500.0</v>
      </c>
      <c r="I122" s="32">
        <v>490000.0</v>
      </c>
      <c r="J122" s="32">
        <v>669000.0</v>
      </c>
      <c r="K122" s="32">
        <v>653000.0</v>
      </c>
      <c r="L122" s="32">
        <v>760000.0</v>
      </c>
      <c r="M122" s="31">
        <v>580000.0</v>
      </c>
      <c r="N122" s="33">
        <v>16.0</v>
      </c>
      <c r="O122" s="33">
        <v>132.0</v>
      </c>
      <c r="P122" s="33">
        <v>8.8</v>
      </c>
    </row>
    <row r="123">
      <c r="A123" s="29" t="s">
        <v>178</v>
      </c>
      <c r="B123" s="32">
        <v>215000.0</v>
      </c>
      <c r="C123" s="32">
        <v>199500.0</v>
      </c>
      <c r="D123" s="32">
        <v>200000.0</v>
      </c>
      <c r="E123" s="32">
        <v>238500.0</v>
      </c>
      <c r="F123" s="32">
        <v>217000.0</v>
      </c>
      <c r="G123" s="32">
        <v>242500.0</v>
      </c>
      <c r="H123" s="32">
        <v>287500.0</v>
      </c>
      <c r="I123" s="32">
        <v>328500.0</v>
      </c>
      <c r="J123" s="32">
        <v>381500.0</v>
      </c>
      <c r="K123" s="32">
        <v>385000.0</v>
      </c>
      <c r="L123" s="32">
        <v>499500.0</v>
      </c>
      <c r="M123" s="31">
        <v>555000.0</v>
      </c>
      <c r="N123" s="33">
        <v>30.0</v>
      </c>
      <c r="O123" s="33">
        <v>132.0</v>
      </c>
      <c r="P123" s="33">
        <v>8.8</v>
      </c>
    </row>
    <row r="124">
      <c r="A124" s="29" t="s">
        <v>179</v>
      </c>
      <c r="B124" s="32">
        <v>236000.0</v>
      </c>
      <c r="C124" s="32">
        <v>222500.0</v>
      </c>
      <c r="D124" s="32">
        <v>262500.0</v>
      </c>
      <c r="E124" s="32">
        <v>257500.0</v>
      </c>
      <c r="F124" s="32">
        <v>292000.0</v>
      </c>
      <c r="G124" s="32">
        <v>317500.0</v>
      </c>
      <c r="H124" s="32">
        <v>320000.0</v>
      </c>
      <c r="I124" s="32">
        <v>391000.0</v>
      </c>
      <c r="J124" s="32">
        <v>480000.0</v>
      </c>
      <c r="K124" s="32">
        <v>525000.0</v>
      </c>
      <c r="L124" s="32">
        <v>550000.0</v>
      </c>
      <c r="M124" s="31">
        <v>495000.0</v>
      </c>
      <c r="N124" s="33">
        <v>5.0</v>
      </c>
      <c r="O124" s="33">
        <v>133.0</v>
      </c>
      <c r="P124" s="33">
        <v>8.8</v>
      </c>
    </row>
    <row r="125">
      <c r="A125" s="29" t="s">
        <v>180</v>
      </c>
      <c r="B125" s="32">
        <v>219000.0</v>
      </c>
      <c r="C125" s="32">
        <v>237500.0</v>
      </c>
      <c r="D125" s="32">
        <v>245000.0</v>
      </c>
      <c r="E125" s="32">
        <v>255000.0</v>
      </c>
      <c r="F125" s="32">
        <v>263000.0</v>
      </c>
      <c r="G125" s="32">
        <v>354000.0</v>
      </c>
      <c r="H125" s="32">
        <v>320000.0</v>
      </c>
      <c r="I125" s="32">
        <v>357500.0</v>
      </c>
      <c r="J125" s="32">
        <v>450000.0</v>
      </c>
      <c r="K125" s="32">
        <v>500000.0</v>
      </c>
      <c r="L125" s="32">
        <v>510000.0</v>
      </c>
      <c r="M125" s="31">
        <v>420000.0</v>
      </c>
      <c r="N125" s="33">
        <v>2.0</v>
      </c>
      <c r="O125" s="33">
        <v>133.0</v>
      </c>
      <c r="P125" s="33">
        <v>8.8</v>
      </c>
    </row>
    <row r="126">
      <c r="A126" s="29" t="s">
        <v>181</v>
      </c>
      <c r="B126" s="32">
        <v>169500.0</v>
      </c>
      <c r="C126" s="32">
        <v>172500.0</v>
      </c>
      <c r="D126" s="32">
        <v>180000.0</v>
      </c>
      <c r="E126" s="32">
        <v>212500.0</v>
      </c>
      <c r="F126" s="32">
        <v>209500.0</v>
      </c>
      <c r="G126" s="32">
        <v>225500.0</v>
      </c>
      <c r="H126" s="32">
        <v>220000.0</v>
      </c>
      <c r="I126" s="32">
        <v>270000.0</v>
      </c>
      <c r="J126" s="32">
        <v>325000.0</v>
      </c>
      <c r="K126" s="32">
        <v>355000.0</v>
      </c>
      <c r="L126" s="32">
        <v>395000.0</v>
      </c>
      <c r="M126" s="31">
        <v>395000.0</v>
      </c>
      <c r="N126" s="33">
        <v>11.0</v>
      </c>
      <c r="O126" s="33">
        <v>133.0</v>
      </c>
      <c r="P126" s="33">
        <v>8.8</v>
      </c>
    </row>
    <row r="127">
      <c r="A127" s="29" t="s">
        <v>182</v>
      </c>
      <c r="B127" s="32">
        <v>152500.0</v>
      </c>
      <c r="C127" s="32">
        <v>160000.0</v>
      </c>
      <c r="D127" s="32">
        <v>184500.0</v>
      </c>
      <c r="E127" s="32">
        <v>170000.0</v>
      </c>
      <c r="F127" s="32">
        <v>197000.0</v>
      </c>
      <c r="G127" s="32">
        <v>220000.0</v>
      </c>
      <c r="H127" s="32">
        <v>231500.0</v>
      </c>
      <c r="I127" s="32">
        <v>235000.0</v>
      </c>
      <c r="J127" s="32">
        <v>340000.0</v>
      </c>
      <c r="K127" s="32">
        <v>315000.0</v>
      </c>
      <c r="L127" s="32">
        <v>355000.0</v>
      </c>
      <c r="M127" s="31">
        <v>315000.0</v>
      </c>
      <c r="N127" s="33">
        <v>13.0</v>
      </c>
      <c r="O127" s="33">
        <v>133.0</v>
      </c>
      <c r="P127" s="33">
        <v>8.8</v>
      </c>
    </row>
    <row r="128">
      <c r="A128" s="29" t="s">
        <v>183</v>
      </c>
      <c r="B128" s="32">
        <v>142000.0</v>
      </c>
      <c r="C128" s="32">
        <v>150000.0</v>
      </c>
      <c r="D128" s="32">
        <v>173000.0</v>
      </c>
      <c r="E128" s="32">
        <v>160000.0</v>
      </c>
      <c r="F128" s="32">
        <v>164000.0</v>
      </c>
      <c r="G128" s="32">
        <v>166000.0</v>
      </c>
      <c r="H128" s="32">
        <v>178000.0</v>
      </c>
      <c r="I128" s="32">
        <v>185000.0</v>
      </c>
      <c r="J128" s="32">
        <v>240000.0</v>
      </c>
      <c r="K128" s="32">
        <v>322500.0</v>
      </c>
      <c r="L128" s="32">
        <v>330000.0</v>
      </c>
      <c r="M128" s="31">
        <v>275000.0</v>
      </c>
      <c r="N128" s="33">
        <v>2.0</v>
      </c>
      <c r="O128" s="33">
        <v>132.0</v>
      </c>
      <c r="P128" s="33">
        <v>8.8</v>
      </c>
    </row>
    <row r="129">
      <c r="A129" s="29" t="s">
        <v>184</v>
      </c>
      <c r="B129" s="32">
        <v>110000.0</v>
      </c>
      <c r="C129" s="32">
        <v>109000.0</v>
      </c>
      <c r="D129" s="32">
        <v>115000.0</v>
      </c>
      <c r="E129" s="32">
        <v>141500.0</v>
      </c>
      <c r="F129" s="31">
        <v>155000.0</v>
      </c>
      <c r="G129" s="32">
        <v>132500.0</v>
      </c>
      <c r="H129" s="32">
        <v>144500.0</v>
      </c>
      <c r="I129" s="31">
        <v>220000.0</v>
      </c>
      <c r="J129" s="32">
        <v>176000.0</v>
      </c>
      <c r="K129" s="32">
        <v>277500.0</v>
      </c>
      <c r="L129" s="31">
        <v>255000.0</v>
      </c>
      <c r="M129" s="31">
        <v>142500.0</v>
      </c>
      <c r="N129" s="33">
        <v>-8.0</v>
      </c>
      <c r="O129" s="33">
        <v>132.0</v>
      </c>
      <c r="P129" s="33">
        <v>8.8</v>
      </c>
    </row>
    <row r="130">
      <c r="A130" s="29" t="s">
        <v>185</v>
      </c>
      <c r="B130" s="32">
        <v>289500.0</v>
      </c>
      <c r="C130" s="32">
        <v>275000.0</v>
      </c>
      <c r="D130" s="32">
        <v>305000.0</v>
      </c>
      <c r="E130" s="32">
        <v>369000.0</v>
      </c>
      <c r="F130" s="32">
        <v>392500.0</v>
      </c>
      <c r="G130" s="32">
        <v>428500.0</v>
      </c>
      <c r="H130" s="32">
        <v>458000.0</v>
      </c>
      <c r="I130" s="30">
        <v>532500.0</v>
      </c>
      <c r="J130" s="32">
        <v>645000.0</v>
      </c>
      <c r="K130" s="32">
        <v>620000.0</v>
      </c>
      <c r="L130" s="32">
        <v>667500.0</v>
      </c>
      <c r="M130" s="30" t="s">
        <v>59</v>
      </c>
      <c r="N130" s="33">
        <v>8.0</v>
      </c>
      <c r="O130" s="33">
        <v>131.0</v>
      </c>
      <c r="P130" s="33">
        <v>8.7</v>
      </c>
    </row>
    <row r="131">
      <c r="A131" s="29" t="s">
        <v>186</v>
      </c>
      <c r="B131" s="32">
        <v>340000.0</v>
      </c>
      <c r="C131" s="32">
        <v>350000.0</v>
      </c>
      <c r="D131" s="32">
        <v>380000.0</v>
      </c>
      <c r="E131" s="32">
        <v>418000.0</v>
      </c>
      <c r="F131" s="32">
        <v>515000.0</v>
      </c>
      <c r="G131" s="32">
        <v>490000.0</v>
      </c>
      <c r="H131" s="32">
        <v>595000.0</v>
      </c>
      <c r="I131" s="32">
        <v>570000.0</v>
      </c>
      <c r="J131" s="32">
        <v>825000.0</v>
      </c>
      <c r="K131" s="32">
        <v>900000.0</v>
      </c>
      <c r="L131" s="32">
        <v>780000.0</v>
      </c>
      <c r="M131" s="31">
        <v>1495000.0</v>
      </c>
      <c r="N131" s="33">
        <v>-13.0</v>
      </c>
      <c r="O131" s="33">
        <v>129.0</v>
      </c>
      <c r="P131" s="33">
        <v>8.7</v>
      </c>
    </row>
    <row r="132">
      <c r="A132" s="29" t="s">
        <v>187</v>
      </c>
      <c r="B132" s="32">
        <v>680000.0</v>
      </c>
      <c r="C132" s="32">
        <v>822500.0</v>
      </c>
      <c r="D132" s="32">
        <v>771500.0</v>
      </c>
      <c r="E132" s="32">
        <v>900000.0</v>
      </c>
      <c r="F132" s="32">
        <v>1108000.0</v>
      </c>
      <c r="G132" s="32">
        <v>1180000.0</v>
      </c>
      <c r="H132" s="32">
        <v>1070000.0</v>
      </c>
      <c r="I132" s="32">
        <v>1167500.0</v>
      </c>
      <c r="J132" s="32">
        <v>1421500.0</v>
      </c>
      <c r="K132" s="32">
        <v>1600000.0</v>
      </c>
      <c r="L132" s="32">
        <v>1565000.0</v>
      </c>
      <c r="M132" s="31">
        <v>1112500.0</v>
      </c>
      <c r="N132" s="33">
        <v>-2.0</v>
      </c>
      <c r="O132" s="33">
        <v>130.0</v>
      </c>
      <c r="P132" s="33">
        <v>8.7</v>
      </c>
    </row>
    <row r="133">
      <c r="A133" s="17" t="s">
        <v>188</v>
      </c>
      <c r="B133" s="21">
        <v>251000.0</v>
      </c>
      <c r="C133" s="21">
        <v>249000.0</v>
      </c>
      <c r="D133" s="21">
        <v>240000.0</v>
      </c>
      <c r="E133" s="21">
        <v>266000.0</v>
      </c>
      <c r="F133" s="21">
        <v>325500.0</v>
      </c>
      <c r="G133" s="21">
        <v>345000.0</v>
      </c>
      <c r="H133" s="21">
        <v>370000.0</v>
      </c>
      <c r="I133" s="21">
        <v>407500.0</v>
      </c>
      <c r="J133" s="21">
        <v>522500.0</v>
      </c>
      <c r="K133" s="21">
        <v>635000.0</v>
      </c>
      <c r="L133" s="21">
        <v>580000.0</v>
      </c>
      <c r="M133" s="20">
        <v>595000.0</v>
      </c>
      <c r="N133" s="22">
        <v>-9.0</v>
      </c>
      <c r="O133" s="22">
        <v>131.0</v>
      </c>
      <c r="P133" s="22">
        <v>8.7</v>
      </c>
    </row>
    <row r="134">
      <c r="A134" s="17" t="s">
        <v>189</v>
      </c>
      <c r="B134" s="21">
        <v>245000.0</v>
      </c>
      <c r="C134" s="21">
        <v>260000.0</v>
      </c>
      <c r="D134" s="21">
        <v>275000.0</v>
      </c>
      <c r="E134" s="21">
        <v>293500.0</v>
      </c>
      <c r="F134" s="21">
        <v>343000.0</v>
      </c>
      <c r="G134" s="21">
        <v>411000.0</v>
      </c>
      <c r="H134" s="21">
        <v>415000.0</v>
      </c>
      <c r="I134" s="21">
        <v>425000.0</v>
      </c>
      <c r="J134" s="21">
        <v>540000.0</v>
      </c>
      <c r="K134" s="21">
        <v>600000.0</v>
      </c>
      <c r="L134" s="21">
        <v>564000.0</v>
      </c>
      <c r="M134" s="20">
        <v>545000.0</v>
      </c>
      <c r="N134" s="22">
        <v>-6.0</v>
      </c>
      <c r="O134" s="22">
        <v>130.0</v>
      </c>
      <c r="P134" s="22">
        <v>8.7</v>
      </c>
    </row>
    <row r="135">
      <c r="A135" s="24" t="s">
        <v>190</v>
      </c>
      <c r="B135" s="26">
        <v>352500.0</v>
      </c>
      <c r="C135" s="26">
        <v>380000.0</v>
      </c>
      <c r="D135" s="26">
        <v>370000.0</v>
      </c>
      <c r="E135" s="26">
        <v>359000.0</v>
      </c>
      <c r="F135" s="26">
        <v>407500.0</v>
      </c>
      <c r="G135" s="26">
        <v>410000.0</v>
      </c>
      <c r="H135" s="26">
        <v>410000.0</v>
      </c>
      <c r="I135" s="26">
        <v>517500.0</v>
      </c>
      <c r="J135" s="26">
        <v>755000.0</v>
      </c>
      <c r="K135" s="26">
        <v>820000.0</v>
      </c>
      <c r="L135" s="35">
        <v>815000.0</v>
      </c>
      <c r="M135" s="35">
        <v>510000.0</v>
      </c>
      <c r="N135" s="27">
        <v>-1.0</v>
      </c>
      <c r="O135" s="27">
        <v>131.0</v>
      </c>
      <c r="P135" s="27">
        <v>8.7</v>
      </c>
    </row>
    <row r="136">
      <c r="A136" s="29" t="s">
        <v>191</v>
      </c>
      <c r="B136" s="32">
        <v>171500.0</v>
      </c>
      <c r="C136" s="32">
        <v>187500.0</v>
      </c>
      <c r="D136" s="32">
        <v>220000.0</v>
      </c>
      <c r="E136" s="32">
        <v>250000.0</v>
      </c>
      <c r="F136" s="32">
        <v>240000.0</v>
      </c>
      <c r="G136" s="32">
        <v>260000.0</v>
      </c>
      <c r="H136" s="32">
        <v>223500.0</v>
      </c>
      <c r="I136" s="32">
        <v>321000.0</v>
      </c>
      <c r="J136" s="32">
        <v>330000.0</v>
      </c>
      <c r="K136" s="32">
        <v>395000.0</v>
      </c>
      <c r="L136" s="32">
        <v>390000.0</v>
      </c>
      <c r="M136" s="30" t="s">
        <v>59</v>
      </c>
      <c r="N136" s="33">
        <v>-1.0</v>
      </c>
      <c r="O136" s="33">
        <v>127.0</v>
      </c>
      <c r="P136" s="33">
        <v>8.6</v>
      </c>
    </row>
    <row r="137">
      <c r="A137" s="29" t="s">
        <v>192</v>
      </c>
      <c r="B137" s="32">
        <v>773000.0</v>
      </c>
      <c r="C137" s="32">
        <v>750000.0</v>
      </c>
      <c r="D137" s="32">
        <v>915500.0</v>
      </c>
      <c r="E137" s="32">
        <v>935000.0</v>
      </c>
      <c r="F137" s="32">
        <v>1145000.0</v>
      </c>
      <c r="G137" s="32">
        <v>1350000.0</v>
      </c>
      <c r="H137" s="32">
        <v>1301000.0</v>
      </c>
      <c r="I137" s="32">
        <v>1202500.0</v>
      </c>
      <c r="J137" s="32">
        <v>1605000.0</v>
      </c>
      <c r="K137" s="32">
        <v>1543000.0</v>
      </c>
      <c r="L137" s="32">
        <v>1760000.0</v>
      </c>
      <c r="M137" s="30" t="s">
        <v>59</v>
      </c>
      <c r="N137" s="33">
        <v>14.0</v>
      </c>
      <c r="O137" s="33">
        <v>128.0</v>
      </c>
      <c r="P137" s="33">
        <v>8.6</v>
      </c>
    </row>
    <row r="138">
      <c r="A138" s="29" t="s">
        <v>193</v>
      </c>
      <c r="B138" s="32">
        <v>840000.0</v>
      </c>
      <c r="C138" s="32">
        <v>815000.0</v>
      </c>
      <c r="D138" s="32">
        <v>895000.0</v>
      </c>
      <c r="E138" s="32">
        <v>765000.0</v>
      </c>
      <c r="F138" s="32">
        <v>1150000.0</v>
      </c>
      <c r="G138" s="32">
        <v>1275000.0</v>
      </c>
      <c r="H138" s="32">
        <v>1297500.0</v>
      </c>
      <c r="I138" s="32">
        <v>1497500.0</v>
      </c>
      <c r="J138" s="32">
        <v>1960000.0</v>
      </c>
      <c r="K138" s="32">
        <v>2200000.0</v>
      </c>
      <c r="L138" s="32">
        <v>1925000.0</v>
      </c>
      <c r="M138" s="31">
        <v>2100000.0</v>
      </c>
      <c r="N138" s="33">
        <v>-13.0</v>
      </c>
      <c r="O138" s="33">
        <v>129.0</v>
      </c>
      <c r="P138" s="33">
        <v>8.6</v>
      </c>
    </row>
    <row r="139">
      <c r="A139" s="29" t="s">
        <v>194</v>
      </c>
      <c r="B139" s="32">
        <v>579000.0</v>
      </c>
      <c r="C139" s="32">
        <v>676500.0</v>
      </c>
      <c r="D139" s="32">
        <v>829000.0</v>
      </c>
      <c r="E139" s="32">
        <v>875000.0</v>
      </c>
      <c r="F139" s="32">
        <v>1005000.0</v>
      </c>
      <c r="G139" s="32">
        <v>1000000.0</v>
      </c>
      <c r="H139" s="32">
        <v>988500.0</v>
      </c>
      <c r="I139" s="32">
        <v>1015000.0</v>
      </c>
      <c r="J139" s="32">
        <v>1223500.0</v>
      </c>
      <c r="K139" s="32">
        <v>1225000.0</v>
      </c>
      <c r="L139" s="32">
        <v>1322000.0</v>
      </c>
      <c r="M139" s="32">
        <v>1290000.0</v>
      </c>
      <c r="N139" s="33">
        <v>8.0</v>
      </c>
      <c r="O139" s="33">
        <v>128.0</v>
      </c>
      <c r="P139" s="33">
        <v>8.6</v>
      </c>
    </row>
    <row r="140">
      <c r="A140" s="29" t="s">
        <v>195</v>
      </c>
      <c r="B140" s="32">
        <v>462000.0</v>
      </c>
      <c r="C140" s="32">
        <v>492000.0</v>
      </c>
      <c r="D140" s="32">
        <v>551000.0</v>
      </c>
      <c r="E140" s="32">
        <v>583000.0</v>
      </c>
      <c r="F140" s="32">
        <v>690000.0</v>
      </c>
      <c r="G140" s="32">
        <v>786000.0</v>
      </c>
      <c r="H140" s="32">
        <v>715000.0</v>
      </c>
      <c r="I140" s="31">
        <v>762500.0</v>
      </c>
      <c r="J140" s="31">
        <v>1000000.0</v>
      </c>
      <c r="K140" s="32">
        <v>1100000.0</v>
      </c>
      <c r="L140" s="32">
        <v>1052500.0</v>
      </c>
      <c r="M140" s="32">
        <v>932500.0</v>
      </c>
      <c r="N140" s="33">
        <v>-4.0</v>
      </c>
      <c r="O140" s="33">
        <v>128.0</v>
      </c>
      <c r="P140" s="33">
        <v>8.6</v>
      </c>
    </row>
    <row r="141">
      <c r="A141" s="29" t="s">
        <v>196</v>
      </c>
      <c r="B141" s="32">
        <v>337500.0</v>
      </c>
      <c r="C141" s="32">
        <v>287500.0</v>
      </c>
      <c r="D141" s="32">
        <v>299000.0</v>
      </c>
      <c r="E141" s="32">
        <v>360000.0</v>
      </c>
      <c r="F141" s="32">
        <v>347500.0</v>
      </c>
      <c r="G141" s="32">
        <v>371500.0</v>
      </c>
      <c r="H141" s="32">
        <v>455000.0</v>
      </c>
      <c r="I141" s="32">
        <v>480000.0</v>
      </c>
      <c r="J141" s="32">
        <v>517500.0</v>
      </c>
      <c r="K141" s="32">
        <v>747500.0</v>
      </c>
      <c r="L141" s="32">
        <v>771000.0</v>
      </c>
      <c r="M141" s="31">
        <v>930000.0</v>
      </c>
      <c r="N141" s="33">
        <v>3.0</v>
      </c>
      <c r="O141" s="33">
        <v>128.0</v>
      </c>
      <c r="P141" s="33">
        <v>8.6</v>
      </c>
    </row>
    <row r="142">
      <c r="A142" s="29" t="s">
        <v>197</v>
      </c>
      <c r="B142" s="32">
        <v>407500.0</v>
      </c>
      <c r="C142" s="32">
        <v>340000.0</v>
      </c>
      <c r="D142" s="32">
        <v>422500.0</v>
      </c>
      <c r="E142" s="32">
        <v>455000.0</v>
      </c>
      <c r="F142" s="32">
        <v>475000.0</v>
      </c>
      <c r="G142" s="32">
        <v>603000.0</v>
      </c>
      <c r="H142" s="32">
        <v>614000.0</v>
      </c>
      <c r="I142" s="32">
        <v>632500.0</v>
      </c>
      <c r="J142" s="32">
        <v>825000.0</v>
      </c>
      <c r="K142" s="32">
        <v>1050000.0</v>
      </c>
      <c r="L142" s="32">
        <v>930000.0</v>
      </c>
      <c r="M142" s="31">
        <v>890000.0</v>
      </c>
      <c r="N142" s="33">
        <v>-11.0</v>
      </c>
      <c r="O142" s="33">
        <v>128.0</v>
      </c>
      <c r="P142" s="33">
        <v>8.6</v>
      </c>
    </row>
    <row r="143">
      <c r="A143" s="29" t="s">
        <v>198</v>
      </c>
      <c r="B143" s="32">
        <v>387000.0</v>
      </c>
      <c r="C143" s="32">
        <v>402500.0</v>
      </c>
      <c r="D143" s="32">
        <v>405000.0</v>
      </c>
      <c r="E143" s="32">
        <v>460000.0</v>
      </c>
      <c r="F143" s="32">
        <v>591000.0</v>
      </c>
      <c r="G143" s="32">
        <v>600500.0</v>
      </c>
      <c r="H143" s="32">
        <v>586000.0</v>
      </c>
      <c r="I143" s="32">
        <v>671000.0</v>
      </c>
      <c r="J143" s="32">
        <v>874000.0</v>
      </c>
      <c r="K143" s="32">
        <v>950000.0</v>
      </c>
      <c r="L143" s="32">
        <v>885000.0</v>
      </c>
      <c r="M143" s="32">
        <v>825000.0</v>
      </c>
      <c r="N143" s="33">
        <v>-7.0</v>
      </c>
      <c r="O143" s="33">
        <v>129.0</v>
      </c>
      <c r="P143" s="33">
        <v>8.6</v>
      </c>
    </row>
    <row r="144">
      <c r="A144" s="29" t="s">
        <v>199</v>
      </c>
      <c r="B144" s="32">
        <v>301500.0</v>
      </c>
      <c r="C144" s="32">
        <v>310000.0</v>
      </c>
      <c r="D144" s="32">
        <v>301500.0</v>
      </c>
      <c r="E144" s="32">
        <v>340000.0</v>
      </c>
      <c r="F144" s="32">
        <v>345000.0</v>
      </c>
      <c r="G144" s="32">
        <v>390000.0</v>
      </c>
      <c r="H144" s="32">
        <v>460000.0</v>
      </c>
      <c r="I144" s="32">
        <v>511000.0</v>
      </c>
      <c r="J144" s="32">
        <v>602500.0</v>
      </c>
      <c r="K144" s="32">
        <v>754000.0</v>
      </c>
      <c r="L144" s="32">
        <v>690000.0</v>
      </c>
      <c r="M144" s="31">
        <v>770000.0</v>
      </c>
      <c r="N144" s="33">
        <v>-8.0</v>
      </c>
      <c r="O144" s="33">
        <v>129.0</v>
      </c>
      <c r="P144" s="33">
        <v>8.6</v>
      </c>
    </row>
    <row r="145">
      <c r="A145" s="29" t="s">
        <v>200</v>
      </c>
      <c r="B145" s="32">
        <v>196500.0</v>
      </c>
      <c r="C145" s="31">
        <v>260000.0</v>
      </c>
      <c r="D145" s="32">
        <v>212500.0</v>
      </c>
      <c r="E145" s="32">
        <v>202500.0</v>
      </c>
      <c r="F145" s="31">
        <v>255000.0</v>
      </c>
      <c r="G145" s="32">
        <v>250000.0</v>
      </c>
      <c r="H145" s="32">
        <v>247500.0</v>
      </c>
      <c r="I145" s="31">
        <v>255000.0</v>
      </c>
      <c r="J145" s="32">
        <v>355000.0</v>
      </c>
      <c r="K145" s="31">
        <v>362500.0</v>
      </c>
      <c r="L145" s="32">
        <v>450000.0</v>
      </c>
      <c r="M145" s="31">
        <v>535000.0</v>
      </c>
      <c r="N145" s="33">
        <v>24.0</v>
      </c>
      <c r="O145" s="33">
        <v>129.0</v>
      </c>
      <c r="P145" s="33">
        <v>8.6</v>
      </c>
    </row>
    <row r="146">
      <c r="A146" s="29" t="s">
        <v>201</v>
      </c>
      <c r="B146" s="32">
        <v>271500.0</v>
      </c>
      <c r="C146" s="32">
        <v>310000.0</v>
      </c>
      <c r="D146" s="32">
        <v>291500.0</v>
      </c>
      <c r="E146" s="32">
        <v>299000.0</v>
      </c>
      <c r="F146" s="32">
        <v>334000.0</v>
      </c>
      <c r="G146" s="32">
        <v>410000.0</v>
      </c>
      <c r="H146" s="32">
        <v>386500.0</v>
      </c>
      <c r="I146" s="32">
        <v>435000.0</v>
      </c>
      <c r="J146" s="32">
        <v>592000.0</v>
      </c>
      <c r="K146" s="32">
        <v>670000.0</v>
      </c>
      <c r="L146" s="32">
        <v>620000.0</v>
      </c>
      <c r="M146" s="31">
        <v>490000.0</v>
      </c>
      <c r="N146" s="33">
        <v>-7.0</v>
      </c>
      <c r="O146" s="33">
        <v>128.0</v>
      </c>
      <c r="P146" s="33">
        <v>8.6</v>
      </c>
    </row>
    <row r="147">
      <c r="A147" s="29" t="s">
        <v>202</v>
      </c>
      <c r="B147" s="32">
        <v>161000.0</v>
      </c>
      <c r="C147" s="32">
        <v>158000.0</v>
      </c>
      <c r="D147" s="32">
        <v>177000.0</v>
      </c>
      <c r="E147" s="32">
        <v>200000.0</v>
      </c>
      <c r="F147" s="32">
        <v>192500.0</v>
      </c>
      <c r="G147" s="32">
        <v>198000.0</v>
      </c>
      <c r="H147" s="32">
        <v>205000.0</v>
      </c>
      <c r="I147" s="32">
        <v>226000.0</v>
      </c>
      <c r="J147" s="32">
        <v>301000.0</v>
      </c>
      <c r="K147" s="32">
        <v>352500.0</v>
      </c>
      <c r="L147" s="32">
        <v>367000.0</v>
      </c>
      <c r="M147" s="31">
        <v>453000.0</v>
      </c>
      <c r="N147" s="33">
        <v>4.0</v>
      </c>
      <c r="O147" s="33">
        <v>128.0</v>
      </c>
      <c r="P147" s="33">
        <v>8.6</v>
      </c>
    </row>
    <row r="148">
      <c r="A148" s="29" t="s">
        <v>203</v>
      </c>
      <c r="B148" s="32">
        <v>163500.0</v>
      </c>
      <c r="C148" s="31">
        <v>178000.0</v>
      </c>
      <c r="D148" s="32">
        <v>188500.0</v>
      </c>
      <c r="E148" s="32">
        <v>200000.0</v>
      </c>
      <c r="F148" s="32">
        <v>180000.0</v>
      </c>
      <c r="G148" s="32">
        <v>199000.0</v>
      </c>
      <c r="H148" s="32">
        <v>200000.0</v>
      </c>
      <c r="I148" s="32">
        <v>248000.0</v>
      </c>
      <c r="J148" s="32">
        <v>321500.0</v>
      </c>
      <c r="K148" s="32">
        <v>415000.0</v>
      </c>
      <c r="L148" s="32">
        <v>372500.0</v>
      </c>
      <c r="M148" s="31">
        <v>270000.0</v>
      </c>
      <c r="N148" s="33">
        <v>-10.0</v>
      </c>
      <c r="O148" s="33">
        <v>128.0</v>
      </c>
      <c r="P148" s="33">
        <v>8.6</v>
      </c>
    </row>
    <row r="149">
      <c r="A149" s="29" t="s">
        <v>204</v>
      </c>
      <c r="B149" s="32">
        <v>255000.0</v>
      </c>
      <c r="C149" s="32">
        <v>251500.0</v>
      </c>
      <c r="D149" s="32">
        <v>267500.0</v>
      </c>
      <c r="E149" s="32">
        <v>277500.0</v>
      </c>
      <c r="F149" s="32">
        <v>335000.0</v>
      </c>
      <c r="G149" s="32">
        <v>385000.0</v>
      </c>
      <c r="H149" s="32">
        <v>405000.0</v>
      </c>
      <c r="I149" s="31">
        <v>410000.0</v>
      </c>
      <c r="J149" s="32">
        <v>534500.0</v>
      </c>
      <c r="K149" s="32">
        <v>580000.0</v>
      </c>
      <c r="L149" s="32">
        <v>575000.0</v>
      </c>
      <c r="M149" s="30" t="s">
        <v>59</v>
      </c>
      <c r="N149" s="33">
        <v>-1.0</v>
      </c>
      <c r="O149" s="33">
        <v>125.0</v>
      </c>
      <c r="P149" s="33">
        <v>8.5</v>
      </c>
    </row>
    <row r="150">
      <c r="A150" s="29" t="s">
        <v>205</v>
      </c>
      <c r="B150" s="31">
        <v>309000.0</v>
      </c>
      <c r="C150" s="32">
        <v>358000.0</v>
      </c>
      <c r="D150" s="32">
        <v>295000.0</v>
      </c>
      <c r="E150" s="32">
        <v>377500.0</v>
      </c>
      <c r="F150" s="32">
        <v>385000.0</v>
      </c>
      <c r="G150" s="32">
        <v>375000.0</v>
      </c>
      <c r="H150" s="31">
        <v>420000.0</v>
      </c>
      <c r="I150" s="32">
        <v>527500.0</v>
      </c>
      <c r="J150" s="32">
        <v>604000.0</v>
      </c>
      <c r="K150" s="32">
        <v>705000.0</v>
      </c>
      <c r="L150" s="32">
        <v>697500.0</v>
      </c>
      <c r="M150" s="30" t="s">
        <v>59</v>
      </c>
      <c r="N150" s="33">
        <v>-1.0</v>
      </c>
      <c r="O150" s="33">
        <v>126.0</v>
      </c>
      <c r="P150" s="33">
        <v>8.5</v>
      </c>
    </row>
    <row r="151">
      <c r="A151" s="29" t="s">
        <v>206</v>
      </c>
      <c r="B151" s="32">
        <v>750000.0</v>
      </c>
      <c r="C151" s="32">
        <v>777500.0</v>
      </c>
      <c r="D151" s="32">
        <v>832000.0</v>
      </c>
      <c r="E151" s="32">
        <v>950000.0</v>
      </c>
      <c r="F151" s="32">
        <v>1137500.0</v>
      </c>
      <c r="G151" s="32">
        <v>1220000.0</v>
      </c>
      <c r="H151" s="32">
        <v>1180000.0</v>
      </c>
      <c r="I151" s="32">
        <v>1313000.0</v>
      </c>
      <c r="J151" s="32">
        <v>1700000.0</v>
      </c>
      <c r="K151" s="32">
        <v>1730500.0</v>
      </c>
      <c r="L151" s="32">
        <v>1700000.0</v>
      </c>
      <c r="M151" s="32">
        <v>1261000.0</v>
      </c>
      <c r="N151" s="33">
        <v>-2.0</v>
      </c>
      <c r="O151" s="33">
        <v>127.0</v>
      </c>
      <c r="P151" s="33">
        <v>8.5</v>
      </c>
    </row>
    <row r="152">
      <c r="A152" s="29" t="s">
        <v>207</v>
      </c>
      <c r="B152" s="32">
        <v>490000.0</v>
      </c>
      <c r="C152" s="32">
        <v>460000.0</v>
      </c>
      <c r="D152" s="32">
        <v>532500.0</v>
      </c>
      <c r="E152" s="32">
        <v>585000.0</v>
      </c>
      <c r="F152" s="32">
        <v>696000.0</v>
      </c>
      <c r="G152" s="32">
        <v>815000.0</v>
      </c>
      <c r="H152" s="32">
        <v>800000.0</v>
      </c>
      <c r="I152" s="32">
        <v>883000.0</v>
      </c>
      <c r="J152" s="32">
        <v>1130000.0</v>
      </c>
      <c r="K152" s="32">
        <v>1073000.0</v>
      </c>
      <c r="L152" s="32">
        <v>1105000.0</v>
      </c>
      <c r="M152" s="31">
        <v>920000.0</v>
      </c>
      <c r="N152" s="33">
        <v>3.0</v>
      </c>
      <c r="O152" s="33">
        <v>126.0</v>
      </c>
      <c r="P152" s="33">
        <v>8.5</v>
      </c>
    </row>
    <row r="153">
      <c r="A153" s="29" t="s">
        <v>208</v>
      </c>
      <c r="B153" s="32">
        <v>257500.0</v>
      </c>
      <c r="C153" s="32">
        <v>247500.0</v>
      </c>
      <c r="D153" s="32">
        <v>265000.0</v>
      </c>
      <c r="E153" s="32">
        <v>235000.0</v>
      </c>
      <c r="F153" s="32">
        <v>257500.0</v>
      </c>
      <c r="G153" s="32">
        <v>345500.0</v>
      </c>
      <c r="H153" s="31">
        <v>299500.0</v>
      </c>
      <c r="I153" s="32">
        <v>360000.0</v>
      </c>
      <c r="J153" s="32">
        <v>499500.0</v>
      </c>
      <c r="K153" s="31">
        <v>710000.0</v>
      </c>
      <c r="L153" s="32">
        <v>580000.0</v>
      </c>
      <c r="M153" s="31">
        <v>650000.0</v>
      </c>
      <c r="N153" s="33">
        <v>-18.0</v>
      </c>
      <c r="O153" s="33">
        <v>125.0</v>
      </c>
      <c r="P153" s="33">
        <v>8.5</v>
      </c>
    </row>
    <row r="154">
      <c r="A154" s="29" t="s">
        <v>209</v>
      </c>
      <c r="B154" s="32">
        <v>332000.0</v>
      </c>
      <c r="C154" s="32">
        <v>313000.0</v>
      </c>
      <c r="D154" s="32">
        <v>318000.0</v>
      </c>
      <c r="E154" s="32">
        <v>364000.0</v>
      </c>
      <c r="F154" s="32">
        <v>366500.0</v>
      </c>
      <c r="G154" s="32">
        <v>385000.0</v>
      </c>
      <c r="H154" s="32">
        <v>445000.0</v>
      </c>
      <c r="I154" s="32">
        <v>470000.0</v>
      </c>
      <c r="J154" s="32">
        <v>517000.0</v>
      </c>
      <c r="K154" s="32">
        <v>675000.0</v>
      </c>
      <c r="L154" s="32">
        <v>750000.0</v>
      </c>
      <c r="M154" s="31">
        <v>540000.0</v>
      </c>
      <c r="N154" s="33">
        <v>11.0</v>
      </c>
      <c r="O154" s="33">
        <v>126.0</v>
      </c>
      <c r="P154" s="33">
        <v>8.5</v>
      </c>
    </row>
    <row r="155">
      <c r="A155" s="29" t="s">
        <v>210</v>
      </c>
      <c r="B155" s="32">
        <v>200000.0</v>
      </c>
      <c r="C155" s="32">
        <v>143500.0</v>
      </c>
      <c r="D155" s="32">
        <v>245000.0</v>
      </c>
      <c r="E155" s="32">
        <v>222500.0</v>
      </c>
      <c r="F155" s="32">
        <v>182500.0</v>
      </c>
      <c r="G155" s="32">
        <v>232500.0</v>
      </c>
      <c r="H155" s="32">
        <v>239000.0</v>
      </c>
      <c r="I155" s="32">
        <v>230000.0</v>
      </c>
      <c r="J155" s="32">
        <v>320000.0</v>
      </c>
      <c r="K155" s="32">
        <v>391000.0</v>
      </c>
      <c r="L155" s="32">
        <v>446000.0</v>
      </c>
      <c r="M155" s="30" t="s">
        <v>59</v>
      </c>
      <c r="N155" s="33">
        <v>14.0</v>
      </c>
      <c r="O155" s="33">
        <v>123.0</v>
      </c>
      <c r="P155" s="33">
        <v>8.4</v>
      </c>
    </row>
    <row r="156">
      <c r="A156" s="29" t="s">
        <v>211</v>
      </c>
      <c r="B156" s="32">
        <v>73500.0</v>
      </c>
      <c r="C156" s="32">
        <v>95000.0</v>
      </c>
      <c r="D156" s="32">
        <v>93000.0</v>
      </c>
      <c r="E156" s="32">
        <v>82500.0</v>
      </c>
      <c r="F156" s="31">
        <v>94000.0</v>
      </c>
      <c r="G156" s="32">
        <v>81000.0</v>
      </c>
      <c r="H156" s="32">
        <v>114500.0</v>
      </c>
      <c r="I156" s="32">
        <v>75000.0</v>
      </c>
      <c r="J156" s="32">
        <v>151500.0</v>
      </c>
      <c r="K156" s="32">
        <v>155000.0</v>
      </c>
      <c r="L156" s="31">
        <v>164500.0</v>
      </c>
      <c r="M156" s="30" t="s">
        <v>59</v>
      </c>
      <c r="N156" s="33">
        <v>6.0</v>
      </c>
      <c r="O156" s="33">
        <v>124.0</v>
      </c>
      <c r="P156" s="33">
        <v>8.4</v>
      </c>
    </row>
    <row r="157">
      <c r="A157" s="29" t="s">
        <v>212</v>
      </c>
      <c r="B157" s="32">
        <v>508000.0</v>
      </c>
      <c r="C157" s="32">
        <v>460500.0</v>
      </c>
      <c r="D157" s="32">
        <v>484000.0</v>
      </c>
      <c r="E157" s="32">
        <v>446500.0</v>
      </c>
      <c r="F157" s="32">
        <v>515000.0</v>
      </c>
      <c r="G157" s="32">
        <v>721000.0</v>
      </c>
      <c r="H157" s="32">
        <v>618500.0</v>
      </c>
      <c r="I157" s="32">
        <v>775000.0</v>
      </c>
      <c r="J157" s="32">
        <v>982000.0</v>
      </c>
      <c r="K157" s="31">
        <v>990500.0</v>
      </c>
      <c r="L157" s="32">
        <v>1137500.0</v>
      </c>
      <c r="M157" s="31">
        <v>805000.0</v>
      </c>
      <c r="N157" s="33">
        <v>15.0</v>
      </c>
      <c r="O157" s="33">
        <v>124.0</v>
      </c>
      <c r="P157" s="33">
        <v>8.4</v>
      </c>
    </row>
    <row r="158">
      <c r="A158" s="29" t="s">
        <v>213</v>
      </c>
      <c r="B158" s="32">
        <v>349000.0</v>
      </c>
      <c r="C158" s="32">
        <v>381500.0</v>
      </c>
      <c r="D158" s="32">
        <v>340000.0</v>
      </c>
      <c r="E158" s="32">
        <v>375000.0</v>
      </c>
      <c r="F158" s="32">
        <v>418000.0</v>
      </c>
      <c r="G158" s="32">
        <v>469500.0</v>
      </c>
      <c r="H158" s="32">
        <v>495500.0</v>
      </c>
      <c r="I158" s="32">
        <v>560000.0</v>
      </c>
      <c r="J158" s="32">
        <v>762500.0</v>
      </c>
      <c r="K158" s="32">
        <v>874500.0</v>
      </c>
      <c r="L158" s="32">
        <v>779000.0</v>
      </c>
      <c r="M158" s="31">
        <v>710000.0</v>
      </c>
      <c r="N158" s="33">
        <v>-11.0</v>
      </c>
      <c r="O158" s="33">
        <v>123.0</v>
      </c>
      <c r="P158" s="33">
        <v>8.4</v>
      </c>
    </row>
    <row r="159">
      <c r="A159" s="29" t="s">
        <v>214</v>
      </c>
      <c r="B159" s="32">
        <v>287000.0</v>
      </c>
      <c r="C159" s="32">
        <v>287500.0</v>
      </c>
      <c r="D159" s="32">
        <v>262000.0</v>
      </c>
      <c r="E159" s="32">
        <v>267000.0</v>
      </c>
      <c r="F159" s="32">
        <v>357000.0</v>
      </c>
      <c r="G159" s="32">
        <v>391000.0</v>
      </c>
      <c r="H159" s="32">
        <v>430000.0</v>
      </c>
      <c r="I159" s="32">
        <v>480000.0</v>
      </c>
      <c r="J159" s="32">
        <v>552500.0</v>
      </c>
      <c r="K159" s="32">
        <v>640000.0</v>
      </c>
      <c r="L159" s="32">
        <v>642500.0</v>
      </c>
      <c r="M159" s="31">
        <v>700000.0</v>
      </c>
      <c r="N159" s="33">
        <v>0.0</v>
      </c>
      <c r="O159" s="33">
        <v>124.0</v>
      </c>
      <c r="P159" s="33">
        <v>8.4</v>
      </c>
    </row>
    <row r="160">
      <c r="A160" s="29" t="s">
        <v>215</v>
      </c>
      <c r="B160" s="32">
        <v>255000.0</v>
      </c>
      <c r="C160" s="32">
        <v>269000.0</v>
      </c>
      <c r="D160" s="32">
        <v>297000.0</v>
      </c>
      <c r="E160" s="32">
        <v>352000.0</v>
      </c>
      <c r="F160" s="32">
        <v>470000.0</v>
      </c>
      <c r="G160" s="32">
        <v>502000.0</v>
      </c>
      <c r="H160" s="32">
        <v>423000.0</v>
      </c>
      <c r="I160" s="32">
        <v>450000.0</v>
      </c>
      <c r="J160" s="32">
        <v>580000.0</v>
      </c>
      <c r="K160" s="32">
        <v>610000.0</v>
      </c>
      <c r="L160" s="32">
        <v>574000.0</v>
      </c>
      <c r="M160" s="32">
        <v>591000.0</v>
      </c>
      <c r="N160" s="33">
        <v>-6.0</v>
      </c>
      <c r="O160" s="33">
        <v>125.0</v>
      </c>
      <c r="P160" s="33">
        <v>8.4</v>
      </c>
    </row>
    <row r="161">
      <c r="A161" s="29" t="s">
        <v>216</v>
      </c>
      <c r="B161" s="32">
        <v>310000.0</v>
      </c>
      <c r="C161" s="32">
        <v>315000.0</v>
      </c>
      <c r="D161" s="32">
        <v>325000.0</v>
      </c>
      <c r="E161" s="32">
        <v>366000.0</v>
      </c>
      <c r="F161" s="32">
        <v>418000.0</v>
      </c>
      <c r="G161" s="32">
        <v>495000.0</v>
      </c>
      <c r="H161" s="32">
        <v>512500.0</v>
      </c>
      <c r="I161" s="32">
        <v>543000.0</v>
      </c>
      <c r="J161" s="32">
        <v>675000.0</v>
      </c>
      <c r="K161" s="32">
        <v>733500.0</v>
      </c>
      <c r="L161" s="32">
        <v>695000.0</v>
      </c>
      <c r="M161" s="31">
        <v>505000.0</v>
      </c>
      <c r="N161" s="33">
        <v>-5.0</v>
      </c>
      <c r="O161" s="33">
        <v>124.0</v>
      </c>
      <c r="P161" s="33">
        <v>8.4</v>
      </c>
    </row>
    <row r="162">
      <c r="A162" s="29" t="s">
        <v>217</v>
      </c>
      <c r="B162" s="32">
        <v>202500.0</v>
      </c>
      <c r="C162" s="32">
        <v>215000.0</v>
      </c>
      <c r="D162" s="32">
        <v>216000.0</v>
      </c>
      <c r="E162" s="32">
        <v>236500.0</v>
      </c>
      <c r="F162" s="32">
        <v>290000.0</v>
      </c>
      <c r="G162" s="32">
        <v>355000.0</v>
      </c>
      <c r="H162" s="32">
        <v>350000.0</v>
      </c>
      <c r="I162" s="32">
        <v>372000.0</v>
      </c>
      <c r="J162" s="32">
        <v>450000.0</v>
      </c>
      <c r="K162" s="32">
        <v>481500.0</v>
      </c>
      <c r="L162" s="32">
        <v>455000.0</v>
      </c>
      <c r="M162" s="32">
        <v>480000.0</v>
      </c>
      <c r="N162" s="33">
        <v>-6.0</v>
      </c>
      <c r="O162" s="33">
        <v>125.0</v>
      </c>
      <c r="P162" s="33">
        <v>8.4</v>
      </c>
    </row>
    <row r="163">
      <c r="A163" s="29" t="s">
        <v>218</v>
      </c>
      <c r="B163" s="32">
        <v>165000.0</v>
      </c>
      <c r="C163" s="32">
        <v>190500.0</v>
      </c>
      <c r="D163" s="32">
        <v>178000.0</v>
      </c>
      <c r="E163" s="32">
        <v>185000.0</v>
      </c>
      <c r="F163" s="32">
        <v>232500.0</v>
      </c>
      <c r="G163" s="32">
        <v>210000.0</v>
      </c>
      <c r="H163" s="32">
        <v>229000.0</v>
      </c>
      <c r="I163" s="32">
        <v>256000.0</v>
      </c>
      <c r="J163" s="32">
        <v>265000.0</v>
      </c>
      <c r="K163" s="32">
        <v>350000.0</v>
      </c>
      <c r="L163" s="32">
        <v>370000.0</v>
      </c>
      <c r="M163" s="31">
        <v>380000.0</v>
      </c>
      <c r="N163" s="33">
        <v>6.0</v>
      </c>
      <c r="O163" s="33">
        <v>124.0</v>
      </c>
      <c r="P163" s="33">
        <v>8.4</v>
      </c>
    </row>
    <row r="164">
      <c r="A164" s="29" t="s">
        <v>219</v>
      </c>
      <c r="B164" s="32">
        <v>107500.0</v>
      </c>
      <c r="C164" s="32">
        <v>110000.0</v>
      </c>
      <c r="D164" s="32">
        <v>110000.0</v>
      </c>
      <c r="E164" s="32">
        <v>123500.0</v>
      </c>
      <c r="F164" s="32">
        <v>113000.0</v>
      </c>
      <c r="G164" s="32">
        <v>112500.0</v>
      </c>
      <c r="H164" s="32">
        <v>118000.0</v>
      </c>
      <c r="I164" s="32">
        <v>141000.0</v>
      </c>
      <c r="J164" s="32">
        <v>180000.0</v>
      </c>
      <c r="K164" s="32">
        <v>228500.0</v>
      </c>
      <c r="L164" s="32">
        <v>240000.0</v>
      </c>
      <c r="M164" s="31">
        <v>247000.0</v>
      </c>
      <c r="N164" s="33">
        <v>5.0</v>
      </c>
      <c r="O164" s="33">
        <v>123.0</v>
      </c>
      <c r="P164" s="33">
        <v>8.4</v>
      </c>
    </row>
    <row r="165">
      <c r="A165" s="29" t="s">
        <v>220</v>
      </c>
      <c r="B165" s="31">
        <v>295000.0</v>
      </c>
      <c r="C165" s="31">
        <v>285000.0</v>
      </c>
      <c r="D165" s="32">
        <v>335500.0</v>
      </c>
      <c r="E165" s="32">
        <v>305000.0</v>
      </c>
      <c r="F165" s="31">
        <v>432500.0</v>
      </c>
      <c r="G165" s="32">
        <v>385000.0</v>
      </c>
      <c r="H165" s="31">
        <v>355000.0</v>
      </c>
      <c r="I165" s="31">
        <v>405000.0</v>
      </c>
      <c r="J165" s="32">
        <v>435000.0</v>
      </c>
      <c r="K165" s="32">
        <v>686000.0</v>
      </c>
      <c r="L165" s="31">
        <v>655000.0</v>
      </c>
      <c r="M165" s="30" t="s">
        <v>59</v>
      </c>
      <c r="N165" s="33">
        <v>-5.0</v>
      </c>
      <c r="O165" s="33">
        <v>122.0</v>
      </c>
      <c r="P165" s="33">
        <v>8.3</v>
      </c>
    </row>
    <row r="166">
      <c r="A166" s="17" t="s">
        <v>221</v>
      </c>
      <c r="B166" s="21">
        <v>362500.0</v>
      </c>
      <c r="C166" s="21">
        <v>343000.0</v>
      </c>
      <c r="D166" s="21">
        <v>401000.0</v>
      </c>
      <c r="E166" s="21">
        <v>440000.0</v>
      </c>
      <c r="F166" s="21">
        <v>514000.0</v>
      </c>
      <c r="G166" s="21">
        <v>546000.0</v>
      </c>
      <c r="H166" s="21">
        <v>552500.0</v>
      </c>
      <c r="I166" s="21">
        <v>570000.0</v>
      </c>
      <c r="J166" s="21">
        <v>668500.0</v>
      </c>
      <c r="K166" s="21">
        <v>705000.0</v>
      </c>
      <c r="L166" s="21">
        <v>806000.0</v>
      </c>
      <c r="M166" s="20">
        <v>762500.0</v>
      </c>
      <c r="N166" s="22">
        <v>14.0</v>
      </c>
      <c r="O166" s="22">
        <v>122.0</v>
      </c>
      <c r="P166" s="22">
        <v>8.3</v>
      </c>
    </row>
    <row r="167">
      <c r="A167" s="24" t="s">
        <v>222</v>
      </c>
      <c r="B167" s="35">
        <v>339500.0</v>
      </c>
      <c r="C167" s="26">
        <v>350000.0</v>
      </c>
      <c r="D167" s="26">
        <v>395000.0</v>
      </c>
      <c r="E167" s="26">
        <v>440000.0</v>
      </c>
      <c r="F167" s="26">
        <v>482500.0</v>
      </c>
      <c r="G167" s="26">
        <v>551500.0</v>
      </c>
      <c r="H167" s="26">
        <v>580000.0</v>
      </c>
      <c r="I167" s="35">
        <v>600000.0</v>
      </c>
      <c r="J167" s="26">
        <v>720000.0</v>
      </c>
      <c r="K167" s="35">
        <v>700000.0</v>
      </c>
      <c r="L167" s="26">
        <v>755000.0</v>
      </c>
      <c r="M167" s="35">
        <v>649000.0</v>
      </c>
      <c r="N167" s="27">
        <v>8.0</v>
      </c>
      <c r="O167" s="27">
        <v>123.0</v>
      </c>
      <c r="P167" s="27">
        <v>8.3</v>
      </c>
    </row>
    <row r="168">
      <c r="A168" s="29" t="s">
        <v>223</v>
      </c>
      <c r="B168" s="32">
        <v>185000.0</v>
      </c>
      <c r="C168" s="32">
        <v>179000.0</v>
      </c>
      <c r="D168" s="32">
        <v>165000.0</v>
      </c>
      <c r="E168" s="32">
        <v>204000.0</v>
      </c>
      <c r="F168" s="32">
        <v>200000.0</v>
      </c>
      <c r="G168" s="32">
        <v>275000.0</v>
      </c>
      <c r="H168" s="32">
        <v>234500.0</v>
      </c>
      <c r="I168" s="32">
        <v>236500.0</v>
      </c>
      <c r="J168" s="32">
        <v>305000.0</v>
      </c>
      <c r="K168" s="32">
        <v>377000.0</v>
      </c>
      <c r="L168" s="32">
        <v>405500.0</v>
      </c>
      <c r="M168" s="30" t="s">
        <v>59</v>
      </c>
      <c r="N168" s="33">
        <v>8.0</v>
      </c>
      <c r="O168" s="33">
        <v>119.0</v>
      </c>
      <c r="P168" s="33">
        <v>8.2</v>
      </c>
    </row>
    <row r="169">
      <c r="A169" s="29" t="s">
        <v>224</v>
      </c>
      <c r="B169" s="32">
        <v>1247500.0</v>
      </c>
      <c r="C169" s="32">
        <v>1554000.0</v>
      </c>
      <c r="D169" s="32">
        <v>1850000.0</v>
      </c>
      <c r="E169" s="32">
        <v>1890000.0</v>
      </c>
      <c r="F169" s="32">
        <v>2350000.0</v>
      </c>
      <c r="G169" s="32">
        <v>2221500.0</v>
      </c>
      <c r="H169" s="32">
        <v>2087500.0</v>
      </c>
      <c r="I169" s="32">
        <v>2383000.0</v>
      </c>
      <c r="J169" s="32">
        <v>2300000.0</v>
      </c>
      <c r="K169" s="32">
        <v>2655000.0</v>
      </c>
      <c r="L169" s="32">
        <v>2750000.0</v>
      </c>
      <c r="M169" s="31">
        <v>2000000.0</v>
      </c>
      <c r="N169" s="33">
        <v>4.0</v>
      </c>
      <c r="O169" s="33">
        <v>120.0</v>
      </c>
      <c r="P169" s="33">
        <v>8.2</v>
      </c>
    </row>
    <row r="170">
      <c r="A170" s="29" t="s">
        <v>225</v>
      </c>
      <c r="B170" s="32">
        <v>385000.0</v>
      </c>
      <c r="C170" s="32">
        <v>445000.0</v>
      </c>
      <c r="D170" s="32">
        <v>470000.0</v>
      </c>
      <c r="E170" s="32">
        <v>534000.0</v>
      </c>
      <c r="F170" s="32">
        <v>607000.0</v>
      </c>
      <c r="G170" s="32">
        <v>660000.0</v>
      </c>
      <c r="H170" s="32">
        <v>660000.0</v>
      </c>
      <c r="I170" s="32">
        <v>660000.0</v>
      </c>
      <c r="J170" s="32">
        <v>790000.0</v>
      </c>
      <c r="K170" s="32">
        <v>820000.0</v>
      </c>
      <c r="L170" s="32">
        <v>850000.0</v>
      </c>
      <c r="M170" s="31">
        <v>1025000.0</v>
      </c>
      <c r="N170" s="33">
        <v>4.0</v>
      </c>
      <c r="O170" s="33">
        <v>121.0</v>
      </c>
      <c r="P170" s="33">
        <v>8.2</v>
      </c>
    </row>
    <row r="171">
      <c r="A171" s="29" t="s">
        <v>226</v>
      </c>
      <c r="B171" s="32">
        <v>431000.0</v>
      </c>
      <c r="C171" s="32">
        <v>440000.0</v>
      </c>
      <c r="D171" s="32">
        <v>425000.0</v>
      </c>
      <c r="E171" s="32">
        <v>442500.0</v>
      </c>
      <c r="F171" s="32">
        <v>495000.0</v>
      </c>
      <c r="G171" s="32">
        <v>598000.0</v>
      </c>
      <c r="H171" s="32">
        <v>590000.0</v>
      </c>
      <c r="I171" s="32">
        <v>665000.0</v>
      </c>
      <c r="J171" s="32">
        <v>891000.0</v>
      </c>
      <c r="K171" s="32">
        <v>992500.0</v>
      </c>
      <c r="L171" s="32">
        <v>950000.0</v>
      </c>
      <c r="M171" s="32">
        <v>966500.0</v>
      </c>
      <c r="N171" s="33">
        <v>-4.0</v>
      </c>
      <c r="O171" s="33">
        <v>120.0</v>
      </c>
      <c r="P171" s="33">
        <v>8.2</v>
      </c>
    </row>
    <row r="172">
      <c r="A172" s="29" t="s">
        <v>227</v>
      </c>
      <c r="B172" s="32">
        <v>332500.0</v>
      </c>
      <c r="C172" s="32">
        <v>325000.0</v>
      </c>
      <c r="D172" s="32">
        <v>420000.0</v>
      </c>
      <c r="E172" s="32">
        <v>357500.0</v>
      </c>
      <c r="F172" s="32">
        <v>437500.0</v>
      </c>
      <c r="G172" s="32">
        <v>550000.0</v>
      </c>
      <c r="H172" s="32">
        <v>500500.0</v>
      </c>
      <c r="I172" s="32">
        <v>541500.0</v>
      </c>
      <c r="J172" s="32">
        <v>652500.0</v>
      </c>
      <c r="K172" s="32">
        <v>750000.0</v>
      </c>
      <c r="L172" s="32">
        <v>730000.0</v>
      </c>
      <c r="M172" s="31">
        <v>705000.0</v>
      </c>
      <c r="N172" s="33">
        <v>-3.0</v>
      </c>
      <c r="O172" s="33">
        <v>120.0</v>
      </c>
      <c r="P172" s="33">
        <v>8.2</v>
      </c>
    </row>
    <row r="173">
      <c r="A173" s="29" t="s">
        <v>228</v>
      </c>
      <c r="B173" s="32">
        <v>283500.0</v>
      </c>
      <c r="C173" s="32">
        <v>321500.0</v>
      </c>
      <c r="D173" s="32">
        <v>300000.0</v>
      </c>
      <c r="E173" s="32">
        <v>315000.0</v>
      </c>
      <c r="F173" s="32">
        <v>370000.0</v>
      </c>
      <c r="G173" s="32">
        <v>405000.0</v>
      </c>
      <c r="H173" s="32">
        <v>492500.0</v>
      </c>
      <c r="I173" s="32">
        <v>491000.0</v>
      </c>
      <c r="J173" s="32">
        <v>550000.0</v>
      </c>
      <c r="K173" s="32">
        <v>642500.0</v>
      </c>
      <c r="L173" s="32">
        <v>626000.0</v>
      </c>
      <c r="M173" s="31">
        <v>577000.0</v>
      </c>
      <c r="N173" s="33">
        <v>-3.0</v>
      </c>
      <c r="O173" s="33">
        <v>121.0</v>
      </c>
      <c r="P173" s="33">
        <v>8.2</v>
      </c>
    </row>
    <row r="174">
      <c r="A174" s="29" t="s">
        <v>229</v>
      </c>
      <c r="B174" s="32">
        <v>215000.0</v>
      </c>
      <c r="C174" s="32">
        <v>215000.0</v>
      </c>
      <c r="D174" s="32">
        <v>197000.0</v>
      </c>
      <c r="E174" s="32">
        <v>230000.0</v>
      </c>
      <c r="F174" s="32">
        <v>247000.0</v>
      </c>
      <c r="G174" s="32">
        <v>280000.0</v>
      </c>
      <c r="H174" s="32">
        <v>247000.0</v>
      </c>
      <c r="I174" s="32">
        <v>250000.0</v>
      </c>
      <c r="J174" s="32">
        <v>365000.0</v>
      </c>
      <c r="K174" s="32">
        <v>420000.0</v>
      </c>
      <c r="L174" s="32">
        <v>475000.0</v>
      </c>
      <c r="M174" s="31">
        <v>537500.0</v>
      </c>
      <c r="N174" s="33">
        <v>13.0</v>
      </c>
      <c r="O174" s="33">
        <v>121.0</v>
      </c>
      <c r="P174" s="33">
        <v>8.2</v>
      </c>
    </row>
    <row r="175">
      <c r="A175" s="29" t="s">
        <v>230</v>
      </c>
      <c r="B175" s="31">
        <v>166000.0</v>
      </c>
      <c r="C175" s="32">
        <v>172500.0</v>
      </c>
      <c r="D175" s="32">
        <v>190000.0</v>
      </c>
      <c r="E175" s="32">
        <v>182500.0</v>
      </c>
      <c r="F175" s="32">
        <v>140000.0</v>
      </c>
      <c r="G175" s="32">
        <v>187500.0</v>
      </c>
      <c r="H175" s="32">
        <v>195000.0</v>
      </c>
      <c r="I175" s="31">
        <v>205000.0</v>
      </c>
      <c r="J175" s="32">
        <v>265000.0</v>
      </c>
      <c r="K175" s="32">
        <v>325000.0</v>
      </c>
      <c r="L175" s="31">
        <v>365000.0</v>
      </c>
      <c r="M175" s="31">
        <v>367500.0</v>
      </c>
      <c r="N175" s="33">
        <v>12.0</v>
      </c>
      <c r="O175" s="33">
        <v>120.0</v>
      </c>
      <c r="P175" s="33">
        <v>8.2</v>
      </c>
    </row>
    <row r="176">
      <c r="A176" s="29" t="s">
        <v>231</v>
      </c>
      <c r="B176" s="31">
        <v>372500.0</v>
      </c>
      <c r="C176" s="31">
        <v>422000.0</v>
      </c>
      <c r="D176" s="32">
        <v>380000.0</v>
      </c>
      <c r="E176" s="32">
        <v>437500.0</v>
      </c>
      <c r="F176" s="31">
        <v>567000.0</v>
      </c>
      <c r="G176" s="32">
        <v>594500.0</v>
      </c>
      <c r="H176" s="31">
        <v>600000.0</v>
      </c>
      <c r="I176" s="31">
        <v>738000.0</v>
      </c>
      <c r="J176" s="31">
        <v>885000.0</v>
      </c>
      <c r="K176" s="32">
        <v>905000.0</v>
      </c>
      <c r="L176" s="31">
        <v>815000.0</v>
      </c>
      <c r="M176" s="30" t="s">
        <v>59</v>
      </c>
      <c r="N176" s="33">
        <v>-10.0</v>
      </c>
      <c r="O176" s="33">
        <v>119.0</v>
      </c>
      <c r="P176" s="33">
        <v>8.1</v>
      </c>
    </row>
    <row r="177">
      <c r="A177" s="29" t="s">
        <v>232</v>
      </c>
      <c r="B177" s="32">
        <v>400000.0</v>
      </c>
      <c r="C177" s="32">
        <v>397500.0</v>
      </c>
      <c r="D177" s="32">
        <v>450000.0</v>
      </c>
      <c r="E177" s="32">
        <v>511500.0</v>
      </c>
      <c r="F177" s="32">
        <v>611500.0</v>
      </c>
      <c r="G177" s="32">
        <v>634500.0</v>
      </c>
      <c r="H177" s="32">
        <v>630000.0</v>
      </c>
      <c r="I177" s="32">
        <v>626000.0</v>
      </c>
      <c r="J177" s="32">
        <v>775000.0</v>
      </c>
      <c r="K177" s="32">
        <v>812500.0</v>
      </c>
      <c r="L177" s="32">
        <v>870000.0</v>
      </c>
      <c r="M177" s="31">
        <v>868000.0</v>
      </c>
      <c r="N177" s="33">
        <v>7.0</v>
      </c>
      <c r="O177" s="33">
        <v>118.0</v>
      </c>
      <c r="P177" s="33">
        <v>8.1</v>
      </c>
    </row>
    <row r="178">
      <c r="A178" s="29" t="s">
        <v>233</v>
      </c>
      <c r="B178" s="32">
        <v>662500.0</v>
      </c>
      <c r="C178" s="32">
        <v>600000.0</v>
      </c>
      <c r="D178" s="32">
        <v>635000.0</v>
      </c>
      <c r="E178" s="32">
        <v>750000.0</v>
      </c>
      <c r="F178" s="32">
        <v>665000.0</v>
      </c>
      <c r="G178" s="32">
        <v>859000.0</v>
      </c>
      <c r="H178" s="32">
        <v>775000.0</v>
      </c>
      <c r="I178" s="32">
        <v>1043000.0</v>
      </c>
      <c r="J178" s="32">
        <v>1623500.0</v>
      </c>
      <c r="K178" s="32">
        <v>1330000.0</v>
      </c>
      <c r="L178" s="31">
        <v>1000000.0</v>
      </c>
      <c r="M178" s="31">
        <v>865000.0</v>
      </c>
      <c r="N178" s="33">
        <v>9.0</v>
      </c>
      <c r="O178" s="33">
        <v>118.0</v>
      </c>
      <c r="P178" s="33">
        <v>8.1</v>
      </c>
    </row>
    <row r="179">
      <c r="A179" s="29" t="s">
        <v>234</v>
      </c>
      <c r="B179" s="32">
        <v>147500.0</v>
      </c>
      <c r="C179" s="32">
        <v>155000.0</v>
      </c>
      <c r="D179" s="32">
        <v>198500.0</v>
      </c>
      <c r="E179" s="32">
        <v>165000.0</v>
      </c>
      <c r="F179" s="32">
        <v>247500.0</v>
      </c>
      <c r="G179" s="32">
        <v>268000.0</v>
      </c>
      <c r="H179" s="32">
        <v>212500.0</v>
      </c>
      <c r="I179" s="32">
        <v>254000.0</v>
      </c>
      <c r="J179" s="32">
        <v>320000.0</v>
      </c>
      <c r="K179" s="32">
        <v>320000.0</v>
      </c>
      <c r="L179" s="32">
        <v>320000.0</v>
      </c>
      <c r="M179" s="31">
        <v>552500.0</v>
      </c>
      <c r="N179" s="33">
        <v>0.0</v>
      </c>
      <c r="O179" s="33">
        <v>117.0</v>
      </c>
      <c r="P179" s="33">
        <v>8.1</v>
      </c>
    </row>
    <row r="180">
      <c r="A180" s="29" t="s">
        <v>235</v>
      </c>
      <c r="B180" s="32">
        <v>270000.0</v>
      </c>
      <c r="C180" s="32">
        <v>354000.0</v>
      </c>
      <c r="D180" s="32">
        <v>330000.0</v>
      </c>
      <c r="E180" s="32">
        <v>268500.0</v>
      </c>
      <c r="F180" s="32">
        <v>362500.0</v>
      </c>
      <c r="G180" s="32">
        <v>300000.0</v>
      </c>
      <c r="H180" s="32">
        <v>357500.0</v>
      </c>
      <c r="I180" s="32">
        <v>375000.0</v>
      </c>
      <c r="J180" s="32">
        <v>505000.0</v>
      </c>
      <c r="K180" s="32">
        <v>645000.0</v>
      </c>
      <c r="L180" s="32">
        <v>590000.0</v>
      </c>
      <c r="M180" s="31">
        <v>540000.0</v>
      </c>
      <c r="N180" s="33">
        <v>-9.0</v>
      </c>
      <c r="O180" s="33">
        <v>119.0</v>
      </c>
      <c r="P180" s="33">
        <v>8.1</v>
      </c>
    </row>
    <row r="181">
      <c r="A181" s="29" t="s">
        <v>236</v>
      </c>
      <c r="B181" s="32">
        <v>240000.0</v>
      </c>
      <c r="C181" s="32">
        <v>255000.0</v>
      </c>
      <c r="D181" s="32">
        <v>272000.0</v>
      </c>
      <c r="E181" s="32">
        <v>270500.0</v>
      </c>
      <c r="F181" s="32">
        <v>270000.0</v>
      </c>
      <c r="G181" s="32">
        <v>320000.0</v>
      </c>
      <c r="H181" s="32">
        <v>319000.0</v>
      </c>
      <c r="I181" s="32">
        <v>356500.0</v>
      </c>
      <c r="J181" s="32">
        <v>425000.0</v>
      </c>
      <c r="K181" s="32">
        <v>530000.0</v>
      </c>
      <c r="L181" s="32">
        <v>525000.0</v>
      </c>
      <c r="M181" s="32">
        <v>519000.0</v>
      </c>
      <c r="N181" s="33">
        <v>-1.0</v>
      </c>
      <c r="O181" s="33">
        <v>119.0</v>
      </c>
      <c r="P181" s="33">
        <v>8.1</v>
      </c>
    </row>
    <row r="182">
      <c r="A182" s="29" t="s">
        <v>237</v>
      </c>
      <c r="B182" s="32">
        <v>186000.0</v>
      </c>
      <c r="C182" s="32">
        <v>220000.0</v>
      </c>
      <c r="D182" s="32">
        <v>205000.0</v>
      </c>
      <c r="E182" s="32">
        <v>237500.0</v>
      </c>
      <c r="F182" s="32">
        <v>220000.0</v>
      </c>
      <c r="G182" s="32">
        <v>225000.0</v>
      </c>
      <c r="H182" s="32">
        <v>242500.0</v>
      </c>
      <c r="I182" s="32">
        <v>325000.0</v>
      </c>
      <c r="J182" s="32">
        <v>390000.0</v>
      </c>
      <c r="K182" s="32">
        <v>415000.0</v>
      </c>
      <c r="L182" s="32">
        <v>405000.0</v>
      </c>
      <c r="M182" s="31">
        <v>400000.0</v>
      </c>
      <c r="N182" s="33">
        <v>-2.0</v>
      </c>
      <c r="O182" s="33">
        <v>118.0</v>
      </c>
      <c r="P182" s="33">
        <v>8.1</v>
      </c>
    </row>
    <row r="183">
      <c r="A183" s="29" t="s">
        <v>238</v>
      </c>
      <c r="B183" s="32">
        <v>156000.0</v>
      </c>
      <c r="C183" s="32">
        <v>150000.0</v>
      </c>
      <c r="D183" s="32">
        <v>145000.0</v>
      </c>
      <c r="E183" s="32">
        <v>162500.0</v>
      </c>
      <c r="F183" s="32">
        <v>159000.0</v>
      </c>
      <c r="G183" s="32">
        <v>165000.0</v>
      </c>
      <c r="H183" s="32">
        <v>185500.0</v>
      </c>
      <c r="I183" s="32">
        <v>220000.0</v>
      </c>
      <c r="J183" s="32">
        <v>240000.0</v>
      </c>
      <c r="K183" s="32">
        <v>344000.0</v>
      </c>
      <c r="L183" s="32">
        <v>340000.0</v>
      </c>
      <c r="M183" s="31">
        <v>350000.0</v>
      </c>
      <c r="N183" s="33">
        <v>-1.0</v>
      </c>
      <c r="O183" s="33">
        <v>118.0</v>
      </c>
      <c r="P183" s="33">
        <v>8.1</v>
      </c>
    </row>
    <row r="184">
      <c r="A184" s="29" t="s">
        <v>239</v>
      </c>
      <c r="B184" s="32">
        <v>620000.0</v>
      </c>
      <c r="C184" s="32">
        <v>690000.0</v>
      </c>
      <c r="D184" s="32">
        <v>795500.0</v>
      </c>
      <c r="E184" s="32">
        <v>891000.0</v>
      </c>
      <c r="F184" s="32">
        <v>1125000.0</v>
      </c>
      <c r="G184" s="32">
        <v>980000.0</v>
      </c>
      <c r="H184" s="32">
        <v>994000.0</v>
      </c>
      <c r="I184" s="32">
        <v>1120000.0</v>
      </c>
      <c r="J184" s="32">
        <v>1321500.0</v>
      </c>
      <c r="K184" s="32">
        <v>1440000.0</v>
      </c>
      <c r="L184" s="32">
        <v>1332500.0</v>
      </c>
      <c r="M184" s="31">
        <v>1438000.0</v>
      </c>
      <c r="N184" s="33">
        <v>-7.0</v>
      </c>
      <c r="O184" s="33">
        <v>115.0</v>
      </c>
      <c r="P184" s="33">
        <v>8.0</v>
      </c>
    </row>
    <row r="185">
      <c r="A185" s="29" t="s">
        <v>240</v>
      </c>
      <c r="B185" s="32">
        <v>580000.0</v>
      </c>
      <c r="C185" s="32">
        <v>580000.0</v>
      </c>
      <c r="D185" s="32">
        <v>620000.0</v>
      </c>
      <c r="E185" s="32">
        <v>665000.0</v>
      </c>
      <c r="F185" s="32">
        <v>720000.0</v>
      </c>
      <c r="G185" s="32">
        <v>810000.0</v>
      </c>
      <c r="H185" s="32">
        <v>815000.0</v>
      </c>
      <c r="I185" s="32">
        <v>870000.0</v>
      </c>
      <c r="J185" s="32">
        <v>1200000.0</v>
      </c>
      <c r="K185" s="32">
        <v>1350000.0</v>
      </c>
      <c r="L185" s="32">
        <v>1255000.0</v>
      </c>
      <c r="M185" s="32">
        <v>1180000.0</v>
      </c>
      <c r="N185" s="33">
        <v>-7.0</v>
      </c>
      <c r="O185" s="33">
        <v>116.0</v>
      </c>
      <c r="P185" s="33">
        <v>8.0</v>
      </c>
    </row>
    <row r="186">
      <c r="A186" s="29" t="s">
        <v>241</v>
      </c>
      <c r="B186" s="32">
        <v>535000.0</v>
      </c>
      <c r="C186" s="32">
        <v>560000.0</v>
      </c>
      <c r="D186" s="32">
        <v>620000.0</v>
      </c>
      <c r="E186" s="32">
        <v>690000.0</v>
      </c>
      <c r="F186" s="32">
        <v>815500.0</v>
      </c>
      <c r="G186" s="32">
        <v>855000.0</v>
      </c>
      <c r="H186" s="32">
        <v>817500.0</v>
      </c>
      <c r="I186" s="32">
        <v>860000.0</v>
      </c>
      <c r="J186" s="32">
        <v>1150000.0</v>
      </c>
      <c r="K186" s="32">
        <v>1200000.0</v>
      </c>
      <c r="L186" s="32">
        <v>1150000.0</v>
      </c>
      <c r="M186" s="32">
        <v>996000.0</v>
      </c>
      <c r="N186" s="33">
        <v>-4.0</v>
      </c>
      <c r="O186" s="33">
        <v>115.0</v>
      </c>
      <c r="P186" s="33">
        <v>8.0</v>
      </c>
    </row>
    <row r="187">
      <c r="A187" s="29" t="s">
        <v>242</v>
      </c>
      <c r="B187" s="32">
        <v>370000.0</v>
      </c>
      <c r="C187" s="32">
        <v>377500.0</v>
      </c>
      <c r="D187" s="32">
        <v>423500.0</v>
      </c>
      <c r="E187" s="32">
        <v>420000.0</v>
      </c>
      <c r="F187" s="32">
        <v>465000.0</v>
      </c>
      <c r="G187" s="32">
        <v>490000.0</v>
      </c>
      <c r="H187" s="32">
        <v>540000.0</v>
      </c>
      <c r="I187" s="32">
        <v>619500.0</v>
      </c>
      <c r="J187" s="32">
        <v>770000.0</v>
      </c>
      <c r="K187" s="32">
        <v>867500.0</v>
      </c>
      <c r="L187" s="32">
        <v>800000.0</v>
      </c>
      <c r="M187" s="31">
        <v>925000.0</v>
      </c>
      <c r="N187" s="33">
        <v>-8.0</v>
      </c>
      <c r="O187" s="33">
        <v>116.0</v>
      </c>
      <c r="P187" s="33">
        <v>8.0</v>
      </c>
    </row>
    <row r="188">
      <c r="A188" s="29" t="s">
        <v>243</v>
      </c>
      <c r="B188" s="32">
        <v>385000.0</v>
      </c>
      <c r="C188" s="32">
        <v>420000.0</v>
      </c>
      <c r="D188" s="32">
        <v>450000.0</v>
      </c>
      <c r="E188" s="32">
        <v>503000.0</v>
      </c>
      <c r="F188" s="32">
        <v>600000.0</v>
      </c>
      <c r="G188" s="32">
        <v>642500.0</v>
      </c>
      <c r="H188" s="32">
        <v>610000.0</v>
      </c>
      <c r="I188" s="32">
        <v>660000.0</v>
      </c>
      <c r="J188" s="32">
        <v>805000.0</v>
      </c>
      <c r="K188" s="32">
        <v>860000.0</v>
      </c>
      <c r="L188" s="32">
        <v>835000.0</v>
      </c>
      <c r="M188" s="32">
        <v>810000.0</v>
      </c>
      <c r="N188" s="33">
        <v>-3.0</v>
      </c>
      <c r="O188" s="33">
        <v>117.0</v>
      </c>
      <c r="P188" s="33">
        <v>8.0</v>
      </c>
    </row>
    <row r="189">
      <c r="A189" s="29" t="s">
        <v>244</v>
      </c>
      <c r="B189" s="31">
        <v>350000.0</v>
      </c>
      <c r="C189" s="32">
        <v>357000.0</v>
      </c>
      <c r="D189" s="32">
        <v>375000.0</v>
      </c>
      <c r="E189" s="32">
        <v>421500.0</v>
      </c>
      <c r="F189" s="32">
        <v>2380000.0</v>
      </c>
      <c r="G189" s="32">
        <v>571500.0</v>
      </c>
      <c r="H189" s="32">
        <v>562500.0</v>
      </c>
      <c r="I189" s="32">
        <v>572000.0</v>
      </c>
      <c r="J189" s="32">
        <v>705000.0</v>
      </c>
      <c r="K189" s="31">
        <v>805000.0</v>
      </c>
      <c r="L189" s="31">
        <v>754000.0</v>
      </c>
      <c r="M189" s="31">
        <v>700000.0</v>
      </c>
      <c r="N189" s="38">
        <v>-6.0</v>
      </c>
      <c r="O189" s="38">
        <v>115.0</v>
      </c>
      <c r="P189" s="38">
        <v>8.0</v>
      </c>
    </row>
    <row r="190">
      <c r="A190" s="29" t="s">
        <v>245</v>
      </c>
      <c r="B190" s="32">
        <v>364000.0</v>
      </c>
      <c r="C190" s="32">
        <v>347000.0</v>
      </c>
      <c r="D190" s="32">
        <v>367500.0</v>
      </c>
      <c r="E190" s="32">
        <v>359000.0</v>
      </c>
      <c r="F190" s="32">
        <v>385000.0</v>
      </c>
      <c r="G190" s="32">
        <v>430000.0</v>
      </c>
      <c r="H190" s="32">
        <v>452500.0</v>
      </c>
      <c r="I190" s="32">
        <v>510000.0</v>
      </c>
      <c r="J190" s="32">
        <v>640000.0</v>
      </c>
      <c r="K190" s="32">
        <v>732500.0</v>
      </c>
      <c r="L190" s="32">
        <v>786000.0</v>
      </c>
      <c r="M190" s="31">
        <v>684000.0</v>
      </c>
      <c r="N190" s="33">
        <v>7.0</v>
      </c>
      <c r="O190" s="33">
        <v>116.0</v>
      </c>
      <c r="P190" s="33">
        <v>8.0</v>
      </c>
    </row>
    <row r="191">
      <c r="A191" s="29" t="s">
        <v>246</v>
      </c>
      <c r="B191" s="31">
        <v>375000.0</v>
      </c>
      <c r="C191" s="31">
        <v>320000.0</v>
      </c>
      <c r="D191" s="32">
        <v>400000.0</v>
      </c>
      <c r="E191" s="32">
        <v>480000.0</v>
      </c>
      <c r="F191" s="32">
        <v>504000.0</v>
      </c>
      <c r="G191" s="32">
        <v>496000.0</v>
      </c>
      <c r="H191" s="31">
        <v>533000.0</v>
      </c>
      <c r="I191" s="32">
        <v>702500.0</v>
      </c>
      <c r="J191" s="32">
        <v>865000.0</v>
      </c>
      <c r="K191" s="31">
        <v>900000.0</v>
      </c>
      <c r="L191" s="32">
        <v>810000.0</v>
      </c>
      <c r="M191" s="31">
        <v>620000.0</v>
      </c>
      <c r="N191" s="33">
        <v>-10.0</v>
      </c>
      <c r="O191" s="33">
        <v>116.0</v>
      </c>
      <c r="P191" s="33">
        <v>8.0</v>
      </c>
    </row>
    <row r="192">
      <c r="A192" s="29" t="s">
        <v>247</v>
      </c>
      <c r="B192" s="32">
        <v>280000.0</v>
      </c>
      <c r="C192" s="32">
        <v>277000.0</v>
      </c>
      <c r="D192" s="32">
        <v>289500.0</v>
      </c>
      <c r="E192" s="32">
        <v>338000.0</v>
      </c>
      <c r="F192" s="32">
        <v>425000.0</v>
      </c>
      <c r="G192" s="32">
        <v>480000.0</v>
      </c>
      <c r="H192" s="32">
        <v>430000.0</v>
      </c>
      <c r="I192" s="32">
        <v>487500.0</v>
      </c>
      <c r="J192" s="32">
        <v>590000.0</v>
      </c>
      <c r="K192" s="32">
        <v>660000.0</v>
      </c>
      <c r="L192" s="32">
        <v>605000.0</v>
      </c>
      <c r="M192" s="31">
        <v>580000.0</v>
      </c>
      <c r="N192" s="33">
        <v>-8.0</v>
      </c>
      <c r="O192" s="33">
        <v>116.0</v>
      </c>
      <c r="P192" s="33">
        <v>8.0</v>
      </c>
    </row>
    <row r="193">
      <c r="A193" s="29" t="s">
        <v>248</v>
      </c>
      <c r="B193" s="32">
        <v>230000.0</v>
      </c>
      <c r="C193" s="32">
        <v>238000.0</v>
      </c>
      <c r="D193" s="32">
        <v>260000.0</v>
      </c>
      <c r="E193" s="32">
        <v>276000.0</v>
      </c>
      <c r="F193" s="32">
        <v>377000.0</v>
      </c>
      <c r="G193" s="32">
        <v>417000.0</v>
      </c>
      <c r="H193" s="32">
        <v>390000.0</v>
      </c>
      <c r="I193" s="32">
        <v>420000.0</v>
      </c>
      <c r="J193" s="32">
        <v>460000.0</v>
      </c>
      <c r="K193" s="32">
        <v>515000.0</v>
      </c>
      <c r="L193" s="32">
        <v>495000.0</v>
      </c>
      <c r="M193" s="32">
        <v>490000.0</v>
      </c>
      <c r="N193" s="33">
        <v>-4.0</v>
      </c>
      <c r="O193" s="33">
        <v>115.0</v>
      </c>
      <c r="P193" s="33">
        <v>8.0</v>
      </c>
    </row>
    <row r="194">
      <c r="A194" s="29" t="s">
        <v>249</v>
      </c>
      <c r="B194" s="32">
        <v>245000.0</v>
      </c>
      <c r="C194" s="32">
        <v>270000.0</v>
      </c>
      <c r="D194" s="32">
        <v>265000.0</v>
      </c>
      <c r="E194" s="32">
        <v>292500.0</v>
      </c>
      <c r="F194" s="32">
        <v>311500.0</v>
      </c>
      <c r="G194" s="32">
        <v>324000.0</v>
      </c>
      <c r="H194" s="32">
        <v>350000.0</v>
      </c>
      <c r="I194" s="32">
        <v>387500.0</v>
      </c>
      <c r="J194" s="32">
        <v>500000.0</v>
      </c>
      <c r="K194" s="32">
        <v>545000.0</v>
      </c>
      <c r="L194" s="32">
        <v>529000.0</v>
      </c>
      <c r="M194" s="31">
        <v>484500.0</v>
      </c>
      <c r="N194" s="33">
        <v>-3.0</v>
      </c>
      <c r="O194" s="33">
        <v>116.0</v>
      </c>
      <c r="P194" s="33">
        <v>8.0</v>
      </c>
    </row>
    <row r="195">
      <c r="A195" s="29" t="s">
        <v>250</v>
      </c>
      <c r="B195" s="32">
        <v>265000.0</v>
      </c>
      <c r="C195" s="32">
        <v>265000.0</v>
      </c>
      <c r="D195" s="32">
        <v>259500.0</v>
      </c>
      <c r="E195" s="32">
        <v>295000.0</v>
      </c>
      <c r="F195" s="32">
        <v>302500.0</v>
      </c>
      <c r="G195" s="32">
        <v>347500.0</v>
      </c>
      <c r="H195" s="32">
        <v>370000.0</v>
      </c>
      <c r="I195" s="32">
        <v>430000.0</v>
      </c>
      <c r="J195" s="32">
        <v>510000.0</v>
      </c>
      <c r="K195" s="32">
        <v>545000.0</v>
      </c>
      <c r="L195" s="32">
        <v>570000.0</v>
      </c>
      <c r="M195" s="31">
        <v>385000.0</v>
      </c>
      <c r="N195" s="33">
        <v>5.0</v>
      </c>
      <c r="O195" s="33">
        <v>115.0</v>
      </c>
      <c r="P195" s="33">
        <v>8.0</v>
      </c>
    </row>
    <row r="196">
      <c r="A196" s="29" t="s">
        <v>251</v>
      </c>
      <c r="B196" s="32">
        <v>155000.0</v>
      </c>
      <c r="C196" s="31">
        <v>117500.0</v>
      </c>
      <c r="D196" s="32">
        <v>137000.0</v>
      </c>
      <c r="E196" s="32">
        <v>169000.0</v>
      </c>
      <c r="F196" s="32">
        <v>187500.0</v>
      </c>
      <c r="G196" s="32">
        <v>159500.0</v>
      </c>
      <c r="H196" s="32">
        <v>200000.0</v>
      </c>
      <c r="I196" s="32">
        <v>219500.0</v>
      </c>
      <c r="J196" s="31">
        <v>270000.0</v>
      </c>
      <c r="K196" s="32">
        <v>360000.0</v>
      </c>
      <c r="L196" s="31">
        <v>336000.0</v>
      </c>
      <c r="M196" s="31">
        <v>319500.0</v>
      </c>
      <c r="N196" s="33">
        <v>-7.0</v>
      </c>
      <c r="O196" s="33">
        <v>117.0</v>
      </c>
      <c r="P196" s="33">
        <v>8.0</v>
      </c>
    </row>
    <row r="197">
      <c r="A197" s="29" t="s">
        <v>252</v>
      </c>
      <c r="B197" s="31">
        <v>240000.0</v>
      </c>
      <c r="C197" s="31">
        <v>357500.0</v>
      </c>
      <c r="D197" s="32">
        <v>327500.0</v>
      </c>
      <c r="E197" s="32">
        <v>340000.0</v>
      </c>
      <c r="F197" s="31">
        <v>350000.0</v>
      </c>
      <c r="G197" s="32">
        <v>355000.0</v>
      </c>
      <c r="H197" s="31">
        <v>387500.0</v>
      </c>
      <c r="I197" s="30">
        <v>390000.0</v>
      </c>
      <c r="J197" s="31">
        <v>505000.0</v>
      </c>
      <c r="K197" s="32">
        <v>520000.0</v>
      </c>
      <c r="L197" s="31">
        <v>515000.0</v>
      </c>
      <c r="M197" s="30" t="s">
        <v>59</v>
      </c>
      <c r="N197" s="33">
        <v>-1.0</v>
      </c>
      <c r="O197" s="33">
        <v>115.0</v>
      </c>
      <c r="P197" s="33">
        <v>7.9</v>
      </c>
    </row>
    <row r="198">
      <c r="A198" s="29" t="s">
        <v>253</v>
      </c>
      <c r="B198" s="32">
        <v>459000.0</v>
      </c>
      <c r="C198" s="32">
        <v>515000.0</v>
      </c>
      <c r="D198" s="32">
        <v>516500.0</v>
      </c>
      <c r="E198" s="32">
        <v>555000.0</v>
      </c>
      <c r="F198" s="32">
        <v>637000.0</v>
      </c>
      <c r="G198" s="32">
        <v>691000.0</v>
      </c>
      <c r="H198" s="32">
        <v>695000.0</v>
      </c>
      <c r="I198" s="32">
        <v>790000.0</v>
      </c>
      <c r="J198" s="32">
        <v>975500.0</v>
      </c>
      <c r="K198" s="32">
        <v>1143500.0</v>
      </c>
      <c r="L198" s="32">
        <v>982500.0</v>
      </c>
      <c r="M198" s="32">
        <v>878000.0</v>
      </c>
      <c r="N198" s="33">
        <v>-14.0</v>
      </c>
      <c r="O198" s="33">
        <v>114.0</v>
      </c>
      <c r="P198" s="33">
        <v>7.9</v>
      </c>
    </row>
    <row r="199">
      <c r="A199" s="29" t="s">
        <v>254</v>
      </c>
      <c r="B199" s="32">
        <v>355000.0</v>
      </c>
      <c r="C199" s="32">
        <v>365000.0</v>
      </c>
      <c r="D199" s="32">
        <v>385500.0</v>
      </c>
      <c r="E199" s="32">
        <v>430000.0</v>
      </c>
      <c r="F199" s="32">
        <v>539500.0</v>
      </c>
      <c r="G199" s="32">
        <v>591000.0</v>
      </c>
      <c r="H199" s="32">
        <v>580000.0</v>
      </c>
      <c r="I199" s="32">
        <v>610000.0</v>
      </c>
      <c r="J199" s="32">
        <v>730500.0</v>
      </c>
      <c r="K199" s="32">
        <v>770000.0</v>
      </c>
      <c r="L199" s="32">
        <v>760000.0</v>
      </c>
      <c r="M199" s="31">
        <v>792500.0</v>
      </c>
      <c r="N199" s="33">
        <v>-1.0</v>
      </c>
      <c r="O199" s="33">
        <v>114.0</v>
      </c>
      <c r="P199" s="33">
        <v>7.9</v>
      </c>
    </row>
    <row r="200">
      <c r="A200" s="17" t="s">
        <v>255</v>
      </c>
      <c r="B200" s="21">
        <v>375000.0</v>
      </c>
      <c r="C200" s="21">
        <v>360000.0</v>
      </c>
      <c r="D200" s="21">
        <v>355000.0</v>
      </c>
      <c r="E200" s="21">
        <v>414000.0</v>
      </c>
      <c r="F200" s="21">
        <v>425000.0</v>
      </c>
      <c r="G200" s="21">
        <v>480000.0</v>
      </c>
      <c r="H200" s="21">
        <v>525000.0</v>
      </c>
      <c r="I200" s="21">
        <v>559000.0</v>
      </c>
      <c r="J200" s="21">
        <v>706500.0</v>
      </c>
      <c r="K200" s="21">
        <v>895000.0</v>
      </c>
      <c r="L200" s="21">
        <v>805000.0</v>
      </c>
      <c r="M200" s="20">
        <v>692500.0</v>
      </c>
      <c r="N200" s="22">
        <v>-10.0</v>
      </c>
      <c r="O200" s="22">
        <v>115.0</v>
      </c>
      <c r="P200" s="22">
        <v>7.9</v>
      </c>
    </row>
    <row r="201">
      <c r="A201" s="24" t="s">
        <v>256</v>
      </c>
      <c r="B201" s="35">
        <v>262500.0</v>
      </c>
      <c r="C201" s="35">
        <v>190000.0</v>
      </c>
      <c r="D201" s="26">
        <v>197500.0</v>
      </c>
      <c r="E201" s="26">
        <v>218500.0</v>
      </c>
      <c r="F201" s="26">
        <v>270000.0</v>
      </c>
      <c r="G201" s="26">
        <v>240000.0</v>
      </c>
      <c r="H201" s="35">
        <v>250000.0</v>
      </c>
      <c r="I201" s="26">
        <v>315000.0</v>
      </c>
      <c r="J201" s="26">
        <v>425000.0</v>
      </c>
      <c r="K201" s="26">
        <v>485000.0</v>
      </c>
      <c r="L201" s="35">
        <v>562500.0</v>
      </c>
      <c r="M201" s="35">
        <v>600000.0</v>
      </c>
      <c r="N201" s="27">
        <v>16.0</v>
      </c>
      <c r="O201" s="27">
        <v>114.0</v>
      </c>
      <c r="P201" s="27">
        <v>7.9</v>
      </c>
    </row>
    <row r="202">
      <c r="A202" s="29" t="s">
        <v>257</v>
      </c>
      <c r="B202" s="32">
        <v>245000.0</v>
      </c>
      <c r="C202" s="31">
        <v>260000.0</v>
      </c>
      <c r="D202" s="32">
        <v>257000.0</v>
      </c>
      <c r="E202" s="32">
        <v>255000.0</v>
      </c>
      <c r="F202" s="32">
        <v>273500.0</v>
      </c>
      <c r="G202" s="32">
        <v>305000.0</v>
      </c>
      <c r="H202" s="32">
        <v>373000.0</v>
      </c>
      <c r="I202" s="31">
        <v>421000.0</v>
      </c>
      <c r="J202" s="31">
        <v>536000.0</v>
      </c>
      <c r="K202" s="32">
        <v>580000.0</v>
      </c>
      <c r="L202" s="32">
        <v>525000.0</v>
      </c>
      <c r="M202" s="31">
        <v>556500.0</v>
      </c>
      <c r="N202" s="33">
        <v>-9.0</v>
      </c>
      <c r="O202" s="33">
        <v>114.0</v>
      </c>
      <c r="P202" s="33">
        <v>7.9</v>
      </c>
    </row>
    <row r="203">
      <c r="A203" s="29" t="s">
        <v>258</v>
      </c>
      <c r="B203" s="31">
        <v>243500.0</v>
      </c>
      <c r="C203" s="32">
        <v>259000.0</v>
      </c>
      <c r="D203" s="32">
        <v>247500.0</v>
      </c>
      <c r="E203" s="32">
        <v>275000.0</v>
      </c>
      <c r="F203" s="32">
        <v>251500.0</v>
      </c>
      <c r="G203" s="32">
        <v>315500.0</v>
      </c>
      <c r="H203" s="32">
        <v>360000.0</v>
      </c>
      <c r="I203" s="32">
        <v>412500.0</v>
      </c>
      <c r="J203" s="32">
        <v>430000.0</v>
      </c>
      <c r="K203" s="32">
        <v>490000.0</v>
      </c>
      <c r="L203" s="32">
        <v>523000.0</v>
      </c>
      <c r="M203" s="31">
        <v>490000.0</v>
      </c>
      <c r="N203" s="33">
        <v>7.0</v>
      </c>
      <c r="O203" s="33">
        <v>115.0</v>
      </c>
      <c r="P203" s="33">
        <v>7.9</v>
      </c>
    </row>
    <row r="204">
      <c r="A204" s="29" t="s">
        <v>259</v>
      </c>
      <c r="B204" s="32">
        <v>227500.0</v>
      </c>
      <c r="C204" s="32">
        <v>260000.0</v>
      </c>
      <c r="D204" s="32">
        <v>240000.0</v>
      </c>
      <c r="E204" s="32">
        <v>268500.0</v>
      </c>
      <c r="F204" s="32">
        <v>275000.0</v>
      </c>
      <c r="G204" s="32">
        <v>310000.0</v>
      </c>
      <c r="H204" s="32">
        <v>335000.0</v>
      </c>
      <c r="I204" s="32">
        <v>365000.0</v>
      </c>
      <c r="J204" s="32">
        <v>390000.0</v>
      </c>
      <c r="K204" s="32">
        <v>480000.0</v>
      </c>
      <c r="L204" s="32">
        <v>485000.0</v>
      </c>
      <c r="M204" s="31">
        <v>448500.0</v>
      </c>
      <c r="N204" s="33">
        <v>1.0</v>
      </c>
      <c r="O204" s="33">
        <v>113.0</v>
      </c>
      <c r="P204" s="33">
        <v>7.9</v>
      </c>
    </row>
    <row r="205">
      <c r="A205" s="29" t="s">
        <v>260</v>
      </c>
      <c r="B205" s="32">
        <v>220000.0</v>
      </c>
      <c r="C205" s="32">
        <v>186000.0</v>
      </c>
      <c r="D205" s="32">
        <v>218000.0</v>
      </c>
      <c r="E205" s="32">
        <v>217500.0</v>
      </c>
      <c r="F205" s="32">
        <v>240000.0</v>
      </c>
      <c r="G205" s="32">
        <v>235000.0</v>
      </c>
      <c r="H205" s="32">
        <v>280000.0</v>
      </c>
      <c r="I205" s="32">
        <v>292500.0</v>
      </c>
      <c r="J205" s="32">
        <v>362500.0</v>
      </c>
      <c r="K205" s="32">
        <v>415000.0</v>
      </c>
      <c r="L205" s="32">
        <v>470000.0</v>
      </c>
      <c r="M205" s="32">
        <v>420000.0</v>
      </c>
      <c r="N205" s="33">
        <v>13.0</v>
      </c>
      <c r="O205" s="33">
        <v>114.0</v>
      </c>
      <c r="P205" s="33">
        <v>7.9</v>
      </c>
    </row>
    <row r="206">
      <c r="A206" s="29" t="s">
        <v>261</v>
      </c>
      <c r="B206" s="32">
        <v>140500.0</v>
      </c>
      <c r="C206" s="32">
        <v>167000.0</v>
      </c>
      <c r="D206" s="32">
        <v>180000.0</v>
      </c>
      <c r="E206" s="32">
        <v>170000.0</v>
      </c>
      <c r="F206" s="32">
        <v>183500.0</v>
      </c>
      <c r="G206" s="32">
        <v>180000.0</v>
      </c>
      <c r="H206" s="32">
        <v>210000.0</v>
      </c>
      <c r="I206" s="32">
        <v>201500.0</v>
      </c>
      <c r="J206" s="32">
        <v>227500.0</v>
      </c>
      <c r="K206" s="32">
        <v>320000.0</v>
      </c>
      <c r="L206" s="32">
        <v>300000.0</v>
      </c>
      <c r="M206" s="31">
        <v>357500.0</v>
      </c>
      <c r="N206" s="33">
        <v>-6.0</v>
      </c>
      <c r="O206" s="33">
        <v>114.0</v>
      </c>
      <c r="P206" s="33">
        <v>7.9</v>
      </c>
    </row>
    <row r="207">
      <c r="A207" s="29" t="s">
        <v>262</v>
      </c>
      <c r="B207" s="32">
        <v>210000.0</v>
      </c>
      <c r="C207" s="32">
        <v>205000.0</v>
      </c>
      <c r="D207" s="32">
        <v>208500.0</v>
      </c>
      <c r="E207" s="32">
        <v>210000.0</v>
      </c>
      <c r="F207" s="32">
        <v>225000.0</v>
      </c>
      <c r="G207" s="32">
        <v>258000.0</v>
      </c>
      <c r="H207" s="32">
        <v>251500.0</v>
      </c>
      <c r="I207" s="32">
        <v>285000.0</v>
      </c>
      <c r="J207" s="32">
        <v>350000.0</v>
      </c>
      <c r="K207" s="32">
        <v>430000.0</v>
      </c>
      <c r="L207" s="32">
        <v>450000.0</v>
      </c>
      <c r="M207" s="31">
        <v>310000.0</v>
      </c>
      <c r="N207" s="33">
        <v>5.0</v>
      </c>
      <c r="O207" s="33">
        <v>114.0</v>
      </c>
      <c r="P207" s="33">
        <v>7.9</v>
      </c>
    </row>
    <row r="208">
      <c r="A208" s="29" t="s">
        <v>263</v>
      </c>
      <c r="B208" s="31">
        <v>95000.0</v>
      </c>
      <c r="C208" s="32">
        <v>103000.0</v>
      </c>
      <c r="D208" s="32">
        <v>100000.0</v>
      </c>
      <c r="E208" s="32">
        <v>82500.0</v>
      </c>
      <c r="F208" s="31">
        <v>100000.0</v>
      </c>
      <c r="G208" s="32">
        <v>124500.0</v>
      </c>
      <c r="H208" s="32">
        <v>141500.0</v>
      </c>
      <c r="I208" s="32">
        <v>131000.0</v>
      </c>
      <c r="J208" s="32">
        <v>170000.0</v>
      </c>
      <c r="K208" s="32">
        <v>185000.0</v>
      </c>
      <c r="L208" s="32">
        <v>203500.0</v>
      </c>
      <c r="M208" s="31">
        <v>250000.0</v>
      </c>
      <c r="N208" s="33">
        <v>10.0</v>
      </c>
      <c r="O208" s="33">
        <v>114.0</v>
      </c>
      <c r="P208" s="33">
        <v>7.9</v>
      </c>
    </row>
    <row r="209">
      <c r="A209" s="29" t="s">
        <v>264</v>
      </c>
      <c r="B209" s="32">
        <v>722500.0</v>
      </c>
      <c r="C209" s="32">
        <v>815000.0</v>
      </c>
      <c r="D209" s="32">
        <v>1000000.0</v>
      </c>
      <c r="E209" s="32">
        <v>1082500.0</v>
      </c>
      <c r="F209" s="32">
        <v>1200500.0</v>
      </c>
      <c r="G209" s="32">
        <v>1150000.0</v>
      </c>
      <c r="H209" s="32">
        <v>1165000.0</v>
      </c>
      <c r="I209" s="32">
        <v>1200000.0</v>
      </c>
      <c r="J209" s="32">
        <v>1420000.0</v>
      </c>
      <c r="K209" s="32">
        <v>1418000.0</v>
      </c>
      <c r="L209" s="32">
        <v>1533000.0</v>
      </c>
      <c r="M209" s="31">
        <v>1280000.0</v>
      </c>
      <c r="N209" s="33">
        <v>8.0</v>
      </c>
      <c r="O209" s="33">
        <v>112.0</v>
      </c>
      <c r="P209" s="33">
        <v>7.8</v>
      </c>
    </row>
    <row r="210">
      <c r="A210" s="29" t="s">
        <v>265</v>
      </c>
      <c r="B210" s="32">
        <v>393500.0</v>
      </c>
      <c r="C210" s="32">
        <v>486500.0</v>
      </c>
      <c r="D210" s="32">
        <v>505000.0</v>
      </c>
      <c r="E210" s="32">
        <v>570500.0</v>
      </c>
      <c r="F210" s="32">
        <v>665000.0</v>
      </c>
      <c r="G210" s="32">
        <v>730000.0</v>
      </c>
      <c r="H210" s="32">
        <v>755000.0</v>
      </c>
      <c r="I210" s="32">
        <v>760000.0</v>
      </c>
      <c r="J210" s="31">
        <v>882500.0</v>
      </c>
      <c r="K210" s="32">
        <v>872000.0</v>
      </c>
      <c r="L210" s="31">
        <v>830000.0</v>
      </c>
      <c r="M210" s="31">
        <v>872000.0</v>
      </c>
      <c r="N210" s="33">
        <v>-5.0</v>
      </c>
      <c r="O210" s="33">
        <v>111.0</v>
      </c>
      <c r="P210" s="33">
        <v>7.8</v>
      </c>
    </row>
    <row r="211">
      <c r="A211" s="29" t="s">
        <v>266</v>
      </c>
      <c r="B211" s="32">
        <v>315000.0</v>
      </c>
      <c r="C211" s="32">
        <v>335000.0</v>
      </c>
      <c r="D211" s="32">
        <v>345000.0</v>
      </c>
      <c r="E211" s="32">
        <v>400000.0</v>
      </c>
      <c r="F211" s="32">
        <v>450500.0</v>
      </c>
      <c r="G211" s="32">
        <v>508500.0</v>
      </c>
      <c r="H211" s="32">
        <v>550000.0</v>
      </c>
      <c r="I211" s="32">
        <v>540000.0</v>
      </c>
      <c r="J211" s="32">
        <v>610000.0</v>
      </c>
      <c r="K211" s="32">
        <v>700000.0</v>
      </c>
      <c r="L211" s="32">
        <v>668500.0</v>
      </c>
      <c r="M211" s="31">
        <v>685000.0</v>
      </c>
      <c r="N211" s="33">
        <v>-5.0</v>
      </c>
      <c r="O211" s="33">
        <v>112.0</v>
      </c>
      <c r="P211" s="33">
        <v>7.8</v>
      </c>
    </row>
    <row r="212">
      <c r="A212" s="29" t="s">
        <v>267</v>
      </c>
      <c r="B212" s="32">
        <v>350000.0</v>
      </c>
      <c r="C212" s="32">
        <v>366000.0</v>
      </c>
      <c r="D212" s="32">
        <v>390000.0</v>
      </c>
      <c r="E212" s="32">
        <v>442500.0</v>
      </c>
      <c r="F212" s="32">
        <v>542500.0</v>
      </c>
      <c r="G212" s="32">
        <v>550000.0</v>
      </c>
      <c r="H212" s="32">
        <v>520000.0</v>
      </c>
      <c r="I212" s="32">
        <v>582500.0</v>
      </c>
      <c r="J212" s="32">
        <v>775000.0</v>
      </c>
      <c r="K212" s="32">
        <v>815000.0</v>
      </c>
      <c r="L212" s="32">
        <v>740000.0</v>
      </c>
      <c r="M212" s="31">
        <v>682000.0</v>
      </c>
      <c r="N212" s="33">
        <v>-9.0</v>
      </c>
      <c r="O212" s="33">
        <v>111.0</v>
      </c>
      <c r="P212" s="33">
        <v>7.8</v>
      </c>
    </row>
    <row r="213">
      <c r="A213" s="29" t="s">
        <v>268</v>
      </c>
      <c r="B213" s="32">
        <v>402000.0</v>
      </c>
      <c r="C213" s="32">
        <v>390000.0</v>
      </c>
      <c r="D213" s="32">
        <v>382500.0</v>
      </c>
      <c r="E213" s="32">
        <v>464000.0</v>
      </c>
      <c r="F213" s="32">
        <v>526500.0</v>
      </c>
      <c r="G213" s="32">
        <v>650000.0</v>
      </c>
      <c r="H213" s="32">
        <v>577500.0</v>
      </c>
      <c r="I213" s="32">
        <v>630000.0</v>
      </c>
      <c r="J213" s="32">
        <v>750000.0</v>
      </c>
      <c r="K213" s="32">
        <v>832500.0</v>
      </c>
      <c r="L213" s="32">
        <v>850000.0</v>
      </c>
      <c r="M213" s="31">
        <v>670000.0</v>
      </c>
      <c r="N213" s="33">
        <v>2.0</v>
      </c>
      <c r="O213" s="33">
        <v>111.0</v>
      </c>
      <c r="P213" s="33">
        <v>7.8</v>
      </c>
    </row>
    <row r="214">
      <c r="A214" s="29" t="s">
        <v>269</v>
      </c>
      <c r="B214" s="32">
        <v>302500.0</v>
      </c>
      <c r="C214" s="32">
        <v>297000.0</v>
      </c>
      <c r="D214" s="32">
        <v>300500.0</v>
      </c>
      <c r="E214" s="32">
        <v>320000.0</v>
      </c>
      <c r="F214" s="32">
        <v>324500.0</v>
      </c>
      <c r="G214" s="32">
        <v>345000.0</v>
      </c>
      <c r="H214" s="32">
        <v>375000.0</v>
      </c>
      <c r="I214" s="32">
        <v>456500.0</v>
      </c>
      <c r="J214" s="32">
        <v>564500.0</v>
      </c>
      <c r="K214" s="32">
        <v>670000.0</v>
      </c>
      <c r="L214" s="32">
        <v>640000.0</v>
      </c>
      <c r="M214" s="32">
        <v>637500.0</v>
      </c>
      <c r="N214" s="33">
        <v>-4.0</v>
      </c>
      <c r="O214" s="33">
        <v>112.0</v>
      </c>
      <c r="P214" s="33">
        <v>7.8</v>
      </c>
    </row>
    <row r="215">
      <c r="A215" s="29" t="s">
        <v>270</v>
      </c>
      <c r="B215" s="32">
        <v>312500.0</v>
      </c>
      <c r="C215" s="32">
        <v>378000.0</v>
      </c>
      <c r="D215" s="32">
        <v>360500.0</v>
      </c>
      <c r="E215" s="32">
        <v>336000.0</v>
      </c>
      <c r="F215" s="32">
        <v>330000.0</v>
      </c>
      <c r="G215" s="32">
        <v>385000.0</v>
      </c>
      <c r="H215" s="32">
        <v>414000.0</v>
      </c>
      <c r="I215" s="32">
        <v>460000.0</v>
      </c>
      <c r="J215" s="32">
        <v>545000.0</v>
      </c>
      <c r="K215" s="32">
        <v>655000.0</v>
      </c>
      <c r="L215" s="32">
        <v>660000.0</v>
      </c>
      <c r="M215" s="31">
        <v>545000.0</v>
      </c>
      <c r="N215" s="33">
        <v>1.0</v>
      </c>
      <c r="O215" s="33">
        <v>111.0</v>
      </c>
      <c r="P215" s="33">
        <v>7.8</v>
      </c>
    </row>
    <row r="216">
      <c r="A216" s="29" t="s">
        <v>271</v>
      </c>
      <c r="B216" s="32">
        <v>265000.0</v>
      </c>
      <c r="C216" s="32">
        <v>250000.0</v>
      </c>
      <c r="D216" s="32">
        <v>262000.0</v>
      </c>
      <c r="E216" s="32">
        <v>275000.0</v>
      </c>
      <c r="F216" s="32">
        <v>264000.0</v>
      </c>
      <c r="G216" s="32">
        <v>307500.0</v>
      </c>
      <c r="H216" s="32">
        <v>327500.0</v>
      </c>
      <c r="I216" s="32">
        <v>376000.0</v>
      </c>
      <c r="J216" s="32">
        <v>475000.0</v>
      </c>
      <c r="K216" s="32">
        <v>565000.0</v>
      </c>
      <c r="L216" s="32">
        <v>560000.0</v>
      </c>
      <c r="M216" s="31">
        <v>536500.0</v>
      </c>
      <c r="N216" s="33">
        <v>-1.0</v>
      </c>
      <c r="O216" s="33">
        <v>111.0</v>
      </c>
      <c r="P216" s="33">
        <v>7.8</v>
      </c>
    </row>
    <row r="217">
      <c r="A217" s="29" t="s">
        <v>272</v>
      </c>
      <c r="B217" s="32">
        <v>275000.0</v>
      </c>
      <c r="C217" s="32">
        <v>300000.0</v>
      </c>
      <c r="D217" s="32">
        <v>296000.0</v>
      </c>
      <c r="E217" s="32">
        <v>294000.0</v>
      </c>
      <c r="F217" s="32">
        <v>325000.0</v>
      </c>
      <c r="G217" s="32">
        <v>352000.0</v>
      </c>
      <c r="H217" s="32">
        <v>347500.0</v>
      </c>
      <c r="I217" s="32">
        <v>390000.0</v>
      </c>
      <c r="J217" s="32">
        <v>490000.0</v>
      </c>
      <c r="K217" s="32">
        <v>580000.0</v>
      </c>
      <c r="L217" s="32">
        <v>582500.0</v>
      </c>
      <c r="M217" s="31">
        <v>520000.0</v>
      </c>
      <c r="N217" s="33">
        <v>0.0</v>
      </c>
      <c r="O217" s="33">
        <v>112.0</v>
      </c>
      <c r="P217" s="33">
        <v>7.8</v>
      </c>
    </row>
    <row r="218">
      <c r="A218" s="29" t="s">
        <v>273</v>
      </c>
      <c r="B218" s="32">
        <v>355000.0</v>
      </c>
      <c r="C218" s="32">
        <v>339000.0</v>
      </c>
      <c r="D218" s="32">
        <v>350000.0</v>
      </c>
      <c r="E218" s="32">
        <v>402000.0</v>
      </c>
      <c r="F218" s="32">
        <v>502500.0</v>
      </c>
      <c r="G218" s="32">
        <v>555000.0</v>
      </c>
      <c r="H218" s="32">
        <v>527500.0</v>
      </c>
      <c r="I218" s="32">
        <v>578500.0</v>
      </c>
      <c r="J218" s="32">
        <v>740000.0</v>
      </c>
      <c r="K218" s="32">
        <v>785000.0</v>
      </c>
      <c r="L218" s="32">
        <v>755000.0</v>
      </c>
      <c r="M218" s="31">
        <v>510000.0</v>
      </c>
      <c r="N218" s="33">
        <v>-4.0</v>
      </c>
      <c r="O218" s="33">
        <v>113.0</v>
      </c>
      <c r="P218" s="33">
        <v>7.8</v>
      </c>
    </row>
    <row r="219">
      <c r="A219" s="29" t="s">
        <v>274</v>
      </c>
      <c r="B219" s="32">
        <v>260000.0</v>
      </c>
      <c r="C219" s="32">
        <v>255000.0</v>
      </c>
      <c r="D219" s="32">
        <v>260000.0</v>
      </c>
      <c r="E219" s="32">
        <v>305000.0</v>
      </c>
      <c r="F219" s="32">
        <v>385000.0</v>
      </c>
      <c r="G219" s="32">
        <v>390000.0</v>
      </c>
      <c r="H219" s="32">
        <v>435500.0</v>
      </c>
      <c r="I219" s="32">
        <v>422500.0</v>
      </c>
      <c r="J219" s="32">
        <v>570000.0</v>
      </c>
      <c r="K219" s="32">
        <v>617500.0</v>
      </c>
      <c r="L219" s="32">
        <v>550000.0</v>
      </c>
      <c r="M219" s="31">
        <v>496000.0</v>
      </c>
      <c r="N219" s="33">
        <v>-11.0</v>
      </c>
      <c r="O219" s="33">
        <v>112.0</v>
      </c>
      <c r="P219" s="33">
        <v>7.8</v>
      </c>
    </row>
    <row r="220">
      <c r="A220" s="29" t="s">
        <v>275</v>
      </c>
      <c r="B220" s="32">
        <v>220000.0</v>
      </c>
      <c r="C220" s="32">
        <v>213000.0</v>
      </c>
      <c r="D220" s="32">
        <v>225000.0</v>
      </c>
      <c r="E220" s="32">
        <v>242500.0</v>
      </c>
      <c r="F220" s="32">
        <v>277000.0</v>
      </c>
      <c r="G220" s="32">
        <v>295000.0</v>
      </c>
      <c r="H220" s="32">
        <v>300000.0</v>
      </c>
      <c r="I220" s="32">
        <v>325000.0</v>
      </c>
      <c r="J220" s="32">
        <v>390000.0</v>
      </c>
      <c r="K220" s="32">
        <v>447500.0</v>
      </c>
      <c r="L220" s="32">
        <v>467500.0</v>
      </c>
      <c r="M220" s="31">
        <v>440000.0</v>
      </c>
      <c r="N220" s="33">
        <v>4.0</v>
      </c>
      <c r="O220" s="33">
        <v>113.0</v>
      </c>
      <c r="P220" s="33">
        <v>7.8</v>
      </c>
    </row>
    <row r="221">
      <c r="A221" s="29" t="s">
        <v>276</v>
      </c>
      <c r="B221" s="32">
        <v>226500.0</v>
      </c>
      <c r="C221" s="32">
        <v>235000.0</v>
      </c>
      <c r="D221" s="32">
        <v>246500.0</v>
      </c>
      <c r="E221" s="32">
        <v>259500.0</v>
      </c>
      <c r="F221" s="32">
        <v>282500.0</v>
      </c>
      <c r="G221" s="32">
        <v>320000.0</v>
      </c>
      <c r="H221" s="32">
        <v>315000.0</v>
      </c>
      <c r="I221" s="32">
        <v>350000.0</v>
      </c>
      <c r="J221" s="32">
        <v>420000.0</v>
      </c>
      <c r="K221" s="32">
        <v>500000.0</v>
      </c>
      <c r="L221" s="32">
        <v>480000.0</v>
      </c>
      <c r="M221" s="32">
        <v>435000.0</v>
      </c>
      <c r="N221" s="33">
        <v>-4.0</v>
      </c>
      <c r="O221" s="33">
        <v>112.0</v>
      </c>
      <c r="P221" s="33">
        <v>7.8</v>
      </c>
    </row>
    <row r="222">
      <c r="A222" s="29" t="s">
        <v>277</v>
      </c>
      <c r="B222" s="31">
        <v>397000.0</v>
      </c>
      <c r="C222" s="31">
        <v>140000.0</v>
      </c>
      <c r="D222" s="32">
        <v>429500.0</v>
      </c>
      <c r="E222" s="32">
        <v>475000.0</v>
      </c>
      <c r="F222" s="32">
        <v>471500.0</v>
      </c>
      <c r="G222" s="32">
        <v>495000.0</v>
      </c>
      <c r="H222" s="32">
        <v>536500.0</v>
      </c>
      <c r="I222" s="32">
        <v>544500.0</v>
      </c>
      <c r="J222" s="32">
        <v>700000.0</v>
      </c>
      <c r="K222" s="32">
        <v>755000.0</v>
      </c>
      <c r="L222" s="32">
        <v>833000.0</v>
      </c>
      <c r="M222" s="30" t="s">
        <v>59</v>
      </c>
      <c r="N222" s="33">
        <v>10.0</v>
      </c>
      <c r="O222" s="33">
        <v>110.0</v>
      </c>
      <c r="P222" s="33">
        <v>7.7</v>
      </c>
    </row>
    <row r="223">
      <c r="A223" s="29" t="s">
        <v>278</v>
      </c>
      <c r="B223" s="32">
        <v>420500.0</v>
      </c>
      <c r="C223" s="32">
        <v>470000.0</v>
      </c>
      <c r="D223" s="32">
        <v>425000.0</v>
      </c>
      <c r="E223" s="32">
        <v>495000.0</v>
      </c>
      <c r="F223" s="32">
        <v>650000.0</v>
      </c>
      <c r="G223" s="32">
        <v>676000.0</v>
      </c>
      <c r="H223" s="32">
        <v>702500.0</v>
      </c>
      <c r="I223" s="31">
        <v>835000.0</v>
      </c>
      <c r="J223" s="32">
        <v>1000000.0</v>
      </c>
      <c r="K223" s="32">
        <v>970000.0</v>
      </c>
      <c r="L223" s="32">
        <v>882000.0</v>
      </c>
      <c r="M223" s="30" t="s">
        <v>59</v>
      </c>
      <c r="N223" s="33">
        <v>-9.0</v>
      </c>
      <c r="O223" s="33">
        <v>110.0</v>
      </c>
      <c r="P223" s="33">
        <v>7.7</v>
      </c>
    </row>
    <row r="224">
      <c r="A224" s="29" t="s">
        <v>279</v>
      </c>
      <c r="B224" s="32">
        <v>647500.0</v>
      </c>
      <c r="C224" s="32">
        <v>734000.0</v>
      </c>
      <c r="D224" s="32">
        <v>785000.0</v>
      </c>
      <c r="E224" s="32">
        <v>807500.0</v>
      </c>
      <c r="F224" s="32">
        <v>1021500.0</v>
      </c>
      <c r="G224" s="32">
        <v>1022500.0</v>
      </c>
      <c r="H224" s="32">
        <v>923000.0</v>
      </c>
      <c r="I224" s="32">
        <v>1082500.0</v>
      </c>
      <c r="J224" s="32">
        <v>1300000.0</v>
      </c>
      <c r="K224" s="32">
        <v>1470500.0</v>
      </c>
      <c r="L224" s="32">
        <v>1361000.0</v>
      </c>
      <c r="M224" s="31">
        <v>1578500.0</v>
      </c>
      <c r="N224" s="33">
        <v>-7.0</v>
      </c>
      <c r="O224" s="33">
        <v>110.0</v>
      </c>
      <c r="P224" s="33">
        <v>7.7</v>
      </c>
    </row>
    <row r="225">
      <c r="A225" s="29" t="s">
        <v>280</v>
      </c>
      <c r="B225" s="32">
        <v>435000.0</v>
      </c>
      <c r="C225" s="32">
        <v>456500.0</v>
      </c>
      <c r="D225" s="32">
        <v>559500.0</v>
      </c>
      <c r="E225" s="32">
        <v>650000.0</v>
      </c>
      <c r="F225" s="32">
        <v>730000.0</v>
      </c>
      <c r="G225" s="32">
        <v>745000.0</v>
      </c>
      <c r="H225" s="32">
        <v>735000.0</v>
      </c>
      <c r="I225" s="32">
        <v>750000.0</v>
      </c>
      <c r="J225" s="32">
        <v>849000.0</v>
      </c>
      <c r="K225" s="32">
        <v>891000.0</v>
      </c>
      <c r="L225" s="32">
        <v>913500.0</v>
      </c>
      <c r="M225" s="32">
        <v>915000.0</v>
      </c>
      <c r="N225" s="33">
        <v>2.0</v>
      </c>
      <c r="O225" s="33">
        <v>110.0</v>
      </c>
      <c r="P225" s="33">
        <v>7.7</v>
      </c>
    </row>
    <row r="226">
      <c r="A226" s="29" t="s">
        <v>281</v>
      </c>
      <c r="B226" s="32">
        <v>265000.0</v>
      </c>
      <c r="C226" s="32">
        <v>245000.0</v>
      </c>
      <c r="D226" s="32">
        <v>219500.0</v>
      </c>
      <c r="E226" s="32">
        <v>276000.0</v>
      </c>
      <c r="F226" s="31">
        <v>172500.0</v>
      </c>
      <c r="G226" s="32">
        <v>292000.0</v>
      </c>
      <c r="H226" s="31">
        <v>282500.0</v>
      </c>
      <c r="I226" s="31">
        <v>459000.0</v>
      </c>
      <c r="J226" s="31">
        <v>502500.0</v>
      </c>
      <c r="K226" s="32">
        <v>593000.0</v>
      </c>
      <c r="L226" s="32">
        <v>557500.0</v>
      </c>
      <c r="M226" s="31">
        <v>915000.0</v>
      </c>
      <c r="N226" s="33">
        <v>-6.0</v>
      </c>
      <c r="O226" s="33">
        <v>110.0</v>
      </c>
      <c r="P226" s="33">
        <v>7.7</v>
      </c>
    </row>
    <row r="227">
      <c r="A227" s="29" t="s">
        <v>282</v>
      </c>
      <c r="B227" s="32">
        <v>420000.0</v>
      </c>
      <c r="C227" s="32">
        <v>480000.0</v>
      </c>
      <c r="D227" s="32">
        <v>471000.0</v>
      </c>
      <c r="E227" s="32">
        <v>411000.0</v>
      </c>
      <c r="F227" s="32">
        <v>599000.0</v>
      </c>
      <c r="G227" s="32">
        <v>702000.0</v>
      </c>
      <c r="H227" s="32">
        <v>700000.0</v>
      </c>
      <c r="I227" s="32">
        <v>755000.0</v>
      </c>
      <c r="J227" s="32">
        <v>800000.0</v>
      </c>
      <c r="K227" s="32">
        <v>910000.0</v>
      </c>
      <c r="L227" s="32">
        <v>880000.0</v>
      </c>
      <c r="M227" s="31">
        <v>910000.0</v>
      </c>
      <c r="N227" s="33">
        <v>-3.0</v>
      </c>
      <c r="O227" s="33">
        <v>110.0</v>
      </c>
      <c r="P227" s="33">
        <v>7.7</v>
      </c>
    </row>
    <row r="228">
      <c r="A228" s="29" t="s">
        <v>283</v>
      </c>
      <c r="B228" s="32">
        <v>390000.0</v>
      </c>
      <c r="C228" s="32">
        <v>385000.0</v>
      </c>
      <c r="D228" s="32">
        <v>382500.0</v>
      </c>
      <c r="E228" s="32">
        <v>395000.0</v>
      </c>
      <c r="F228" s="32">
        <v>455000.0</v>
      </c>
      <c r="G228" s="32">
        <v>575500.0</v>
      </c>
      <c r="H228" s="32">
        <v>606000.0</v>
      </c>
      <c r="I228" s="32">
        <v>590000.0</v>
      </c>
      <c r="J228" s="32">
        <v>752500.0</v>
      </c>
      <c r="K228" s="32">
        <v>995000.0</v>
      </c>
      <c r="L228" s="32">
        <v>820000.0</v>
      </c>
      <c r="M228" s="31">
        <v>866000.0</v>
      </c>
      <c r="N228" s="33">
        <v>-18.0</v>
      </c>
      <c r="O228" s="33">
        <v>110.0</v>
      </c>
      <c r="P228" s="33">
        <v>7.7</v>
      </c>
    </row>
    <row r="229">
      <c r="A229" s="29" t="s">
        <v>284</v>
      </c>
      <c r="B229" s="32">
        <v>385000.0</v>
      </c>
      <c r="C229" s="32">
        <v>405000.0</v>
      </c>
      <c r="D229" s="32">
        <v>441000.0</v>
      </c>
      <c r="E229" s="32">
        <v>521000.0</v>
      </c>
      <c r="F229" s="32">
        <v>597500.0</v>
      </c>
      <c r="G229" s="32">
        <v>660000.0</v>
      </c>
      <c r="H229" s="32">
        <v>635000.0</v>
      </c>
      <c r="I229" s="32">
        <v>648000.0</v>
      </c>
      <c r="J229" s="32">
        <v>767000.0</v>
      </c>
      <c r="K229" s="32">
        <v>780000.0</v>
      </c>
      <c r="L229" s="32">
        <v>805000.0</v>
      </c>
      <c r="M229" s="31">
        <v>826500.0</v>
      </c>
      <c r="N229" s="33">
        <v>3.0</v>
      </c>
      <c r="O229" s="33">
        <v>109.0</v>
      </c>
      <c r="P229" s="33">
        <v>7.7</v>
      </c>
    </row>
    <row r="230">
      <c r="A230" s="29" t="s">
        <v>285</v>
      </c>
      <c r="B230" s="32">
        <v>330500.0</v>
      </c>
      <c r="C230" s="32">
        <v>325000.0</v>
      </c>
      <c r="D230" s="32">
        <v>340000.0</v>
      </c>
      <c r="E230" s="32">
        <v>403000.0</v>
      </c>
      <c r="F230" s="32">
        <v>530000.0</v>
      </c>
      <c r="G230" s="32">
        <v>542500.0</v>
      </c>
      <c r="H230" s="32">
        <v>530000.0</v>
      </c>
      <c r="I230" s="32">
        <v>567500.0</v>
      </c>
      <c r="J230" s="32">
        <v>710000.0</v>
      </c>
      <c r="K230" s="32">
        <v>717500.0</v>
      </c>
      <c r="L230" s="32">
        <v>692500.0</v>
      </c>
      <c r="M230" s="31">
        <v>775000.0</v>
      </c>
      <c r="N230" s="33">
        <v>-3.0</v>
      </c>
      <c r="O230" s="33">
        <v>110.0</v>
      </c>
      <c r="P230" s="33">
        <v>7.7</v>
      </c>
    </row>
    <row r="231">
      <c r="A231" s="29" t="s">
        <v>286</v>
      </c>
      <c r="B231" s="32">
        <v>385500.0</v>
      </c>
      <c r="C231" s="32">
        <v>400000.0</v>
      </c>
      <c r="D231" s="32">
        <v>447500.0</v>
      </c>
      <c r="E231" s="32">
        <v>457000.0</v>
      </c>
      <c r="F231" s="32">
        <v>550000.0</v>
      </c>
      <c r="G231" s="32">
        <v>601000.0</v>
      </c>
      <c r="H231" s="32">
        <v>580000.0</v>
      </c>
      <c r="I231" s="32">
        <v>602500.0</v>
      </c>
      <c r="J231" s="32">
        <v>750000.0</v>
      </c>
      <c r="K231" s="32">
        <v>810000.0</v>
      </c>
      <c r="L231" s="32">
        <v>810000.0</v>
      </c>
      <c r="M231" s="32">
        <v>770000.0</v>
      </c>
      <c r="N231" s="33">
        <v>0.0</v>
      </c>
      <c r="O231" s="33">
        <v>110.0</v>
      </c>
      <c r="P231" s="33">
        <v>7.7</v>
      </c>
    </row>
    <row r="232">
      <c r="A232" s="17" t="s">
        <v>287</v>
      </c>
      <c r="B232" s="21">
        <v>350000.0</v>
      </c>
      <c r="C232" s="21">
        <v>372000.0</v>
      </c>
      <c r="D232" s="21">
        <v>426000.0</v>
      </c>
      <c r="E232" s="21">
        <v>474000.0</v>
      </c>
      <c r="F232" s="21">
        <v>600000.0</v>
      </c>
      <c r="G232" s="21">
        <v>605000.0</v>
      </c>
      <c r="H232" s="21">
        <v>581000.0</v>
      </c>
      <c r="I232" s="21">
        <v>621500.0</v>
      </c>
      <c r="J232" s="21">
        <v>750000.0</v>
      </c>
      <c r="K232" s="21">
        <v>764500.0</v>
      </c>
      <c r="L232" s="21">
        <v>735000.0</v>
      </c>
      <c r="M232" s="21">
        <v>763000.0</v>
      </c>
      <c r="N232" s="22">
        <v>-4.0</v>
      </c>
      <c r="O232" s="22">
        <v>110.0</v>
      </c>
      <c r="P232" s="22">
        <v>7.7</v>
      </c>
    </row>
    <row r="233">
      <c r="A233" s="24" t="s">
        <v>288</v>
      </c>
      <c r="B233" s="26">
        <v>330000.0</v>
      </c>
      <c r="C233" s="26">
        <v>346000.0</v>
      </c>
      <c r="D233" s="26">
        <v>370000.0</v>
      </c>
      <c r="E233" s="26">
        <v>430000.0</v>
      </c>
      <c r="F233" s="26">
        <v>525000.0</v>
      </c>
      <c r="G233" s="26">
        <v>575000.0</v>
      </c>
      <c r="H233" s="26">
        <v>537000.0</v>
      </c>
      <c r="I233" s="26">
        <v>575000.0</v>
      </c>
      <c r="J233" s="26">
        <v>665000.0</v>
      </c>
      <c r="K233" s="26">
        <v>705000.0</v>
      </c>
      <c r="L233" s="26">
        <v>695000.0</v>
      </c>
      <c r="M233" s="26">
        <v>717500.0</v>
      </c>
      <c r="N233" s="27">
        <v>-1.0</v>
      </c>
      <c r="O233" s="27">
        <v>111.0</v>
      </c>
      <c r="P233" s="27">
        <v>7.7</v>
      </c>
    </row>
    <row r="234">
      <c r="A234" s="29" t="s">
        <v>289</v>
      </c>
      <c r="B234" s="32">
        <v>369000.0</v>
      </c>
      <c r="C234" s="32">
        <v>400000.0</v>
      </c>
      <c r="D234" s="32">
        <v>425500.0</v>
      </c>
      <c r="E234" s="32">
        <v>455000.0</v>
      </c>
      <c r="F234" s="32">
        <v>495000.0</v>
      </c>
      <c r="G234" s="32">
        <v>550000.0</v>
      </c>
      <c r="H234" s="32">
        <v>595000.0</v>
      </c>
      <c r="I234" s="32">
        <v>614000.0</v>
      </c>
      <c r="J234" s="32">
        <v>755000.0</v>
      </c>
      <c r="K234" s="32">
        <v>897500.0</v>
      </c>
      <c r="L234" s="32">
        <v>775000.0</v>
      </c>
      <c r="M234" s="32">
        <v>710000.0</v>
      </c>
      <c r="N234" s="33">
        <v>-14.0</v>
      </c>
      <c r="O234" s="33">
        <v>110.0</v>
      </c>
      <c r="P234" s="33">
        <v>7.7</v>
      </c>
    </row>
    <row r="235">
      <c r="A235" s="29" t="s">
        <v>290</v>
      </c>
      <c r="B235" s="32">
        <v>346000.0</v>
      </c>
      <c r="C235" s="32">
        <v>339000.0</v>
      </c>
      <c r="D235" s="32">
        <v>375000.0</v>
      </c>
      <c r="E235" s="32">
        <v>440000.0</v>
      </c>
      <c r="F235" s="32">
        <v>480000.0</v>
      </c>
      <c r="G235" s="32">
        <v>548000.0</v>
      </c>
      <c r="H235" s="32">
        <v>540000.0</v>
      </c>
      <c r="I235" s="32">
        <v>570000.0</v>
      </c>
      <c r="J235" s="32">
        <v>650000.0</v>
      </c>
      <c r="K235" s="32">
        <v>700000.0</v>
      </c>
      <c r="L235" s="32">
        <v>725500.0</v>
      </c>
      <c r="M235" s="32">
        <v>680000.0</v>
      </c>
      <c r="N235" s="33">
        <v>4.0</v>
      </c>
      <c r="O235" s="33">
        <v>110.0</v>
      </c>
      <c r="P235" s="33">
        <v>7.7</v>
      </c>
    </row>
    <row r="236">
      <c r="A236" s="29" t="s">
        <v>291</v>
      </c>
      <c r="B236" s="32">
        <v>320000.0</v>
      </c>
      <c r="C236" s="32">
        <v>302000.0</v>
      </c>
      <c r="D236" s="32">
        <v>332500.0</v>
      </c>
      <c r="E236" s="32">
        <v>380000.0</v>
      </c>
      <c r="F236" s="32">
        <v>380000.0</v>
      </c>
      <c r="G236" s="32">
        <v>367500.0</v>
      </c>
      <c r="H236" s="32">
        <v>443000.0</v>
      </c>
      <c r="I236" s="32">
        <v>470000.0</v>
      </c>
      <c r="J236" s="32">
        <v>550000.0</v>
      </c>
      <c r="K236" s="32">
        <v>619500.0</v>
      </c>
      <c r="L236" s="31">
        <v>675000.0</v>
      </c>
      <c r="M236" s="31">
        <v>620000.0</v>
      </c>
      <c r="N236" s="33">
        <v>9.0</v>
      </c>
      <c r="O236" s="33">
        <v>111.0</v>
      </c>
      <c r="P236" s="33">
        <v>7.7</v>
      </c>
    </row>
    <row r="237">
      <c r="A237" s="29" t="s">
        <v>292</v>
      </c>
      <c r="B237" s="32">
        <v>330000.0</v>
      </c>
      <c r="C237" s="32">
        <v>270000.0</v>
      </c>
      <c r="D237" s="32">
        <v>370000.0</v>
      </c>
      <c r="E237" s="32">
        <v>325000.0</v>
      </c>
      <c r="F237" s="32">
        <v>391000.0</v>
      </c>
      <c r="G237" s="32">
        <v>450000.0</v>
      </c>
      <c r="H237" s="32">
        <v>357500.0</v>
      </c>
      <c r="I237" s="32">
        <v>510000.0</v>
      </c>
      <c r="J237" s="32">
        <v>670000.0</v>
      </c>
      <c r="K237" s="32">
        <v>777500.0</v>
      </c>
      <c r="L237" s="32">
        <v>695000.0</v>
      </c>
      <c r="M237" s="31">
        <v>600000.0</v>
      </c>
      <c r="N237" s="33">
        <v>-11.0</v>
      </c>
      <c r="O237" s="33">
        <v>111.0</v>
      </c>
      <c r="P237" s="33">
        <v>7.7</v>
      </c>
    </row>
    <row r="238">
      <c r="A238" s="29" t="s">
        <v>293</v>
      </c>
      <c r="B238" s="32">
        <v>330500.0</v>
      </c>
      <c r="C238" s="32">
        <v>360000.0</v>
      </c>
      <c r="D238" s="32">
        <v>377500.0</v>
      </c>
      <c r="E238" s="32">
        <v>371500.0</v>
      </c>
      <c r="F238" s="32">
        <v>430000.0</v>
      </c>
      <c r="G238" s="32">
        <v>505000.0</v>
      </c>
      <c r="H238" s="32">
        <v>520000.0</v>
      </c>
      <c r="I238" s="31">
        <v>500000.0</v>
      </c>
      <c r="J238" s="31">
        <v>610000.0</v>
      </c>
      <c r="K238" s="32">
        <v>710000.0</v>
      </c>
      <c r="L238" s="32">
        <v>695000.0</v>
      </c>
      <c r="M238" s="32">
        <v>600000.0</v>
      </c>
      <c r="N238" s="33">
        <v>-2.0</v>
      </c>
      <c r="O238" s="33">
        <v>110.0</v>
      </c>
      <c r="P238" s="33">
        <v>7.7</v>
      </c>
    </row>
    <row r="239">
      <c r="A239" s="29" t="s">
        <v>294</v>
      </c>
      <c r="B239" s="32">
        <v>296000.0</v>
      </c>
      <c r="C239" s="32">
        <v>312000.0</v>
      </c>
      <c r="D239" s="32">
        <v>315000.0</v>
      </c>
      <c r="E239" s="32">
        <v>339500.0</v>
      </c>
      <c r="F239" s="32">
        <v>346500.0</v>
      </c>
      <c r="G239" s="32">
        <v>389000.0</v>
      </c>
      <c r="H239" s="32">
        <v>417500.0</v>
      </c>
      <c r="I239" s="32">
        <v>425000.0</v>
      </c>
      <c r="J239" s="32">
        <v>566500.0</v>
      </c>
      <c r="K239" s="32">
        <v>627500.0</v>
      </c>
      <c r="L239" s="32">
        <v>620000.0</v>
      </c>
      <c r="M239" s="31">
        <v>502500.0</v>
      </c>
      <c r="N239" s="33">
        <v>-1.0</v>
      </c>
      <c r="O239" s="33">
        <v>109.0</v>
      </c>
      <c r="P239" s="33">
        <v>7.7</v>
      </c>
    </row>
    <row r="240">
      <c r="A240" s="29" t="s">
        <v>295</v>
      </c>
      <c r="B240" s="32">
        <v>160000.0</v>
      </c>
      <c r="C240" s="32">
        <v>150000.0</v>
      </c>
      <c r="D240" s="32">
        <v>151000.0</v>
      </c>
      <c r="E240" s="32">
        <v>153000.0</v>
      </c>
      <c r="F240" s="32">
        <v>170000.0</v>
      </c>
      <c r="G240" s="32">
        <v>167000.0</v>
      </c>
      <c r="H240" s="32">
        <v>179000.0</v>
      </c>
      <c r="I240" s="32">
        <v>200000.0</v>
      </c>
      <c r="J240" s="32">
        <v>275000.0</v>
      </c>
      <c r="K240" s="32">
        <v>325000.0</v>
      </c>
      <c r="L240" s="32">
        <v>334500.0</v>
      </c>
      <c r="M240" s="32">
        <v>314000.0</v>
      </c>
      <c r="N240" s="33">
        <v>3.0</v>
      </c>
      <c r="O240" s="33">
        <v>109.0</v>
      </c>
      <c r="P240" s="33">
        <v>7.7</v>
      </c>
    </row>
    <row r="241">
      <c r="A241" s="29" t="s">
        <v>296</v>
      </c>
      <c r="B241" s="32">
        <v>615000.0</v>
      </c>
      <c r="C241" s="32">
        <v>670000.0</v>
      </c>
      <c r="D241" s="32">
        <v>766000.0</v>
      </c>
      <c r="E241" s="32">
        <v>930000.0</v>
      </c>
      <c r="F241" s="32">
        <v>1058500.0</v>
      </c>
      <c r="G241" s="32">
        <v>1047500.0</v>
      </c>
      <c r="H241" s="32">
        <v>950000.0</v>
      </c>
      <c r="I241" s="32">
        <v>1029500.0</v>
      </c>
      <c r="J241" s="32">
        <v>1240000.0</v>
      </c>
      <c r="K241" s="32">
        <v>1362500.0</v>
      </c>
      <c r="L241" s="32">
        <v>1280000.0</v>
      </c>
      <c r="M241" s="31">
        <v>1608000.0</v>
      </c>
      <c r="N241" s="33">
        <v>-6.0</v>
      </c>
      <c r="O241" s="33">
        <v>108.0</v>
      </c>
      <c r="P241" s="33">
        <v>7.6</v>
      </c>
    </row>
    <row r="242">
      <c r="A242" s="29" t="s">
        <v>297</v>
      </c>
      <c r="B242" s="32">
        <v>920000.0</v>
      </c>
      <c r="C242" s="32">
        <v>1100000.0</v>
      </c>
      <c r="D242" s="32">
        <v>1300000.0</v>
      </c>
      <c r="E242" s="32">
        <v>1500000.0</v>
      </c>
      <c r="F242" s="32">
        <v>1383000.0</v>
      </c>
      <c r="G242" s="32">
        <v>1707500.0</v>
      </c>
      <c r="H242" s="32">
        <v>1485000.0</v>
      </c>
      <c r="I242" s="32">
        <v>1566000.0</v>
      </c>
      <c r="J242" s="32">
        <v>2087500.0</v>
      </c>
      <c r="K242" s="32">
        <v>1912500.0</v>
      </c>
      <c r="L242" s="32">
        <v>1910000.0</v>
      </c>
      <c r="M242" s="31">
        <v>1467500.0</v>
      </c>
      <c r="N242" s="33">
        <v>0.0</v>
      </c>
      <c r="O242" s="33">
        <v>108.0</v>
      </c>
      <c r="P242" s="33">
        <v>7.6</v>
      </c>
    </row>
    <row r="243">
      <c r="A243" s="29" t="s">
        <v>298</v>
      </c>
      <c r="B243" s="32">
        <v>577500.0</v>
      </c>
      <c r="C243" s="32">
        <v>580000.0</v>
      </c>
      <c r="D243" s="32">
        <v>730000.0</v>
      </c>
      <c r="E243" s="32">
        <v>890000.0</v>
      </c>
      <c r="F243" s="32">
        <v>914000.0</v>
      </c>
      <c r="G243" s="32">
        <v>905000.0</v>
      </c>
      <c r="H243" s="32">
        <v>856500.0</v>
      </c>
      <c r="I243" s="32">
        <v>980000.0</v>
      </c>
      <c r="J243" s="32">
        <v>1167500.0</v>
      </c>
      <c r="K243" s="32">
        <v>1142500.0</v>
      </c>
      <c r="L243" s="32">
        <v>1200000.0</v>
      </c>
      <c r="M243" s="31">
        <v>1465000.0</v>
      </c>
      <c r="N243" s="33">
        <v>5.0</v>
      </c>
      <c r="O243" s="33">
        <v>108.0</v>
      </c>
      <c r="P243" s="33">
        <v>7.6</v>
      </c>
    </row>
    <row r="244">
      <c r="A244" s="29" t="s">
        <v>299</v>
      </c>
      <c r="B244" s="32">
        <v>630000.0</v>
      </c>
      <c r="C244" s="32">
        <v>850000.0</v>
      </c>
      <c r="D244" s="32">
        <v>1100000.0</v>
      </c>
      <c r="E244" s="32">
        <v>1100000.0</v>
      </c>
      <c r="F244" s="32">
        <v>1234500.0</v>
      </c>
      <c r="G244" s="32">
        <v>1330000.0</v>
      </c>
      <c r="H244" s="32">
        <v>1377500.0</v>
      </c>
      <c r="I244" s="32">
        <v>1330000.0</v>
      </c>
      <c r="J244" s="32">
        <v>1300000.0</v>
      </c>
      <c r="K244" s="32">
        <v>1345000.0</v>
      </c>
      <c r="L244" s="32">
        <v>1306000.0</v>
      </c>
      <c r="M244" s="31">
        <v>1235000.0</v>
      </c>
      <c r="N244" s="33">
        <v>-3.0</v>
      </c>
      <c r="O244" s="33">
        <v>107.0</v>
      </c>
      <c r="P244" s="33">
        <v>7.6</v>
      </c>
    </row>
    <row r="245">
      <c r="A245" s="29" t="s">
        <v>300</v>
      </c>
      <c r="B245" s="32">
        <v>345000.0</v>
      </c>
      <c r="C245" s="32">
        <v>368000.0</v>
      </c>
      <c r="D245" s="32">
        <v>365000.0</v>
      </c>
      <c r="E245" s="32">
        <v>400000.0</v>
      </c>
      <c r="F245" s="32">
        <v>507500.0</v>
      </c>
      <c r="G245" s="32">
        <v>519500.0</v>
      </c>
      <c r="H245" s="32">
        <v>506000.0</v>
      </c>
      <c r="I245" s="32">
        <v>562000.0</v>
      </c>
      <c r="J245" s="32">
        <v>651000.0</v>
      </c>
      <c r="K245" s="32">
        <v>736500.0</v>
      </c>
      <c r="L245" s="32">
        <v>715000.0</v>
      </c>
      <c r="M245" s="32">
        <v>650000.0</v>
      </c>
      <c r="N245" s="33">
        <v>-3.0</v>
      </c>
      <c r="O245" s="33">
        <v>107.0</v>
      </c>
      <c r="P245" s="33">
        <v>7.6</v>
      </c>
    </row>
    <row r="246">
      <c r="A246" s="29" t="s">
        <v>301</v>
      </c>
      <c r="B246" s="32">
        <v>315000.0</v>
      </c>
      <c r="C246" s="32">
        <v>331500.0</v>
      </c>
      <c r="D246" s="32">
        <v>360000.0</v>
      </c>
      <c r="E246" s="32">
        <v>406000.0</v>
      </c>
      <c r="F246" s="32">
        <v>510000.0</v>
      </c>
      <c r="G246" s="32">
        <v>540000.0</v>
      </c>
      <c r="H246" s="32">
        <v>500000.0</v>
      </c>
      <c r="I246" s="32">
        <v>510000.0</v>
      </c>
      <c r="J246" s="32">
        <v>618000.0</v>
      </c>
      <c r="K246" s="32">
        <v>660000.0</v>
      </c>
      <c r="L246" s="32">
        <v>655000.0</v>
      </c>
      <c r="M246" s="32">
        <v>639000.0</v>
      </c>
      <c r="N246" s="33">
        <v>-1.0</v>
      </c>
      <c r="O246" s="33">
        <v>108.0</v>
      </c>
      <c r="P246" s="33">
        <v>7.6</v>
      </c>
    </row>
    <row r="247">
      <c r="A247" s="29" t="s">
        <v>302</v>
      </c>
      <c r="B247" s="32">
        <v>300000.0</v>
      </c>
      <c r="C247" s="32">
        <v>311000.0</v>
      </c>
      <c r="D247" s="32">
        <v>320000.0</v>
      </c>
      <c r="E247" s="32">
        <v>347000.0</v>
      </c>
      <c r="F247" s="32">
        <v>390000.0</v>
      </c>
      <c r="G247" s="32">
        <v>455000.0</v>
      </c>
      <c r="H247" s="32">
        <v>440000.0</v>
      </c>
      <c r="I247" s="31">
        <v>467000.0</v>
      </c>
      <c r="J247" s="31">
        <v>565000.0</v>
      </c>
      <c r="K247" s="32">
        <v>620000.0</v>
      </c>
      <c r="L247" s="32">
        <v>621500.0</v>
      </c>
      <c r="M247" s="32">
        <v>625000.0</v>
      </c>
      <c r="N247" s="33">
        <v>0.0</v>
      </c>
      <c r="O247" s="33">
        <v>107.0</v>
      </c>
      <c r="P247" s="33">
        <v>7.6</v>
      </c>
    </row>
    <row r="248">
      <c r="A248" s="29" t="s">
        <v>303</v>
      </c>
      <c r="B248" s="32">
        <v>320000.0</v>
      </c>
      <c r="C248" s="32">
        <v>341000.0</v>
      </c>
      <c r="D248" s="32">
        <v>345000.0</v>
      </c>
      <c r="E248" s="32">
        <v>372500.0</v>
      </c>
      <c r="F248" s="32">
        <v>422500.0</v>
      </c>
      <c r="G248" s="32">
        <v>465000.0</v>
      </c>
      <c r="H248" s="32">
        <v>490000.0</v>
      </c>
      <c r="I248" s="32">
        <v>735000.0</v>
      </c>
      <c r="J248" s="32">
        <v>720000.0</v>
      </c>
      <c r="K248" s="32">
        <v>672500.0</v>
      </c>
      <c r="L248" s="32">
        <v>664500.0</v>
      </c>
      <c r="M248" s="31">
        <v>590000.0</v>
      </c>
      <c r="N248" s="33">
        <v>-1.0</v>
      </c>
      <c r="O248" s="33">
        <v>108.0</v>
      </c>
      <c r="P248" s="33">
        <v>7.6</v>
      </c>
    </row>
    <row r="249">
      <c r="A249" s="29" t="s">
        <v>304</v>
      </c>
      <c r="B249" s="32">
        <v>324500.0</v>
      </c>
      <c r="C249" s="32">
        <v>333000.0</v>
      </c>
      <c r="D249" s="32">
        <v>287000.0</v>
      </c>
      <c r="E249" s="32">
        <v>360000.0</v>
      </c>
      <c r="F249" s="32">
        <v>357500.0</v>
      </c>
      <c r="G249" s="32">
        <v>455000.0</v>
      </c>
      <c r="H249" s="32">
        <v>413500.0</v>
      </c>
      <c r="I249" s="32">
        <v>525000.0</v>
      </c>
      <c r="J249" s="32">
        <v>717000.0</v>
      </c>
      <c r="K249" s="32">
        <v>677500.0</v>
      </c>
      <c r="L249" s="32">
        <v>672500.0</v>
      </c>
      <c r="M249" s="31">
        <v>492500.0</v>
      </c>
      <c r="N249" s="33">
        <v>-1.0</v>
      </c>
      <c r="O249" s="33">
        <v>107.0</v>
      </c>
      <c r="P249" s="33">
        <v>7.6</v>
      </c>
    </row>
    <row r="250">
      <c r="A250" s="29" t="s">
        <v>305</v>
      </c>
      <c r="B250" s="32">
        <v>230000.0</v>
      </c>
      <c r="C250" s="32">
        <v>242000.0</v>
      </c>
      <c r="D250" s="32">
        <v>240000.0</v>
      </c>
      <c r="E250" s="32">
        <v>250000.0</v>
      </c>
      <c r="F250" s="32">
        <v>305000.0</v>
      </c>
      <c r="G250" s="32">
        <v>370000.0</v>
      </c>
      <c r="H250" s="32">
        <v>351500.0</v>
      </c>
      <c r="I250" s="32">
        <v>390000.0</v>
      </c>
      <c r="J250" s="32">
        <v>457000.0</v>
      </c>
      <c r="K250" s="32">
        <v>520000.0</v>
      </c>
      <c r="L250" s="32">
        <v>480000.0</v>
      </c>
      <c r="M250" s="32">
        <v>475000.0</v>
      </c>
      <c r="N250" s="33">
        <v>-8.0</v>
      </c>
      <c r="O250" s="33">
        <v>109.0</v>
      </c>
      <c r="P250" s="33">
        <v>7.6</v>
      </c>
    </row>
    <row r="251">
      <c r="A251" s="29" t="s">
        <v>306</v>
      </c>
      <c r="B251" s="32">
        <v>190000.0</v>
      </c>
      <c r="C251" s="32">
        <v>202500.0</v>
      </c>
      <c r="D251" s="32">
        <v>245000.0</v>
      </c>
      <c r="E251" s="32">
        <v>230000.0</v>
      </c>
      <c r="F251" s="32">
        <v>225000.0</v>
      </c>
      <c r="G251" s="32">
        <v>218000.0</v>
      </c>
      <c r="H251" s="32">
        <v>240000.0</v>
      </c>
      <c r="I251" s="32">
        <v>260000.0</v>
      </c>
      <c r="J251" s="32">
        <v>360000.0</v>
      </c>
      <c r="K251" s="32">
        <v>470000.0</v>
      </c>
      <c r="L251" s="32">
        <v>395000.0</v>
      </c>
      <c r="M251" s="31">
        <v>425000.0</v>
      </c>
      <c r="N251" s="33">
        <v>-16.0</v>
      </c>
      <c r="O251" s="33">
        <v>108.0</v>
      </c>
      <c r="P251" s="33">
        <v>7.6</v>
      </c>
    </row>
    <row r="252">
      <c r="A252" s="29" t="s">
        <v>307</v>
      </c>
      <c r="B252" s="32">
        <v>230000.0</v>
      </c>
      <c r="C252" s="32">
        <v>261500.0</v>
      </c>
      <c r="D252" s="32">
        <v>260500.0</v>
      </c>
      <c r="E252" s="32">
        <v>272500.0</v>
      </c>
      <c r="F252" s="32">
        <v>265000.0</v>
      </c>
      <c r="G252" s="32">
        <v>258000.0</v>
      </c>
      <c r="H252" s="32">
        <v>316500.0</v>
      </c>
      <c r="I252" s="32">
        <v>320000.0</v>
      </c>
      <c r="J252" s="32">
        <v>397500.0</v>
      </c>
      <c r="K252" s="32">
        <v>472000.0</v>
      </c>
      <c r="L252" s="32">
        <v>480000.0</v>
      </c>
      <c r="M252" s="31">
        <v>420000.0</v>
      </c>
      <c r="N252" s="33">
        <v>2.0</v>
      </c>
      <c r="O252" s="33">
        <v>109.0</v>
      </c>
      <c r="P252" s="33">
        <v>7.6</v>
      </c>
    </row>
    <row r="253">
      <c r="A253" s="29" t="s">
        <v>308</v>
      </c>
      <c r="B253" s="32">
        <v>180000.0</v>
      </c>
      <c r="C253" s="32">
        <v>200000.0</v>
      </c>
      <c r="D253" s="32">
        <v>210000.0</v>
      </c>
      <c r="E253" s="32">
        <v>204500.0</v>
      </c>
      <c r="F253" s="32">
        <v>199000.0</v>
      </c>
      <c r="G253" s="32">
        <v>199000.0</v>
      </c>
      <c r="H253" s="32">
        <v>215000.0</v>
      </c>
      <c r="I253" s="32">
        <v>244000.0</v>
      </c>
      <c r="J253" s="32">
        <v>313000.0</v>
      </c>
      <c r="K253" s="32">
        <v>380000.0</v>
      </c>
      <c r="L253" s="32">
        <v>375000.0</v>
      </c>
      <c r="M253" s="32">
        <v>330000.0</v>
      </c>
      <c r="N253" s="33">
        <v>-1.0</v>
      </c>
      <c r="O253" s="33">
        <v>109.0</v>
      </c>
      <c r="P253" s="33">
        <v>7.6</v>
      </c>
    </row>
    <row r="254">
      <c r="A254" s="29" t="s">
        <v>309</v>
      </c>
      <c r="B254" s="32">
        <v>312000.0</v>
      </c>
      <c r="C254" s="32">
        <v>320000.0</v>
      </c>
      <c r="D254" s="32">
        <v>370000.0</v>
      </c>
      <c r="E254" s="32">
        <v>389000.0</v>
      </c>
      <c r="F254" s="32">
        <v>436000.0</v>
      </c>
      <c r="G254" s="32">
        <v>509000.0</v>
      </c>
      <c r="H254" s="32">
        <v>483500.0</v>
      </c>
      <c r="I254" s="31">
        <v>515000.0</v>
      </c>
      <c r="J254" s="32">
        <v>605000.0</v>
      </c>
      <c r="K254" s="32">
        <v>635000.0</v>
      </c>
      <c r="L254" s="32">
        <v>645000.0</v>
      </c>
      <c r="M254" s="30" t="s">
        <v>59</v>
      </c>
      <c r="N254" s="33">
        <v>2.0</v>
      </c>
      <c r="O254" s="33">
        <v>107.0</v>
      </c>
      <c r="P254" s="33">
        <v>7.5</v>
      </c>
    </row>
    <row r="255">
      <c r="A255" s="29" t="s">
        <v>310</v>
      </c>
      <c r="B255" s="32">
        <v>931500.0</v>
      </c>
      <c r="C255" s="32">
        <v>1000000.0</v>
      </c>
      <c r="D255" s="32">
        <v>1018500.0</v>
      </c>
      <c r="E255" s="32">
        <v>1240000.0</v>
      </c>
      <c r="F255" s="31">
        <v>1000000.0</v>
      </c>
      <c r="G255" s="32">
        <v>1275000.0</v>
      </c>
      <c r="H255" s="31">
        <v>775000.0</v>
      </c>
      <c r="I255" s="31">
        <v>1000000.0</v>
      </c>
      <c r="J255" s="32">
        <v>1618000.0</v>
      </c>
      <c r="K255" s="32">
        <v>1844000.0</v>
      </c>
      <c r="L255" s="31">
        <v>2000000.0</v>
      </c>
      <c r="M255" s="30" t="s">
        <v>59</v>
      </c>
      <c r="N255" s="33">
        <v>4.0</v>
      </c>
      <c r="O255" s="33">
        <v>107.0</v>
      </c>
      <c r="P255" s="33">
        <v>7.5</v>
      </c>
    </row>
    <row r="256">
      <c r="A256" s="29" t="s">
        <v>311</v>
      </c>
      <c r="B256" s="32">
        <v>1200000.0</v>
      </c>
      <c r="C256" s="32">
        <v>1525000.0</v>
      </c>
      <c r="D256" s="32">
        <v>1360500.0</v>
      </c>
      <c r="E256" s="32">
        <v>2130000.0</v>
      </c>
      <c r="F256" s="32">
        <v>2287500.0</v>
      </c>
      <c r="G256" s="32">
        <v>2430000.0</v>
      </c>
      <c r="H256" s="32">
        <v>1480000.0</v>
      </c>
      <c r="I256" s="31">
        <v>2000000.0</v>
      </c>
      <c r="J256" s="32">
        <v>2301500.0</v>
      </c>
      <c r="K256" s="32">
        <v>1910000.0</v>
      </c>
      <c r="L256" s="32">
        <v>2477000.0</v>
      </c>
      <c r="M256" s="30" t="s">
        <v>59</v>
      </c>
      <c r="N256" s="33">
        <v>30.0</v>
      </c>
      <c r="O256" s="33">
        <v>106.0</v>
      </c>
      <c r="P256" s="33">
        <v>7.5</v>
      </c>
    </row>
    <row r="257">
      <c r="A257" s="29" t="s">
        <v>312</v>
      </c>
      <c r="B257" s="32">
        <v>615000.0</v>
      </c>
      <c r="C257" s="32">
        <v>672000.0</v>
      </c>
      <c r="D257" s="32">
        <v>737500.0</v>
      </c>
      <c r="E257" s="32">
        <v>813500.0</v>
      </c>
      <c r="F257" s="32">
        <v>880000.0</v>
      </c>
      <c r="G257" s="32">
        <v>890000.0</v>
      </c>
      <c r="H257" s="32">
        <v>961000.0</v>
      </c>
      <c r="I257" s="32">
        <v>960000.0</v>
      </c>
      <c r="J257" s="32">
        <v>1160000.0</v>
      </c>
      <c r="K257" s="32">
        <v>1300000.0</v>
      </c>
      <c r="L257" s="32">
        <v>1265000.0</v>
      </c>
      <c r="M257" s="30" t="s">
        <v>59</v>
      </c>
      <c r="N257" s="33">
        <v>-3.0</v>
      </c>
      <c r="O257" s="33">
        <v>106.0</v>
      </c>
      <c r="P257" s="33">
        <v>7.5</v>
      </c>
    </row>
    <row r="258">
      <c r="A258" s="29" t="s">
        <v>313</v>
      </c>
      <c r="B258" s="32">
        <v>950500.0</v>
      </c>
      <c r="C258" s="32">
        <v>1160000.0</v>
      </c>
      <c r="D258" s="32">
        <v>1505000.0</v>
      </c>
      <c r="E258" s="32">
        <v>1410000.0</v>
      </c>
      <c r="F258" s="32">
        <v>1585000.0</v>
      </c>
      <c r="G258" s="32">
        <v>1540500.0</v>
      </c>
      <c r="H258" s="32">
        <v>1499000.0</v>
      </c>
      <c r="I258" s="32">
        <v>1570000.0</v>
      </c>
      <c r="J258" s="32">
        <v>1800000.0</v>
      </c>
      <c r="K258" s="32">
        <v>1867500.0</v>
      </c>
      <c r="L258" s="32">
        <v>1955000.0</v>
      </c>
      <c r="M258" s="31">
        <v>1775000.0</v>
      </c>
      <c r="N258" s="33">
        <v>5.0</v>
      </c>
      <c r="O258" s="33">
        <v>106.0</v>
      </c>
      <c r="P258" s="33">
        <v>7.5</v>
      </c>
    </row>
    <row r="259">
      <c r="A259" s="29" t="s">
        <v>314</v>
      </c>
      <c r="B259" s="32">
        <v>789000.0</v>
      </c>
      <c r="C259" s="32">
        <v>894500.0</v>
      </c>
      <c r="D259" s="32">
        <v>1113500.0</v>
      </c>
      <c r="E259" s="32">
        <v>1230000.0</v>
      </c>
      <c r="F259" s="32">
        <v>1360000.0</v>
      </c>
      <c r="G259" s="32">
        <v>1222000.0</v>
      </c>
      <c r="H259" s="32">
        <v>1198000.0</v>
      </c>
      <c r="I259" s="31">
        <v>1000000.0</v>
      </c>
      <c r="J259" s="31">
        <v>2000000.0</v>
      </c>
      <c r="K259" s="32">
        <v>1535000.0</v>
      </c>
      <c r="L259" s="32">
        <v>1630000.0</v>
      </c>
      <c r="M259" s="32">
        <v>1581000.0</v>
      </c>
      <c r="N259" s="33">
        <v>6.0</v>
      </c>
      <c r="O259" s="33">
        <v>107.0</v>
      </c>
      <c r="P259" s="33">
        <v>7.5</v>
      </c>
    </row>
    <row r="260">
      <c r="A260" s="29" t="s">
        <v>315</v>
      </c>
      <c r="B260" s="32">
        <v>548000.0</v>
      </c>
      <c r="C260" s="32">
        <v>541000.0</v>
      </c>
      <c r="D260" s="32">
        <v>555500.0</v>
      </c>
      <c r="E260" s="32">
        <v>565000.0</v>
      </c>
      <c r="F260" s="32">
        <v>689000.0</v>
      </c>
      <c r="G260" s="32">
        <v>782500.0</v>
      </c>
      <c r="H260" s="32">
        <v>665500.0</v>
      </c>
      <c r="I260" s="32">
        <v>845000.0</v>
      </c>
      <c r="J260" s="32">
        <v>1085000.0</v>
      </c>
      <c r="K260" s="32">
        <v>919000.0</v>
      </c>
      <c r="L260" s="31">
        <v>1000000.0</v>
      </c>
      <c r="M260" s="31">
        <v>1090000.0</v>
      </c>
      <c r="N260" s="33">
        <v>22.0</v>
      </c>
      <c r="O260" s="33">
        <v>105.0</v>
      </c>
      <c r="P260" s="33">
        <v>7.5</v>
      </c>
    </row>
    <row r="261">
      <c r="A261" s="29" t="s">
        <v>316</v>
      </c>
      <c r="B261" s="32">
        <v>571500.0</v>
      </c>
      <c r="C261" s="32">
        <v>606000.0</v>
      </c>
      <c r="D261" s="32">
        <v>697000.0</v>
      </c>
      <c r="E261" s="32">
        <v>730000.0</v>
      </c>
      <c r="F261" s="32">
        <v>875000.0</v>
      </c>
      <c r="G261" s="32">
        <v>877500.0</v>
      </c>
      <c r="H261" s="32">
        <v>835000.0</v>
      </c>
      <c r="I261" s="32">
        <v>920000.0</v>
      </c>
      <c r="J261" s="32">
        <v>1100000.0</v>
      </c>
      <c r="K261" s="32">
        <v>1107000.0</v>
      </c>
      <c r="L261" s="32">
        <v>1180000.0</v>
      </c>
      <c r="M261" s="31">
        <v>900000.0</v>
      </c>
      <c r="N261" s="33">
        <v>7.0</v>
      </c>
      <c r="O261" s="33">
        <v>107.0</v>
      </c>
      <c r="P261" s="33">
        <v>7.5</v>
      </c>
    </row>
    <row r="262">
      <c r="A262" s="29" t="s">
        <v>317</v>
      </c>
      <c r="B262" s="32">
        <v>425000.0</v>
      </c>
      <c r="C262" s="32">
        <v>476000.0</v>
      </c>
      <c r="D262" s="32">
        <v>515000.0</v>
      </c>
      <c r="E262" s="32">
        <v>585000.0</v>
      </c>
      <c r="F262" s="32">
        <v>680000.0</v>
      </c>
      <c r="G262" s="32">
        <v>710000.0</v>
      </c>
      <c r="H262" s="32">
        <v>702500.0</v>
      </c>
      <c r="I262" s="32">
        <v>760500.0</v>
      </c>
      <c r="J262" s="32">
        <v>899000.0</v>
      </c>
      <c r="K262" s="32">
        <v>890000.0</v>
      </c>
      <c r="L262" s="32">
        <v>880000.0</v>
      </c>
      <c r="M262" s="31">
        <v>887000.0</v>
      </c>
      <c r="N262" s="33">
        <v>-1.0</v>
      </c>
      <c r="O262" s="33">
        <v>107.0</v>
      </c>
      <c r="P262" s="33">
        <v>7.5</v>
      </c>
    </row>
    <row r="263">
      <c r="A263" s="29" t="s">
        <v>318</v>
      </c>
      <c r="B263" s="32">
        <v>470000.0</v>
      </c>
      <c r="C263" s="32">
        <v>460000.0</v>
      </c>
      <c r="D263" s="32">
        <v>482500.0</v>
      </c>
      <c r="E263" s="32">
        <v>460000.0</v>
      </c>
      <c r="F263" s="32">
        <v>560000.0</v>
      </c>
      <c r="G263" s="32">
        <v>665000.0</v>
      </c>
      <c r="H263" s="32">
        <v>747500.0</v>
      </c>
      <c r="I263" s="32">
        <v>765000.0</v>
      </c>
      <c r="J263" s="32">
        <v>895000.0</v>
      </c>
      <c r="K263" s="32">
        <v>870000.0</v>
      </c>
      <c r="L263" s="32">
        <v>965000.0</v>
      </c>
      <c r="M263" s="31">
        <v>840000.0</v>
      </c>
      <c r="N263" s="33">
        <v>11.0</v>
      </c>
      <c r="O263" s="33">
        <v>105.0</v>
      </c>
      <c r="P263" s="33">
        <v>7.5</v>
      </c>
    </row>
    <row r="264">
      <c r="A264" s="29" t="s">
        <v>319</v>
      </c>
      <c r="B264" s="32">
        <v>532500.0</v>
      </c>
      <c r="C264" s="32">
        <v>617500.0</v>
      </c>
      <c r="D264" s="32">
        <v>785000.0</v>
      </c>
      <c r="E264" s="32">
        <v>853000.0</v>
      </c>
      <c r="F264" s="32">
        <v>957500.0</v>
      </c>
      <c r="G264" s="32">
        <v>906000.0</v>
      </c>
      <c r="H264" s="32">
        <v>811000.0</v>
      </c>
      <c r="I264" s="32">
        <v>836000.0</v>
      </c>
      <c r="J264" s="32">
        <v>1025000.0</v>
      </c>
      <c r="K264" s="32">
        <v>950000.0</v>
      </c>
      <c r="L264" s="32">
        <v>1095000.0</v>
      </c>
      <c r="M264" s="31">
        <v>836500.0</v>
      </c>
      <c r="N264" s="33">
        <v>15.0</v>
      </c>
      <c r="O264" s="33">
        <v>106.0</v>
      </c>
      <c r="P264" s="33">
        <v>7.5</v>
      </c>
    </row>
    <row r="265">
      <c r="A265" s="29" t="s">
        <v>320</v>
      </c>
      <c r="B265" s="32">
        <v>440000.0</v>
      </c>
      <c r="C265" s="32">
        <v>469000.0</v>
      </c>
      <c r="D265" s="32">
        <v>490000.0</v>
      </c>
      <c r="E265" s="32">
        <v>543500.0</v>
      </c>
      <c r="F265" s="32">
        <v>654000.0</v>
      </c>
      <c r="G265" s="32">
        <v>713000.0</v>
      </c>
      <c r="H265" s="32">
        <v>675000.0</v>
      </c>
      <c r="I265" s="32">
        <v>749500.0</v>
      </c>
      <c r="J265" s="32">
        <v>882500.0</v>
      </c>
      <c r="K265" s="32">
        <v>997000.0</v>
      </c>
      <c r="L265" s="32">
        <v>910000.0</v>
      </c>
      <c r="M265" s="32">
        <v>745000.0</v>
      </c>
      <c r="N265" s="33">
        <v>-9.0</v>
      </c>
      <c r="O265" s="33">
        <v>107.0</v>
      </c>
      <c r="P265" s="33">
        <v>7.5</v>
      </c>
    </row>
    <row r="266">
      <c r="A266" s="17" t="s">
        <v>321</v>
      </c>
      <c r="B266" s="21">
        <v>387500.0</v>
      </c>
      <c r="C266" s="21">
        <v>357500.0</v>
      </c>
      <c r="D266" s="21">
        <v>412500.0</v>
      </c>
      <c r="E266" s="21">
        <v>400000.0</v>
      </c>
      <c r="F266" s="21">
        <v>440000.0</v>
      </c>
      <c r="G266" s="21">
        <v>541000.0</v>
      </c>
      <c r="H266" s="21">
        <v>557500.0</v>
      </c>
      <c r="I266" s="21">
        <v>589500.0</v>
      </c>
      <c r="J266" s="21">
        <v>880000.0</v>
      </c>
      <c r="K266" s="21">
        <v>875000.0</v>
      </c>
      <c r="L266" s="21">
        <v>800000.0</v>
      </c>
      <c r="M266" s="20">
        <v>725000.0</v>
      </c>
      <c r="N266" s="22">
        <v>-9.0</v>
      </c>
      <c r="O266" s="22">
        <v>106.0</v>
      </c>
      <c r="P266" s="22">
        <v>7.5</v>
      </c>
    </row>
    <row r="267">
      <c r="A267" s="24" t="s">
        <v>322</v>
      </c>
      <c r="B267" s="26">
        <v>312500.0</v>
      </c>
      <c r="C267" s="35">
        <v>288500.0</v>
      </c>
      <c r="D267" s="26">
        <v>395000.0</v>
      </c>
      <c r="E267" s="26">
        <v>455000.0</v>
      </c>
      <c r="F267" s="26">
        <v>455000.0</v>
      </c>
      <c r="G267" s="26">
        <v>463500.0</v>
      </c>
      <c r="H267" s="35">
        <v>530000.0</v>
      </c>
      <c r="I267" s="35">
        <v>532000.0</v>
      </c>
      <c r="J267" s="26">
        <v>665000.0</v>
      </c>
      <c r="K267" s="35">
        <v>661000.0</v>
      </c>
      <c r="L267" s="26">
        <v>642500.0</v>
      </c>
      <c r="M267" s="35">
        <v>630000.0</v>
      </c>
      <c r="N267" s="27">
        <v>-3.0</v>
      </c>
      <c r="O267" s="27">
        <v>106.0</v>
      </c>
      <c r="P267" s="27">
        <v>7.5</v>
      </c>
    </row>
    <row r="268">
      <c r="A268" s="29" t="s">
        <v>323</v>
      </c>
      <c r="B268" s="32">
        <v>232000.0</v>
      </c>
      <c r="C268" s="32">
        <v>195000.0</v>
      </c>
      <c r="D268" s="32">
        <v>230000.0</v>
      </c>
      <c r="E268" s="32">
        <v>255000.0</v>
      </c>
      <c r="F268" s="32">
        <v>262000.0</v>
      </c>
      <c r="G268" s="32">
        <v>270000.0</v>
      </c>
      <c r="H268" s="32">
        <v>282500.0</v>
      </c>
      <c r="I268" s="32">
        <v>350000.0</v>
      </c>
      <c r="J268" s="32">
        <v>402500.0</v>
      </c>
      <c r="K268" s="32">
        <v>486500.0</v>
      </c>
      <c r="L268" s="32">
        <v>479000.0</v>
      </c>
      <c r="M268" s="31">
        <v>475000.0</v>
      </c>
      <c r="N268" s="33">
        <v>-2.0</v>
      </c>
      <c r="O268" s="33">
        <v>106.0</v>
      </c>
      <c r="P268" s="33">
        <v>7.5</v>
      </c>
    </row>
    <row r="269">
      <c r="A269" s="29" t="s">
        <v>324</v>
      </c>
      <c r="B269" s="32">
        <v>230000.0</v>
      </c>
      <c r="C269" s="32">
        <v>237500.0</v>
      </c>
      <c r="D269" s="32">
        <v>233000.0</v>
      </c>
      <c r="E269" s="32">
        <v>228000.0</v>
      </c>
      <c r="F269" s="32">
        <v>262000.0</v>
      </c>
      <c r="G269" s="32">
        <v>250000.0</v>
      </c>
      <c r="H269" s="32">
        <v>276500.0</v>
      </c>
      <c r="I269" s="32">
        <v>303500.0</v>
      </c>
      <c r="J269" s="32">
        <v>357500.0</v>
      </c>
      <c r="K269" s="32">
        <v>450000.0</v>
      </c>
      <c r="L269" s="32">
        <v>475000.0</v>
      </c>
      <c r="M269" s="31">
        <v>455000.0</v>
      </c>
      <c r="N269" s="33">
        <v>6.0</v>
      </c>
      <c r="O269" s="33">
        <v>107.0</v>
      </c>
      <c r="P269" s="33">
        <v>7.5</v>
      </c>
    </row>
    <row r="270">
      <c r="A270" s="29" t="s">
        <v>325</v>
      </c>
      <c r="B270" s="32">
        <v>163000.0</v>
      </c>
      <c r="C270" s="32">
        <v>151500.0</v>
      </c>
      <c r="D270" s="32">
        <v>175000.0</v>
      </c>
      <c r="E270" s="32">
        <v>165000.0</v>
      </c>
      <c r="F270" s="32">
        <v>223500.0</v>
      </c>
      <c r="G270" s="32">
        <v>211500.0</v>
      </c>
      <c r="H270" s="32">
        <v>217500.0</v>
      </c>
      <c r="I270" s="32">
        <v>270000.0</v>
      </c>
      <c r="J270" s="32">
        <v>311000.0</v>
      </c>
      <c r="K270" s="32">
        <v>325000.0</v>
      </c>
      <c r="L270" s="32">
        <v>335000.0</v>
      </c>
      <c r="M270" s="32">
        <v>400000.0</v>
      </c>
      <c r="N270" s="33">
        <v>3.0</v>
      </c>
      <c r="O270" s="33">
        <v>106.0</v>
      </c>
      <c r="P270" s="33">
        <v>7.5</v>
      </c>
    </row>
    <row r="271">
      <c r="A271" s="29" t="s">
        <v>326</v>
      </c>
      <c r="B271" s="32">
        <v>194000.0</v>
      </c>
      <c r="C271" s="32">
        <v>200000.0</v>
      </c>
      <c r="D271" s="32">
        <v>192500.0</v>
      </c>
      <c r="E271" s="32">
        <v>206500.0</v>
      </c>
      <c r="F271" s="32">
        <v>194000.0</v>
      </c>
      <c r="G271" s="32">
        <v>229500.0</v>
      </c>
      <c r="H271" s="32">
        <v>236000.0</v>
      </c>
      <c r="I271" s="32">
        <v>269500.0</v>
      </c>
      <c r="J271" s="32">
        <v>341500.0</v>
      </c>
      <c r="K271" s="32">
        <v>393000.0</v>
      </c>
      <c r="L271" s="32">
        <v>399500.0</v>
      </c>
      <c r="M271" s="32">
        <v>350000.0</v>
      </c>
      <c r="N271" s="33">
        <v>2.0</v>
      </c>
      <c r="O271" s="33">
        <v>106.0</v>
      </c>
      <c r="P271" s="33">
        <v>7.5</v>
      </c>
    </row>
    <row r="272">
      <c r="A272" s="29" t="s">
        <v>327</v>
      </c>
      <c r="B272" s="32">
        <v>815000.0</v>
      </c>
      <c r="C272" s="32">
        <v>960000.0</v>
      </c>
      <c r="D272" s="32">
        <v>1212500.0</v>
      </c>
      <c r="E272" s="32">
        <v>1221000.0</v>
      </c>
      <c r="F272" s="32">
        <v>1337500.0</v>
      </c>
      <c r="G272" s="32">
        <v>1300000.0</v>
      </c>
      <c r="H272" s="32">
        <v>1287500.0</v>
      </c>
      <c r="I272" s="32">
        <v>1304000.0</v>
      </c>
      <c r="J272" s="32">
        <v>1558500.0</v>
      </c>
      <c r="K272" s="32">
        <v>1560000.0</v>
      </c>
      <c r="L272" s="32">
        <v>1660000.0</v>
      </c>
      <c r="M272" s="32">
        <v>1675000.0</v>
      </c>
      <c r="N272" s="33">
        <v>6.0</v>
      </c>
      <c r="O272" s="33">
        <v>104.0</v>
      </c>
      <c r="P272" s="33">
        <v>7.4</v>
      </c>
    </row>
    <row r="273">
      <c r="A273" s="29" t="s">
        <v>328</v>
      </c>
      <c r="B273" s="32">
        <v>740000.0</v>
      </c>
      <c r="C273" s="32">
        <v>805000.0</v>
      </c>
      <c r="D273" s="32">
        <v>999000.0</v>
      </c>
      <c r="E273" s="32">
        <v>1050000.0</v>
      </c>
      <c r="F273" s="32">
        <v>1160000.0</v>
      </c>
      <c r="G273" s="32">
        <v>1118500.0</v>
      </c>
      <c r="H273" s="32">
        <v>1010000.0</v>
      </c>
      <c r="I273" s="32">
        <v>1173500.0</v>
      </c>
      <c r="J273" s="32">
        <v>1371000.0</v>
      </c>
      <c r="K273" s="32">
        <v>1450000.0</v>
      </c>
      <c r="L273" s="32">
        <v>1509000.0</v>
      </c>
      <c r="M273" s="32">
        <v>1584500.0</v>
      </c>
      <c r="N273" s="33">
        <v>4.0</v>
      </c>
      <c r="O273" s="33">
        <v>104.0</v>
      </c>
      <c r="P273" s="33">
        <v>7.4</v>
      </c>
    </row>
    <row r="274">
      <c r="A274" s="29" t="s">
        <v>329</v>
      </c>
      <c r="B274" s="32">
        <v>570000.0</v>
      </c>
      <c r="C274" s="32">
        <v>620000.0</v>
      </c>
      <c r="D274" s="32">
        <v>642500.0</v>
      </c>
      <c r="E274" s="32">
        <v>712500.0</v>
      </c>
      <c r="F274" s="32">
        <v>780000.0</v>
      </c>
      <c r="G274" s="32">
        <v>843000.0</v>
      </c>
      <c r="H274" s="32">
        <v>832000.0</v>
      </c>
      <c r="I274" s="32">
        <v>945000.0</v>
      </c>
      <c r="J274" s="32">
        <v>1175000.0</v>
      </c>
      <c r="K274" s="32">
        <v>1200000.0</v>
      </c>
      <c r="L274" s="32">
        <v>1165000.0</v>
      </c>
      <c r="M274" s="32">
        <v>990000.0</v>
      </c>
      <c r="N274" s="33">
        <v>-3.0</v>
      </c>
      <c r="O274" s="33">
        <v>104.0</v>
      </c>
      <c r="P274" s="33">
        <v>7.4</v>
      </c>
    </row>
    <row r="275">
      <c r="A275" s="29" t="s">
        <v>330</v>
      </c>
      <c r="B275" s="32">
        <v>525000.0</v>
      </c>
      <c r="C275" s="32">
        <v>558000.0</v>
      </c>
      <c r="D275" s="32">
        <v>641000.0</v>
      </c>
      <c r="E275" s="32">
        <v>745000.0</v>
      </c>
      <c r="F275" s="32">
        <v>800000.0</v>
      </c>
      <c r="G275" s="32">
        <v>850000.0</v>
      </c>
      <c r="H275" s="32">
        <v>810000.0</v>
      </c>
      <c r="I275" s="32">
        <v>894000.0</v>
      </c>
      <c r="J275" s="32">
        <v>1100000.0</v>
      </c>
      <c r="K275" s="32">
        <v>1160000.0</v>
      </c>
      <c r="L275" s="32">
        <v>1069500.0</v>
      </c>
      <c r="M275" s="32">
        <v>980000.0</v>
      </c>
      <c r="N275" s="33">
        <v>-8.0</v>
      </c>
      <c r="O275" s="33">
        <v>104.0</v>
      </c>
      <c r="P275" s="33">
        <v>7.4</v>
      </c>
    </row>
    <row r="276">
      <c r="A276" s="29" t="s">
        <v>331</v>
      </c>
      <c r="B276" s="32">
        <v>680000.0</v>
      </c>
      <c r="C276" s="32">
        <v>755000.0</v>
      </c>
      <c r="D276" s="32">
        <v>850000.0</v>
      </c>
      <c r="E276" s="32">
        <v>933000.0</v>
      </c>
      <c r="F276" s="32">
        <v>1120000.0</v>
      </c>
      <c r="G276" s="32">
        <v>1046500.0</v>
      </c>
      <c r="H276" s="32">
        <v>1017500.0</v>
      </c>
      <c r="I276" s="32">
        <v>1089000.0</v>
      </c>
      <c r="J276" s="32">
        <v>1375000.0</v>
      </c>
      <c r="K276" s="32">
        <v>1296500.0</v>
      </c>
      <c r="L276" s="32">
        <v>1385000.0</v>
      </c>
      <c r="M276" s="31">
        <v>970000.0</v>
      </c>
      <c r="N276" s="33">
        <v>7.0</v>
      </c>
      <c r="O276" s="33">
        <v>104.0</v>
      </c>
      <c r="P276" s="33">
        <v>7.4</v>
      </c>
    </row>
    <row r="277">
      <c r="A277" s="29" t="s">
        <v>332</v>
      </c>
      <c r="B277" s="32">
        <v>634000.0</v>
      </c>
      <c r="C277" s="32">
        <v>650000.0</v>
      </c>
      <c r="D277" s="32">
        <v>685000.0</v>
      </c>
      <c r="E277" s="32">
        <v>700000.0</v>
      </c>
      <c r="F277" s="32">
        <v>795000.0</v>
      </c>
      <c r="G277" s="32">
        <v>775000.0</v>
      </c>
      <c r="H277" s="32">
        <v>855000.0</v>
      </c>
      <c r="I277" s="32">
        <v>1000000.0</v>
      </c>
      <c r="J277" s="32">
        <v>1230000.0</v>
      </c>
      <c r="K277" s="32">
        <v>1275000.0</v>
      </c>
      <c r="L277" s="32">
        <v>1300000.0</v>
      </c>
      <c r="M277" s="31">
        <v>865000.0</v>
      </c>
      <c r="N277" s="33">
        <v>2.0</v>
      </c>
      <c r="O277" s="33">
        <v>105.0</v>
      </c>
      <c r="P277" s="33">
        <v>7.4</v>
      </c>
    </row>
    <row r="278">
      <c r="A278" s="29" t="s">
        <v>333</v>
      </c>
      <c r="B278" s="32">
        <v>406000.0</v>
      </c>
      <c r="C278" s="32">
        <v>428500.0</v>
      </c>
      <c r="D278" s="32">
        <v>493500.0</v>
      </c>
      <c r="E278" s="32">
        <v>551000.0</v>
      </c>
      <c r="F278" s="32">
        <v>640000.0</v>
      </c>
      <c r="G278" s="32">
        <v>671500.0</v>
      </c>
      <c r="H278" s="32">
        <v>636000.0</v>
      </c>
      <c r="I278" s="32">
        <v>710000.0</v>
      </c>
      <c r="J278" s="32">
        <v>820000.0</v>
      </c>
      <c r="K278" s="32">
        <v>877500.0</v>
      </c>
      <c r="L278" s="32">
        <v>830000.0</v>
      </c>
      <c r="M278" s="32">
        <v>780000.0</v>
      </c>
      <c r="N278" s="33">
        <v>-5.0</v>
      </c>
      <c r="O278" s="33">
        <v>104.0</v>
      </c>
      <c r="P278" s="33">
        <v>7.4</v>
      </c>
    </row>
    <row r="279">
      <c r="A279" s="29" t="s">
        <v>334</v>
      </c>
      <c r="B279" s="32">
        <v>367000.0</v>
      </c>
      <c r="C279" s="32">
        <v>365000.0</v>
      </c>
      <c r="D279" s="32">
        <v>389000.0</v>
      </c>
      <c r="E279" s="32">
        <v>445000.0</v>
      </c>
      <c r="F279" s="32">
        <v>536000.0</v>
      </c>
      <c r="G279" s="32">
        <v>590000.0</v>
      </c>
      <c r="H279" s="32">
        <v>550000.0</v>
      </c>
      <c r="I279" s="32">
        <v>595000.0</v>
      </c>
      <c r="J279" s="32">
        <v>780000.0</v>
      </c>
      <c r="K279" s="32">
        <v>820500.0</v>
      </c>
      <c r="L279" s="32">
        <v>747500.0</v>
      </c>
      <c r="M279" s="32">
        <v>710000.0</v>
      </c>
      <c r="N279" s="33">
        <v>-9.0</v>
      </c>
      <c r="O279" s="33">
        <v>104.0</v>
      </c>
      <c r="P279" s="33">
        <v>7.4</v>
      </c>
    </row>
    <row r="280">
      <c r="A280" s="29" t="s">
        <v>335</v>
      </c>
      <c r="B280" s="32">
        <v>363500.0</v>
      </c>
      <c r="C280" s="32">
        <v>366500.0</v>
      </c>
      <c r="D280" s="32">
        <v>382500.0</v>
      </c>
      <c r="E280" s="32">
        <v>415000.0</v>
      </c>
      <c r="F280" s="32">
        <v>500000.0</v>
      </c>
      <c r="G280" s="32">
        <v>545000.0</v>
      </c>
      <c r="H280" s="32">
        <v>540000.0</v>
      </c>
      <c r="I280" s="32">
        <v>563500.0</v>
      </c>
      <c r="J280" s="32">
        <v>708000.0</v>
      </c>
      <c r="K280" s="32">
        <v>769500.0</v>
      </c>
      <c r="L280" s="32">
        <v>740000.0</v>
      </c>
      <c r="M280" s="32">
        <v>650000.0</v>
      </c>
      <c r="N280" s="33">
        <v>-4.0</v>
      </c>
      <c r="O280" s="33">
        <v>104.0</v>
      </c>
      <c r="P280" s="33">
        <v>7.4</v>
      </c>
    </row>
    <row r="281">
      <c r="A281" s="29" t="s">
        <v>336</v>
      </c>
      <c r="B281" s="32">
        <v>350000.0</v>
      </c>
      <c r="C281" s="32">
        <v>357000.0</v>
      </c>
      <c r="D281" s="32">
        <v>368500.0</v>
      </c>
      <c r="E281" s="32">
        <v>402000.0</v>
      </c>
      <c r="F281" s="32">
        <v>490000.0</v>
      </c>
      <c r="G281" s="32">
        <v>550000.0</v>
      </c>
      <c r="H281" s="32">
        <v>534000.0</v>
      </c>
      <c r="I281" s="32">
        <v>600000.0</v>
      </c>
      <c r="J281" s="32">
        <v>738000.0</v>
      </c>
      <c r="K281" s="32">
        <v>765000.0</v>
      </c>
      <c r="L281" s="32">
        <v>715000.0</v>
      </c>
      <c r="M281" s="31">
        <v>630000.0</v>
      </c>
      <c r="N281" s="33">
        <v>-7.0</v>
      </c>
      <c r="O281" s="33">
        <v>104.0</v>
      </c>
      <c r="P281" s="33">
        <v>7.4</v>
      </c>
    </row>
    <row r="282">
      <c r="A282" s="29" t="s">
        <v>337</v>
      </c>
      <c r="B282" s="32">
        <v>315000.0</v>
      </c>
      <c r="C282" s="32">
        <v>320000.0</v>
      </c>
      <c r="D282" s="32">
        <v>342000.0</v>
      </c>
      <c r="E282" s="32">
        <v>340000.0</v>
      </c>
      <c r="F282" s="32">
        <v>365000.0</v>
      </c>
      <c r="G282" s="32">
        <v>449000.0</v>
      </c>
      <c r="H282" s="32">
        <v>460000.0</v>
      </c>
      <c r="I282" s="32">
        <v>498000.0</v>
      </c>
      <c r="J282" s="32">
        <v>580000.0</v>
      </c>
      <c r="K282" s="32">
        <v>653500.0</v>
      </c>
      <c r="L282" s="32">
        <v>646000.0</v>
      </c>
      <c r="M282" s="32">
        <v>630000.0</v>
      </c>
      <c r="N282" s="33">
        <v>-1.0</v>
      </c>
      <c r="O282" s="33">
        <v>105.0</v>
      </c>
      <c r="P282" s="33">
        <v>7.4</v>
      </c>
    </row>
    <row r="283">
      <c r="A283" s="29" t="s">
        <v>338</v>
      </c>
      <c r="B283" s="31">
        <v>292500.0</v>
      </c>
      <c r="C283" s="31">
        <v>170000.0</v>
      </c>
      <c r="D283" s="32">
        <v>255000.0</v>
      </c>
      <c r="E283" s="32">
        <v>237500.0</v>
      </c>
      <c r="F283" s="32">
        <v>310000.0</v>
      </c>
      <c r="G283" s="32">
        <v>390000.0</v>
      </c>
      <c r="H283" s="31">
        <v>287500.0</v>
      </c>
      <c r="I283" s="32">
        <v>400000.0</v>
      </c>
      <c r="J283" s="32">
        <v>475000.0</v>
      </c>
      <c r="K283" s="31">
        <v>530000.0</v>
      </c>
      <c r="L283" s="32">
        <v>595000.0</v>
      </c>
      <c r="M283" s="31">
        <v>601500.0</v>
      </c>
      <c r="N283" s="33">
        <v>12.0</v>
      </c>
      <c r="O283" s="33">
        <v>103.0</v>
      </c>
      <c r="P283" s="33">
        <v>7.4</v>
      </c>
    </row>
    <row r="284">
      <c r="A284" s="29" t="s">
        <v>339</v>
      </c>
      <c r="B284" s="32">
        <v>285000.0</v>
      </c>
      <c r="C284" s="32">
        <v>285000.0</v>
      </c>
      <c r="D284" s="32">
        <v>300000.0</v>
      </c>
      <c r="E284" s="32">
        <v>310000.0</v>
      </c>
      <c r="F284" s="32">
        <v>320000.0</v>
      </c>
      <c r="G284" s="32">
        <v>365000.0</v>
      </c>
      <c r="H284" s="32">
        <v>372500.0</v>
      </c>
      <c r="I284" s="32">
        <v>412000.0</v>
      </c>
      <c r="J284" s="32">
        <v>467500.0</v>
      </c>
      <c r="K284" s="32">
        <v>555000.0</v>
      </c>
      <c r="L284" s="32">
        <v>580000.0</v>
      </c>
      <c r="M284" s="32">
        <v>570000.0</v>
      </c>
      <c r="N284" s="33">
        <v>5.0</v>
      </c>
      <c r="O284" s="33">
        <v>104.0</v>
      </c>
      <c r="P284" s="33">
        <v>7.4</v>
      </c>
    </row>
    <row r="285">
      <c r="A285" s="29" t="s">
        <v>340</v>
      </c>
      <c r="B285" s="32">
        <v>510000.0</v>
      </c>
      <c r="C285" s="32">
        <v>536000.0</v>
      </c>
      <c r="D285" s="32">
        <v>611000.0</v>
      </c>
      <c r="E285" s="32">
        <v>750000.0</v>
      </c>
      <c r="F285" s="32">
        <v>835500.0</v>
      </c>
      <c r="G285" s="32">
        <v>860000.0</v>
      </c>
      <c r="H285" s="32">
        <v>770000.0</v>
      </c>
      <c r="I285" s="32">
        <v>830500.0</v>
      </c>
      <c r="J285" s="32">
        <v>967000.0</v>
      </c>
      <c r="K285" s="32">
        <v>965000.0</v>
      </c>
      <c r="L285" s="32">
        <v>1030000.0</v>
      </c>
      <c r="M285" s="30" t="s">
        <v>59</v>
      </c>
      <c r="N285" s="33">
        <v>7.0</v>
      </c>
      <c r="O285" s="33">
        <v>102.0</v>
      </c>
      <c r="P285" s="33">
        <v>7.3</v>
      </c>
    </row>
    <row r="286">
      <c r="A286" s="29" t="s">
        <v>341</v>
      </c>
      <c r="B286" s="32">
        <v>870000.0</v>
      </c>
      <c r="C286" s="32">
        <v>942000.0</v>
      </c>
      <c r="D286" s="32">
        <v>1228000.0</v>
      </c>
      <c r="E286" s="32">
        <v>1365000.0</v>
      </c>
      <c r="F286" s="32">
        <v>1400000.0</v>
      </c>
      <c r="G286" s="32">
        <v>1691000.0</v>
      </c>
      <c r="H286" s="32">
        <v>1450000.0</v>
      </c>
      <c r="I286" s="32">
        <v>1520000.0</v>
      </c>
      <c r="J286" s="32">
        <v>1750000.0</v>
      </c>
      <c r="K286" s="32">
        <v>1841000.0</v>
      </c>
      <c r="L286" s="32">
        <v>1760000.0</v>
      </c>
      <c r="M286" s="32">
        <v>1550000.0</v>
      </c>
      <c r="N286" s="33">
        <v>-4.0</v>
      </c>
      <c r="O286" s="33">
        <v>102.0</v>
      </c>
      <c r="P286" s="33">
        <v>7.3</v>
      </c>
    </row>
    <row r="287">
      <c r="A287" s="29" t="s">
        <v>342</v>
      </c>
      <c r="B287" s="32">
        <v>610000.0</v>
      </c>
      <c r="C287" s="32">
        <v>725000.0</v>
      </c>
      <c r="D287" s="32">
        <v>855000.0</v>
      </c>
      <c r="E287" s="32">
        <v>900000.0</v>
      </c>
      <c r="F287" s="32">
        <v>1065000.0</v>
      </c>
      <c r="G287" s="32">
        <v>980000.0</v>
      </c>
      <c r="H287" s="32">
        <v>935500.0</v>
      </c>
      <c r="I287" s="32">
        <v>1000000.0</v>
      </c>
      <c r="J287" s="32">
        <v>1226500.0</v>
      </c>
      <c r="K287" s="32">
        <v>1200000.0</v>
      </c>
      <c r="L287" s="32">
        <v>1235000.0</v>
      </c>
      <c r="M287" s="32">
        <v>1310000.0</v>
      </c>
      <c r="N287" s="33">
        <v>3.0</v>
      </c>
      <c r="O287" s="33">
        <v>102.0</v>
      </c>
      <c r="P287" s="33">
        <v>7.3</v>
      </c>
    </row>
    <row r="288">
      <c r="A288" s="29" t="s">
        <v>343</v>
      </c>
      <c r="B288" s="32">
        <v>619500.0</v>
      </c>
      <c r="C288" s="32">
        <v>671000.0</v>
      </c>
      <c r="D288" s="32">
        <v>742000.0</v>
      </c>
      <c r="E288" s="32">
        <v>903000.0</v>
      </c>
      <c r="F288" s="32">
        <v>980000.0</v>
      </c>
      <c r="G288" s="32">
        <v>1000000.0</v>
      </c>
      <c r="H288" s="32">
        <v>859000.0</v>
      </c>
      <c r="I288" s="32">
        <v>992000.0</v>
      </c>
      <c r="J288" s="32">
        <v>1100000.0</v>
      </c>
      <c r="K288" s="32">
        <v>972500.0</v>
      </c>
      <c r="L288" s="32">
        <v>1250000.0</v>
      </c>
      <c r="M288" s="31">
        <v>1027500.0</v>
      </c>
      <c r="N288" s="33">
        <v>29.0</v>
      </c>
      <c r="O288" s="33">
        <v>102.0</v>
      </c>
      <c r="P288" s="33">
        <v>7.3</v>
      </c>
    </row>
    <row r="289">
      <c r="A289" s="29" t="s">
        <v>344</v>
      </c>
      <c r="B289" s="32">
        <v>496000.0</v>
      </c>
      <c r="C289" s="32">
        <v>510000.0</v>
      </c>
      <c r="D289" s="32">
        <v>550000.0</v>
      </c>
      <c r="E289" s="32">
        <v>635000.0</v>
      </c>
      <c r="F289" s="32">
        <v>655000.0</v>
      </c>
      <c r="G289" s="32">
        <v>770000.0</v>
      </c>
      <c r="H289" s="32">
        <v>730000.0</v>
      </c>
      <c r="I289" s="32">
        <v>810000.0</v>
      </c>
      <c r="J289" s="32">
        <v>898500.0</v>
      </c>
      <c r="K289" s="32">
        <v>1052500.0</v>
      </c>
      <c r="L289" s="32">
        <v>1000000.0</v>
      </c>
      <c r="M289" s="32">
        <v>946000.0</v>
      </c>
      <c r="N289" s="33">
        <v>-5.0</v>
      </c>
      <c r="O289" s="33">
        <v>102.0</v>
      </c>
      <c r="P289" s="33">
        <v>7.3</v>
      </c>
    </row>
    <row r="290">
      <c r="A290" s="29" t="s">
        <v>345</v>
      </c>
      <c r="B290" s="32">
        <v>560000.0</v>
      </c>
      <c r="C290" s="32">
        <v>597500.0</v>
      </c>
      <c r="D290" s="32">
        <v>675000.0</v>
      </c>
      <c r="E290" s="32">
        <v>762500.0</v>
      </c>
      <c r="F290" s="32">
        <v>865000.0</v>
      </c>
      <c r="G290" s="32">
        <v>841500.0</v>
      </c>
      <c r="H290" s="32">
        <v>825000.0</v>
      </c>
      <c r="I290" s="32">
        <v>981000.0</v>
      </c>
      <c r="J290" s="32">
        <v>1102000.0</v>
      </c>
      <c r="K290" s="32">
        <v>1072500.0</v>
      </c>
      <c r="L290" s="32">
        <v>1130000.0</v>
      </c>
      <c r="M290" s="31">
        <v>883000.0</v>
      </c>
      <c r="N290" s="33">
        <v>5.0</v>
      </c>
      <c r="O290" s="33">
        <v>102.0</v>
      </c>
      <c r="P290" s="33">
        <v>7.3</v>
      </c>
    </row>
    <row r="291">
      <c r="A291" s="29" t="s">
        <v>346</v>
      </c>
      <c r="B291" s="32">
        <v>415000.0</v>
      </c>
      <c r="C291" s="32">
        <v>478000.0</v>
      </c>
      <c r="D291" s="32">
        <v>510000.0</v>
      </c>
      <c r="E291" s="32">
        <v>601500.0</v>
      </c>
      <c r="F291" s="32">
        <v>709000.0</v>
      </c>
      <c r="G291" s="32">
        <v>700000.0</v>
      </c>
      <c r="H291" s="32">
        <v>662500.0</v>
      </c>
      <c r="I291" s="32">
        <v>742500.0</v>
      </c>
      <c r="J291" s="32">
        <v>920000.0</v>
      </c>
      <c r="K291" s="32">
        <v>837500.0</v>
      </c>
      <c r="L291" s="32">
        <v>838000.0</v>
      </c>
      <c r="M291" s="31">
        <v>822500.0</v>
      </c>
      <c r="N291" s="33">
        <v>0.0</v>
      </c>
      <c r="O291" s="33">
        <v>102.0</v>
      </c>
      <c r="P291" s="33">
        <v>7.3</v>
      </c>
    </row>
    <row r="292">
      <c r="A292" s="29" t="s">
        <v>347</v>
      </c>
      <c r="B292" s="32">
        <v>379000.0</v>
      </c>
      <c r="C292" s="32">
        <v>432000.0</v>
      </c>
      <c r="D292" s="32">
        <v>481000.0</v>
      </c>
      <c r="E292" s="32">
        <v>593000.0</v>
      </c>
      <c r="F292" s="32">
        <v>730000.0</v>
      </c>
      <c r="G292" s="32">
        <v>755000.0</v>
      </c>
      <c r="H292" s="32">
        <v>675000.0</v>
      </c>
      <c r="I292" s="32">
        <v>727500.0</v>
      </c>
      <c r="J292" s="32">
        <v>832500.0</v>
      </c>
      <c r="K292" s="32">
        <v>830000.0</v>
      </c>
      <c r="L292" s="32">
        <v>765000.0</v>
      </c>
      <c r="M292" s="31">
        <v>712500.0</v>
      </c>
      <c r="N292" s="33">
        <v>-8.0</v>
      </c>
      <c r="O292" s="33">
        <v>102.0</v>
      </c>
      <c r="P292" s="33">
        <v>7.3</v>
      </c>
    </row>
    <row r="293">
      <c r="A293" s="29" t="s">
        <v>348</v>
      </c>
      <c r="B293" s="32">
        <v>375000.0</v>
      </c>
      <c r="C293" s="32">
        <v>375000.0</v>
      </c>
      <c r="D293" s="32">
        <v>400000.0</v>
      </c>
      <c r="E293" s="32">
        <v>448500.0</v>
      </c>
      <c r="F293" s="32">
        <v>469500.0</v>
      </c>
      <c r="G293" s="32">
        <v>577500.0</v>
      </c>
      <c r="H293" s="32">
        <v>581000.0</v>
      </c>
      <c r="I293" s="32">
        <v>610000.0</v>
      </c>
      <c r="J293" s="32">
        <v>675000.0</v>
      </c>
      <c r="K293" s="32">
        <v>740000.0</v>
      </c>
      <c r="L293" s="32">
        <v>760000.0</v>
      </c>
      <c r="M293" s="31">
        <v>667500.0</v>
      </c>
      <c r="N293" s="33">
        <v>3.0</v>
      </c>
      <c r="O293" s="33">
        <v>103.0</v>
      </c>
      <c r="P293" s="33">
        <v>7.3</v>
      </c>
    </row>
    <row r="294">
      <c r="A294" s="29" t="s">
        <v>349</v>
      </c>
      <c r="B294" s="32">
        <v>280000.0</v>
      </c>
      <c r="C294" s="32">
        <v>292000.0</v>
      </c>
      <c r="D294" s="32">
        <v>290500.0</v>
      </c>
      <c r="E294" s="32">
        <v>310000.0</v>
      </c>
      <c r="F294" s="32">
        <v>375000.0</v>
      </c>
      <c r="G294" s="32">
        <v>453500.0</v>
      </c>
      <c r="H294" s="32">
        <v>435000.0</v>
      </c>
      <c r="I294" s="32">
        <v>476000.0</v>
      </c>
      <c r="J294" s="32">
        <v>584000.0</v>
      </c>
      <c r="K294" s="32">
        <v>605000.0</v>
      </c>
      <c r="L294" s="32">
        <v>567500.0</v>
      </c>
      <c r="M294" s="31">
        <v>615000.0</v>
      </c>
      <c r="N294" s="33">
        <v>-6.0</v>
      </c>
      <c r="O294" s="33">
        <v>103.0</v>
      </c>
      <c r="P294" s="33">
        <v>7.3</v>
      </c>
    </row>
    <row r="295">
      <c r="A295" s="29" t="s">
        <v>350</v>
      </c>
      <c r="B295" s="32">
        <v>310000.0</v>
      </c>
      <c r="C295" s="32">
        <v>310000.0</v>
      </c>
      <c r="D295" s="32">
        <v>345000.0</v>
      </c>
      <c r="E295" s="32">
        <v>385000.0</v>
      </c>
      <c r="F295" s="32">
        <v>471500.0</v>
      </c>
      <c r="G295" s="32">
        <v>523000.0</v>
      </c>
      <c r="H295" s="32">
        <v>476000.0</v>
      </c>
      <c r="I295" s="32">
        <v>527500.0</v>
      </c>
      <c r="J295" s="32">
        <v>615000.0</v>
      </c>
      <c r="K295" s="32">
        <v>657500.0</v>
      </c>
      <c r="L295" s="32">
        <v>626000.0</v>
      </c>
      <c r="M295" s="31">
        <v>594000.0</v>
      </c>
      <c r="N295" s="33">
        <v>-5.0</v>
      </c>
      <c r="O295" s="33">
        <v>102.0</v>
      </c>
      <c r="P295" s="33">
        <v>7.3</v>
      </c>
    </row>
    <row r="296">
      <c r="A296" s="29" t="s">
        <v>351</v>
      </c>
      <c r="B296" s="32">
        <v>288000.0</v>
      </c>
      <c r="C296" s="32">
        <v>306000.0</v>
      </c>
      <c r="D296" s="32">
        <v>325000.0</v>
      </c>
      <c r="E296" s="32">
        <v>365000.0</v>
      </c>
      <c r="F296" s="32">
        <v>435500.0</v>
      </c>
      <c r="G296" s="32">
        <v>474000.0</v>
      </c>
      <c r="H296" s="32">
        <v>460500.0</v>
      </c>
      <c r="I296" s="32">
        <v>480000.0</v>
      </c>
      <c r="J296" s="32">
        <v>525000.0</v>
      </c>
      <c r="K296" s="32">
        <v>580000.0</v>
      </c>
      <c r="L296" s="32">
        <v>580000.0</v>
      </c>
      <c r="M296" s="32">
        <v>590000.0</v>
      </c>
      <c r="N296" s="33">
        <v>0.0</v>
      </c>
      <c r="O296" s="33">
        <v>101.0</v>
      </c>
      <c r="P296" s="33">
        <v>7.3</v>
      </c>
    </row>
    <row r="297">
      <c r="A297" s="29" t="s">
        <v>352</v>
      </c>
      <c r="B297" s="31">
        <v>309000.0</v>
      </c>
      <c r="C297" s="32">
        <v>280000.0</v>
      </c>
      <c r="D297" s="32">
        <v>300000.0</v>
      </c>
      <c r="E297" s="32">
        <v>347000.0</v>
      </c>
      <c r="F297" s="32">
        <v>455000.0</v>
      </c>
      <c r="G297" s="32">
        <v>500000.0</v>
      </c>
      <c r="H297" s="32">
        <v>497000.0</v>
      </c>
      <c r="I297" s="32">
        <v>465000.0</v>
      </c>
      <c r="J297" s="32">
        <v>565000.0</v>
      </c>
      <c r="K297" s="32">
        <v>620000.0</v>
      </c>
      <c r="L297" s="32">
        <v>624500.0</v>
      </c>
      <c r="M297" s="32">
        <v>583500.0</v>
      </c>
      <c r="N297" s="33">
        <v>1.0</v>
      </c>
      <c r="O297" s="33">
        <v>102.0</v>
      </c>
      <c r="P297" s="33">
        <v>7.3</v>
      </c>
    </row>
    <row r="298">
      <c r="A298" s="17" t="s">
        <v>353</v>
      </c>
      <c r="B298" s="21">
        <v>283000.0</v>
      </c>
      <c r="C298" s="21">
        <v>341000.0</v>
      </c>
      <c r="D298" s="21">
        <v>310000.0</v>
      </c>
      <c r="E298" s="21">
        <v>374000.0</v>
      </c>
      <c r="F298" s="21">
        <v>423500.0</v>
      </c>
      <c r="G298" s="21">
        <v>447500.0</v>
      </c>
      <c r="H298" s="21">
        <v>480000.0</v>
      </c>
      <c r="I298" s="21">
        <v>557500.0</v>
      </c>
      <c r="J298" s="21">
        <v>568000.0</v>
      </c>
      <c r="K298" s="21">
        <v>705000.0</v>
      </c>
      <c r="L298" s="21">
        <v>570000.0</v>
      </c>
      <c r="M298" s="20">
        <v>570000.0</v>
      </c>
      <c r="N298" s="22">
        <v>-19.0</v>
      </c>
      <c r="O298" s="22">
        <v>102.0</v>
      </c>
      <c r="P298" s="22">
        <v>7.3</v>
      </c>
    </row>
    <row r="299">
      <c r="A299" s="24" t="s">
        <v>354</v>
      </c>
      <c r="B299" s="26">
        <v>345000.0</v>
      </c>
      <c r="C299" s="26">
        <v>350000.0</v>
      </c>
      <c r="D299" s="26">
        <v>350000.0</v>
      </c>
      <c r="E299" s="26">
        <v>350000.0</v>
      </c>
      <c r="F299" s="26">
        <v>390000.0</v>
      </c>
      <c r="G299" s="26">
        <v>400000.0</v>
      </c>
      <c r="H299" s="26">
        <v>386500.0</v>
      </c>
      <c r="I299" s="26">
        <v>440000.0</v>
      </c>
      <c r="J299" s="26">
        <v>552500.0</v>
      </c>
      <c r="K299" s="26">
        <v>610000.0</v>
      </c>
      <c r="L299" s="26">
        <v>700000.0</v>
      </c>
      <c r="M299" s="35">
        <v>570000.0</v>
      </c>
      <c r="N299" s="27">
        <v>15.0</v>
      </c>
      <c r="O299" s="27">
        <v>103.0</v>
      </c>
      <c r="P299" s="27">
        <v>7.3</v>
      </c>
    </row>
    <row r="300">
      <c r="A300" s="29" t="s">
        <v>355</v>
      </c>
      <c r="B300" s="32">
        <v>405000.0</v>
      </c>
      <c r="C300" s="32">
        <v>355000.0</v>
      </c>
      <c r="D300" s="32">
        <v>370000.0</v>
      </c>
      <c r="E300" s="32">
        <v>405000.0</v>
      </c>
      <c r="F300" s="32">
        <v>414500.0</v>
      </c>
      <c r="G300" s="32">
        <v>540000.0</v>
      </c>
      <c r="H300" s="32">
        <v>518000.0</v>
      </c>
      <c r="I300" s="32">
        <v>590000.0</v>
      </c>
      <c r="J300" s="32">
        <v>715000.0</v>
      </c>
      <c r="K300" s="32">
        <v>789000.0</v>
      </c>
      <c r="L300" s="32">
        <v>820000.0</v>
      </c>
      <c r="M300" s="31">
        <v>540000.0</v>
      </c>
      <c r="N300" s="33">
        <v>4.0</v>
      </c>
      <c r="O300" s="33">
        <v>102.0</v>
      </c>
      <c r="P300" s="33">
        <v>7.3</v>
      </c>
    </row>
    <row r="301">
      <c r="A301" s="29" t="s">
        <v>356</v>
      </c>
      <c r="B301" s="31">
        <v>160000.0</v>
      </c>
      <c r="C301" s="32">
        <v>145000.0</v>
      </c>
      <c r="D301" s="32">
        <v>200000.0</v>
      </c>
      <c r="E301" s="32">
        <v>152500.0</v>
      </c>
      <c r="F301" s="31">
        <v>182500.0</v>
      </c>
      <c r="G301" s="32">
        <v>180000.0</v>
      </c>
      <c r="H301" s="32">
        <v>185000.0</v>
      </c>
      <c r="I301" s="32">
        <v>214000.0</v>
      </c>
      <c r="J301" s="32">
        <v>320000.0</v>
      </c>
      <c r="K301" s="32">
        <v>390000.0</v>
      </c>
      <c r="L301" s="32">
        <v>325000.0</v>
      </c>
      <c r="M301" s="31">
        <v>535000.0</v>
      </c>
      <c r="N301" s="33">
        <v>-17.0</v>
      </c>
      <c r="O301" s="33">
        <v>103.0</v>
      </c>
      <c r="P301" s="33">
        <v>7.3</v>
      </c>
    </row>
    <row r="302">
      <c r="A302" s="29" t="s">
        <v>357</v>
      </c>
      <c r="B302" s="31">
        <v>1000000.0</v>
      </c>
      <c r="C302" s="31">
        <v>1000000.0</v>
      </c>
      <c r="D302" s="32">
        <v>1348000.0</v>
      </c>
      <c r="E302" s="32">
        <v>1857500.0</v>
      </c>
      <c r="F302" s="31">
        <v>2000000.0</v>
      </c>
      <c r="G302" s="32">
        <v>1830000.0</v>
      </c>
      <c r="H302" s="32">
        <v>1740000.0</v>
      </c>
      <c r="I302" s="30">
        <v>2000000.0</v>
      </c>
      <c r="J302" s="32">
        <v>2120000.0</v>
      </c>
      <c r="K302" s="31">
        <v>2000000.0</v>
      </c>
      <c r="L302" s="32">
        <v>2300000.0</v>
      </c>
      <c r="M302" s="30" t="s">
        <v>59</v>
      </c>
      <c r="N302" s="33">
        <v>15.0</v>
      </c>
      <c r="O302" s="33">
        <v>100.0</v>
      </c>
      <c r="P302" s="33">
        <v>7.2</v>
      </c>
    </row>
    <row r="303">
      <c r="A303" s="29" t="s">
        <v>358</v>
      </c>
      <c r="B303" s="32">
        <v>300000.0</v>
      </c>
      <c r="C303" s="32">
        <v>297500.0</v>
      </c>
      <c r="D303" s="32">
        <v>365000.0</v>
      </c>
      <c r="E303" s="32">
        <v>362000.0</v>
      </c>
      <c r="F303" s="32">
        <v>420000.0</v>
      </c>
      <c r="G303" s="32">
        <v>318500.0</v>
      </c>
      <c r="H303" s="32">
        <v>436000.0</v>
      </c>
      <c r="I303" s="32">
        <v>470000.0</v>
      </c>
      <c r="J303" s="32">
        <v>540000.0</v>
      </c>
      <c r="K303" s="32">
        <v>625000.0</v>
      </c>
      <c r="L303" s="31">
        <v>600000.0</v>
      </c>
      <c r="M303" s="30" t="s">
        <v>59</v>
      </c>
      <c r="N303" s="33">
        <v>-4.0</v>
      </c>
      <c r="O303" s="33">
        <v>100.0</v>
      </c>
      <c r="P303" s="33">
        <v>7.2</v>
      </c>
    </row>
    <row r="304">
      <c r="A304" s="29" t="s">
        <v>359</v>
      </c>
      <c r="B304" s="32">
        <v>622000.0</v>
      </c>
      <c r="C304" s="32">
        <v>680000.0</v>
      </c>
      <c r="D304" s="32">
        <v>758000.0</v>
      </c>
      <c r="E304" s="32">
        <v>854500.0</v>
      </c>
      <c r="F304" s="32">
        <v>900000.0</v>
      </c>
      <c r="G304" s="32">
        <v>930500.0</v>
      </c>
      <c r="H304" s="32">
        <v>930000.0</v>
      </c>
      <c r="I304" s="32">
        <v>1050000.0</v>
      </c>
      <c r="J304" s="32">
        <v>1237500.0</v>
      </c>
      <c r="K304" s="32">
        <v>1237000.0</v>
      </c>
      <c r="L304" s="32">
        <v>1250000.0</v>
      </c>
      <c r="M304" s="31">
        <v>1234000.0</v>
      </c>
      <c r="N304" s="33">
        <v>1.0</v>
      </c>
      <c r="O304" s="33">
        <v>101.0</v>
      </c>
      <c r="P304" s="33">
        <v>7.2</v>
      </c>
    </row>
    <row r="305">
      <c r="A305" s="29" t="s">
        <v>360</v>
      </c>
      <c r="B305" s="32">
        <v>576000.0</v>
      </c>
      <c r="C305" s="32">
        <v>667500.0</v>
      </c>
      <c r="D305" s="32">
        <v>764000.0</v>
      </c>
      <c r="E305" s="32">
        <v>801000.0</v>
      </c>
      <c r="F305" s="32">
        <v>953000.0</v>
      </c>
      <c r="G305" s="32">
        <v>906500.0</v>
      </c>
      <c r="H305" s="32">
        <v>850000.0</v>
      </c>
      <c r="I305" s="32">
        <v>907000.0</v>
      </c>
      <c r="J305" s="32">
        <v>1065000.0</v>
      </c>
      <c r="K305" s="32">
        <v>1105000.0</v>
      </c>
      <c r="L305" s="32">
        <v>1150000.0</v>
      </c>
      <c r="M305" s="32">
        <v>1014000.0</v>
      </c>
      <c r="N305" s="33">
        <v>4.0</v>
      </c>
      <c r="O305" s="33">
        <v>100.0</v>
      </c>
      <c r="P305" s="33">
        <v>7.2</v>
      </c>
    </row>
    <row r="306">
      <c r="A306" s="29" t="s">
        <v>361</v>
      </c>
      <c r="B306" s="32">
        <v>442000.0</v>
      </c>
      <c r="C306" s="32">
        <v>530000.0</v>
      </c>
      <c r="D306" s="32">
        <v>600000.0</v>
      </c>
      <c r="E306" s="32">
        <v>655000.0</v>
      </c>
      <c r="F306" s="32">
        <v>800000.0</v>
      </c>
      <c r="G306" s="32">
        <v>757500.0</v>
      </c>
      <c r="H306" s="32">
        <v>715500.0</v>
      </c>
      <c r="I306" s="32">
        <v>740000.0</v>
      </c>
      <c r="J306" s="32">
        <v>890000.0</v>
      </c>
      <c r="K306" s="32">
        <v>864000.0</v>
      </c>
      <c r="L306" s="32">
        <v>885500.0</v>
      </c>
      <c r="M306" s="31">
        <v>995000.0</v>
      </c>
      <c r="N306" s="33">
        <v>2.0</v>
      </c>
      <c r="O306" s="33">
        <v>100.0</v>
      </c>
      <c r="P306" s="33">
        <v>7.2</v>
      </c>
    </row>
    <row r="307">
      <c r="A307" s="29" t="s">
        <v>362</v>
      </c>
      <c r="B307" s="32">
        <v>450000.0</v>
      </c>
      <c r="C307" s="32">
        <v>490500.0</v>
      </c>
      <c r="D307" s="32">
        <v>542500.0</v>
      </c>
      <c r="E307" s="32">
        <v>627000.0</v>
      </c>
      <c r="F307" s="32">
        <v>735000.0</v>
      </c>
      <c r="G307" s="32">
        <v>700000.0</v>
      </c>
      <c r="H307" s="32">
        <v>680500.0</v>
      </c>
      <c r="I307" s="32">
        <v>750000.0</v>
      </c>
      <c r="J307" s="32">
        <v>900000.0</v>
      </c>
      <c r="K307" s="32">
        <v>925000.0</v>
      </c>
      <c r="L307" s="32">
        <v>900000.0</v>
      </c>
      <c r="M307" s="32">
        <v>875000.0</v>
      </c>
      <c r="N307" s="33">
        <v>-3.0</v>
      </c>
      <c r="O307" s="33">
        <v>100.0</v>
      </c>
      <c r="P307" s="33">
        <v>7.2</v>
      </c>
    </row>
    <row r="308">
      <c r="A308" s="29" t="s">
        <v>363</v>
      </c>
      <c r="B308" s="32">
        <v>410000.0</v>
      </c>
      <c r="C308" s="32">
        <v>440000.0</v>
      </c>
      <c r="D308" s="32">
        <v>476000.0</v>
      </c>
      <c r="E308" s="32">
        <v>530000.0</v>
      </c>
      <c r="F308" s="32">
        <v>620000.0</v>
      </c>
      <c r="G308" s="32">
        <v>636500.0</v>
      </c>
      <c r="H308" s="32">
        <v>625000.0</v>
      </c>
      <c r="I308" s="32">
        <v>660000.0</v>
      </c>
      <c r="J308" s="32">
        <v>750000.0</v>
      </c>
      <c r="K308" s="32">
        <v>802500.0</v>
      </c>
      <c r="L308" s="32">
        <v>820000.0</v>
      </c>
      <c r="M308" s="32">
        <v>775000.0</v>
      </c>
      <c r="N308" s="33">
        <v>2.0</v>
      </c>
      <c r="O308" s="33">
        <v>100.0</v>
      </c>
      <c r="P308" s="33">
        <v>7.2</v>
      </c>
    </row>
    <row r="309">
      <c r="A309" s="29" t="s">
        <v>364</v>
      </c>
      <c r="B309" s="32">
        <v>442500.0</v>
      </c>
      <c r="C309" s="32">
        <v>451000.0</v>
      </c>
      <c r="D309" s="32">
        <v>496000.0</v>
      </c>
      <c r="E309" s="32">
        <v>533000.0</v>
      </c>
      <c r="F309" s="32">
        <v>670000.0</v>
      </c>
      <c r="G309" s="32">
        <v>686500.0</v>
      </c>
      <c r="H309" s="32">
        <v>645000.0</v>
      </c>
      <c r="I309" s="32">
        <v>697500.0</v>
      </c>
      <c r="J309" s="32">
        <v>822500.0</v>
      </c>
      <c r="K309" s="32">
        <v>1022500.0</v>
      </c>
      <c r="L309" s="32">
        <v>885000.0</v>
      </c>
      <c r="M309" s="31">
        <v>745000.0</v>
      </c>
      <c r="N309" s="33">
        <v>-13.0</v>
      </c>
      <c r="O309" s="33">
        <v>100.0</v>
      </c>
      <c r="P309" s="33">
        <v>7.2</v>
      </c>
    </row>
    <row r="310">
      <c r="A310" s="29" t="s">
        <v>365</v>
      </c>
      <c r="B310" s="32">
        <v>330000.0</v>
      </c>
      <c r="C310" s="32">
        <v>318000.0</v>
      </c>
      <c r="D310" s="32">
        <v>340000.0</v>
      </c>
      <c r="E310" s="32">
        <v>346000.0</v>
      </c>
      <c r="F310" s="32">
        <v>458000.0</v>
      </c>
      <c r="G310" s="32">
        <v>480000.0</v>
      </c>
      <c r="H310" s="32">
        <v>555000.0</v>
      </c>
      <c r="I310" s="32">
        <v>600000.0</v>
      </c>
      <c r="J310" s="32">
        <v>640000.0</v>
      </c>
      <c r="K310" s="32">
        <v>770000.0</v>
      </c>
      <c r="L310" s="32">
        <v>662500.0</v>
      </c>
      <c r="M310" s="31">
        <v>682500.0</v>
      </c>
      <c r="N310" s="33">
        <v>-14.0</v>
      </c>
      <c r="O310" s="33">
        <v>101.0</v>
      </c>
      <c r="P310" s="33">
        <v>7.2</v>
      </c>
    </row>
    <row r="311">
      <c r="A311" s="29" t="s">
        <v>366</v>
      </c>
      <c r="B311" s="32">
        <v>230000.0</v>
      </c>
      <c r="C311" s="32">
        <v>285000.0</v>
      </c>
      <c r="D311" s="32">
        <v>300000.0</v>
      </c>
      <c r="E311" s="32">
        <v>270000.0</v>
      </c>
      <c r="F311" s="32">
        <v>276500.0</v>
      </c>
      <c r="G311" s="32">
        <v>326500.0</v>
      </c>
      <c r="H311" s="32">
        <v>292500.0</v>
      </c>
      <c r="I311" s="32">
        <v>350000.0</v>
      </c>
      <c r="J311" s="32">
        <v>467000.0</v>
      </c>
      <c r="K311" s="32">
        <v>510000.0</v>
      </c>
      <c r="L311" s="32">
        <v>462500.0</v>
      </c>
      <c r="M311" s="31">
        <v>675000.0</v>
      </c>
      <c r="N311" s="33">
        <v>-9.0</v>
      </c>
      <c r="O311" s="33">
        <v>101.0</v>
      </c>
      <c r="P311" s="33">
        <v>7.2</v>
      </c>
    </row>
    <row r="312">
      <c r="A312" s="29" t="s">
        <v>367</v>
      </c>
      <c r="B312" s="31">
        <v>310000.0</v>
      </c>
      <c r="C312" s="32">
        <v>345000.0</v>
      </c>
      <c r="D312" s="32">
        <v>364000.0</v>
      </c>
      <c r="E312" s="32">
        <v>330000.0</v>
      </c>
      <c r="F312" s="32">
        <v>348000.0</v>
      </c>
      <c r="G312" s="32">
        <v>365000.0</v>
      </c>
      <c r="H312" s="32">
        <v>420000.0</v>
      </c>
      <c r="I312" s="32">
        <v>465000.0</v>
      </c>
      <c r="J312" s="32">
        <v>560000.0</v>
      </c>
      <c r="K312" s="32">
        <v>650000.0</v>
      </c>
      <c r="L312" s="32">
        <v>622500.0</v>
      </c>
      <c r="M312" s="31">
        <v>650000.0</v>
      </c>
      <c r="N312" s="33">
        <v>-4.0</v>
      </c>
      <c r="O312" s="33">
        <v>101.0</v>
      </c>
      <c r="P312" s="33">
        <v>7.2</v>
      </c>
    </row>
    <row r="313">
      <c r="A313" s="29" t="s">
        <v>368</v>
      </c>
      <c r="B313" s="32">
        <v>272500.0</v>
      </c>
      <c r="C313" s="32">
        <v>296000.0</v>
      </c>
      <c r="D313" s="32">
        <v>306000.0</v>
      </c>
      <c r="E313" s="32">
        <v>308500.0</v>
      </c>
      <c r="F313" s="32">
        <v>321000.0</v>
      </c>
      <c r="G313" s="32">
        <v>322000.0</v>
      </c>
      <c r="H313" s="32">
        <v>342500.0</v>
      </c>
      <c r="I313" s="32">
        <v>370000.0</v>
      </c>
      <c r="J313" s="32">
        <v>428000.0</v>
      </c>
      <c r="K313" s="32">
        <v>515000.0</v>
      </c>
      <c r="L313" s="32">
        <v>545000.0</v>
      </c>
      <c r="M313" s="32">
        <v>530000.0</v>
      </c>
      <c r="N313" s="33">
        <v>6.0</v>
      </c>
      <c r="O313" s="33">
        <v>100.0</v>
      </c>
      <c r="P313" s="33">
        <v>7.2</v>
      </c>
    </row>
    <row r="314">
      <c r="A314" s="29" t="s">
        <v>369</v>
      </c>
      <c r="B314" s="32">
        <v>248000.0</v>
      </c>
      <c r="C314" s="32">
        <v>228500.0</v>
      </c>
      <c r="D314" s="32">
        <v>268000.0</v>
      </c>
      <c r="E314" s="32">
        <v>257500.0</v>
      </c>
      <c r="F314" s="32">
        <v>291000.0</v>
      </c>
      <c r="G314" s="32">
        <v>310000.0</v>
      </c>
      <c r="H314" s="32">
        <v>386500.0</v>
      </c>
      <c r="I314" s="32">
        <v>354000.0</v>
      </c>
      <c r="J314" s="32">
        <v>431000.0</v>
      </c>
      <c r="K314" s="32">
        <v>455000.0</v>
      </c>
      <c r="L314" s="32">
        <v>496500.0</v>
      </c>
      <c r="M314" s="32">
        <v>497500.0</v>
      </c>
      <c r="N314" s="33">
        <v>9.0</v>
      </c>
      <c r="O314" s="33">
        <v>100.0</v>
      </c>
      <c r="P314" s="33">
        <v>7.2</v>
      </c>
    </row>
    <row r="315">
      <c r="A315" s="29" t="s">
        <v>370</v>
      </c>
      <c r="B315" s="32">
        <v>218000.0</v>
      </c>
      <c r="C315" s="32">
        <v>230000.0</v>
      </c>
      <c r="D315" s="32">
        <v>236000.0</v>
      </c>
      <c r="E315" s="32">
        <v>265000.0</v>
      </c>
      <c r="F315" s="32">
        <v>255000.0</v>
      </c>
      <c r="G315" s="32">
        <v>255000.0</v>
      </c>
      <c r="H315" s="32">
        <v>272500.0</v>
      </c>
      <c r="I315" s="32">
        <v>300000.0</v>
      </c>
      <c r="J315" s="32">
        <v>370000.0</v>
      </c>
      <c r="K315" s="32">
        <v>414000.0</v>
      </c>
      <c r="L315" s="32">
        <v>437500.0</v>
      </c>
      <c r="M315" s="31">
        <v>389000.0</v>
      </c>
      <c r="N315" s="33">
        <v>6.0</v>
      </c>
      <c r="O315" s="33">
        <v>101.0</v>
      </c>
      <c r="P315" s="33">
        <v>7.2</v>
      </c>
    </row>
    <row r="316">
      <c r="A316" s="29" t="s">
        <v>371</v>
      </c>
      <c r="B316" s="32">
        <v>213000.0</v>
      </c>
      <c r="C316" s="32">
        <v>215000.0</v>
      </c>
      <c r="D316" s="32">
        <v>220000.0</v>
      </c>
      <c r="E316" s="32">
        <v>224500.0</v>
      </c>
      <c r="F316" s="32">
        <v>220000.0</v>
      </c>
      <c r="G316" s="32">
        <v>250000.0</v>
      </c>
      <c r="H316" s="32">
        <v>255000.0</v>
      </c>
      <c r="I316" s="32">
        <v>290000.0</v>
      </c>
      <c r="J316" s="32">
        <v>359000.0</v>
      </c>
      <c r="K316" s="32">
        <v>437500.0</v>
      </c>
      <c r="L316" s="32">
        <v>427000.0</v>
      </c>
      <c r="M316" s="32">
        <v>385500.0</v>
      </c>
      <c r="N316" s="33">
        <v>-2.0</v>
      </c>
      <c r="O316" s="33">
        <v>100.0</v>
      </c>
      <c r="P316" s="33">
        <v>7.2</v>
      </c>
    </row>
    <row r="317">
      <c r="A317" s="29" t="s">
        <v>372</v>
      </c>
      <c r="B317" s="32">
        <v>140000.0</v>
      </c>
      <c r="C317" s="32">
        <v>145000.0</v>
      </c>
      <c r="D317" s="32">
        <v>141000.0</v>
      </c>
      <c r="E317" s="32">
        <v>142500.0</v>
      </c>
      <c r="F317" s="32">
        <v>145000.0</v>
      </c>
      <c r="G317" s="32">
        <v>145000.0</v>
      </c>
      <c r="H317" s="32">
        <v>175000.0</v>
      </c>
      <c r="I317" s="32">
        <v>170000.0</v>
      </c>
      <c r="J317" s="32">
        <v>225000.0</v>
      </c>
      <c r="K317" s="32">
        <v>310000.0</v>
      </c>
      <c r="L317" s="32">
        <v>279500.0</v>
      </c>
      <c r="M317" s="31">
        <v>200000.0</v>
      </c>
      <c r="N317" s="33">
        <v>-10.0</v>
      </c>
      <c r="O317" s="33">
        <v>100.0</v>
      </c>
      <c r="P317" s="33">
        <v>7.2</v>
      </c>
    </row>
    <row r="318">
      <c r="A318" s="29" t="s">
        <v>373</v>
      </c>
      <c r="B318" s="32">
        <v>430000.0</v>
      </c>
      <c r="C318" s="32">
        <v>480000.0</v>
      </c>
      <c r="D318" s="32">
        <v>590500.0</v>
      </c>
      <c r="E318" s="32">
        <v>624000.0</v>
      </c>
      <c r="F318" s="32">
        <v>687500.0</v>
      </c>
      <c r="G318" s="32">
        <v>701500.0</v>
      </c>
      <c r="H318" s="32">
        <v>685000.0</v>
      </c>
      <c r="I318" s="32">
        <v>737500.0</v>
      </c>
      <c r="J318" s="32">
        <v>902500.0</v>
      </c>
      <c r="K318" s="32">
        <v>1055500.0</v>
      </c>
      <c r="L318" s="31">
        <v>850000.0</v>
      </c>
      <c r="M318" s="30" t="s">
        <v>59</v>
      </c>
      <c r="N318" s="33">
        <v>-19.0</v>
      </c>
      <c r="O318" s="33">
        <v>98.0</v>
      </c>
      <c r="P318" s="33">
        <v>7.1</v>
      </c>
    </row>
    <row r="319">
      <c r="A319" s="29" t="s">
        <v>374</v>
      </c>
      <c r="B319" s="32">
        <v>1508500.0</v>
      </c>
      <c r="C319" s="32">
        <v>1946000.0</v>
      </c>
      <c r="D319" s="32">
        <v>2230000.0</v>
      </c>
      <c r="E319" s="32">
        <v>2332000.0</v>
      </c>
      <c r="F319" s="32">
        <v>2750000.0</v>
      </c>
      <c r="G319" s="32">
        <v>2661000.0</v>
      </c>
      <c r="H319" s="32">
        <v>2570000.0</v>
      </c>
      <c r="I319" s="32">
        <v>2865000.0</v>
      </c>
      <c r="J319" s="32">
        <v>3001000.0</v>
      </c>
      <c r="K319" s="32">
        <v>2935000.0</v>
      </c>
      <c r="L319" s="32">
        <v>3000000.0</v>
      </c>
      <c r="M319" s="32">
        <v>3123500.0</v>
      </c>
      <c r="N319" s="33">
        <v>2.0</v>
      </c>
      <c r="O319" s="33">
        <v>99.0</v>
      </c>
      <c r="P319" s="33">
        <v>7.1</v>
      </c>
    </row>
    <row r="320">
      <c r="A320" s="29" t="s">
        <v>375</v>
      </c>
      <c r="B320" s="32">
        <v>1000000.0</v>
      </c>
      <c r="C320" s="32">
        <v>1200000.0</v>
      </c>
      <c r="D320" s="32">
        <v>1435000.0</v>
      </c>
      <c r="E320" s="32">
        <v>1567500.0</v>
      </c>
      <c r="F320" s="32">
        <v>1812500.0</v>
      </c>
      <c r="G320" s="32">
        <v>1712500.0</v>
      </c>
      <c r="H320" s="32">
        <v>1641500.0</v>
      </c>
      <c r="I320" s="32">
        <v>1600000.0</v>
      </c>
      <c r="J320" s="32">
        <v>2000000.0</v>
      </c>
      <c r="K320" s="32">
        <v>1986000.0</v>
      </c>
      <c r="L320" s="32">
        <v>1992500.0</v>
      </c>
      <c r="M320" s="31">
        <v>2005000.0</v>
      </c>
      <c r="N320" s="33">
        <v>0.0</v>
      </c>
      <c r="O320" s="33">
        <v>99.0</v>
      </c>
      <c r="P320" s="33">
        <v>7.1</v>
      </c>
    </row>
    <row r="321">
      <c r="A321" s="29" t="s">
        <v>376</v>
      </c>
      <c r="B321" s="32">
        <v>572500.0</v>
      </c>
      <c r="C321" s="32">
        <v>633000.0</v>
      </c>
      <c r="D321" s="32">
        <v>703000.0</v>
      </c>
      <c r="E321" s="32">
        <v>805000.0</v>
      </c>
      <c r="F321" s="32">
        <v>845000.0</v>
      </c>
      <c r="G321" s="32">
        <v>817000.0</v>
      </c>
      <c r="H321" s="32">
        <v>836500.0</v>
      </c>
      <c r="I321" s="32">
        <v>885000.0</v>
      </c>
      <c r="J321" s="32">
        <v>1070500.0</v>
      </c>
      <c r="K321" s="32">
        <v>1000000.0</v>
      </c>
      <c r="L321" s="32">
        <v>1132500.0</v>
      </c>
      <c r="M321" s="31">
        <v>1202500.0</v>
      </c>
      <c r="N321" s="33">
        <v>13.0</v>
      </c>
      <c r="O321" s="33">
        <v>98.0</v>
      </c>
      <c r="P321" s="33">
        <v>7.1</v>
      </c>
    </row>
    <row r="322">
      <c r="A322" s="29" t="s">
        <v>377</v>
      </c>
      <c r="B322" s="32">
        <v>867000.0</v>
      </c>
      <c r="C322" s="32">
        <v>965000.0</v>
      </c>
      <c r="D322" s="32">
        <v>1085000.0</v>
      </c>
      <c r="E322" s="32">
        <v>1220000.0</v>
      </c>
      <c r="F322" s="32">
        <v>1390000.0</v>
      </c>
      <c r="G322" s="32">
        <v>1364500.0</v>
      </c>
      <c r="H322" s="32">
        <v>1348000.0</v>
      </c>
      <c r="I322" s="32">
        <v>1375000.0</v>
      </c>
      <c r="J322" s="32">
        <v>1750000.0</v>
      </c>
      <c r="K322" s="32">
        <v>1710000.0</v>
      </c>
      <c r="L322" s="32">
        <v>1725000.0</v>
      </c>
      <c r="M322" s="31">
        <v>1200000.0</v>
      </c>
      <c r="N322" s="33">
        <v>1.0</v>
      </c>
      <c r="O322" s="33">
        <v>99.0</v>
      </c>
      <c r="P322" s="33">
        <v>7.1</v>
      </c>
    </row>
    <row r="323">
      <c r="A323" s="29" t="s">
        <v>378</v>
      </c>
      <c r="B323" s="32">
        <v>540500.0</v>
      </c>
      <c r="C323" s="32">
        <v>600000.0</v>
      </c>
      <c r="D323" s="32">
        <v>702500.0</v>
      </c>
      <c r="E323" s="32">
        <v>790500.0</v>
      </c>
      <c r="F323" s="32">
        <v>872000.0</v>
      </c>
      <c r="G323" s="32">
        <v>840000.0</v>
      </c>
      <c r="H323" s="32">
        <v>827500.0</v>
      </c>
      <c r="I323" s="32">
        <v>860500.0</v>
      </c>
      <c r="J323" s="32">
        <v>1050000.0</v>
      </c>
      <c r="K323" s="32">
        <v>1069000.0</v>
      </c>
      <c r="L323" s="32">
        <v>1075000.0</v>
      </c>
      <c r="M323" s="31">
        <v>1180000.0</v>
      </c>
      <c r="N323" s="33">
        <v>1.0</v>
      </c>
      <c r="O323" s="33">
        <v>99.0</v>
      </c>
      <c r="P323" s="33">
        <v>7.1</v>
      </c>
    </row>
    <row r="324">
      <c r="A324" s="29" t="s">
        <v>379</v>
      </c>
      <c r="B324" s="32">
        <v>605500.0</v>
      </c>
      <c r="C324" s="32">
        <v>665000.0</v>
      </c>
      <c r="D324" s="32">
        <v>790000.0</v>
      </c>
      <c r="E324" s="32">
        <v>865000.0</v>
      </c>
      <c r="F324" s="32">
        <v>943500.0</v>
      </c>
      <c r="G324" s="32">
        <v>1010000.0</v>
      </c>
      <c r="H324" s="32">
        <v>935000.0</v>
      </c>
      <c r="I324" s="32">
        <v>962000.0</v>
      </c>
      <c r="J324" s="32">
        <v>1145000.0</v>
      </c>
      <c r="K324" s="32">
        <v>1350000.0</v>
      </c>
      <c r="L324" s="32">
        <v>1197500.0</v>
      </c>
      <c r="M324" s="31">
        <v>1173000.0</v>
      </c>
      <c r="N324" s="33">
        <v>-11.0</v>
      </c>
      <c r="O324" s="33">
        <v>98.0</v>
      </c>
      <c r="P324" s="33">
        <v>7.1</v>
      </c>
    </row>
    <row r="325">
      <c r="A325" s="29" t="s">
        <v>380</v>
      </c>
      <c r="B325" s="32">
        <v>572500.0</v>
      </c>
      <c r="C325" s="32">
        <v>646500.0</v>
      </c>
      <c r="D325" s="32">
        <v>718000.0</v>
      </c>
      <c r="E325" s="32">
        <v>832500.0</v>
      </c>
      <c r="F325" s="32">
        <v>950000.0</v>
      </c>
      <c r="G325" s="32">
        <v>932500.0</v>
      </c>
      <c r="H325" s="32">
        <v>890000.0</v>
      </c>
      <c r="I325" s="32">
        <v>914000.0</v>
      </c>
      <c r="J325" s="32">
        <v>1162500.0</v>
      </c>
      <c r="K325" s="32">
        <v>1180000.0</v>
      </c>
      <c r="L325" s="32">
        <v>1135000.0</v>
      </c>
      <c r="M325" s="31">
        <v>1035500.0</v>
      </c>
      <c r="N325" s="33">
        <v>-4.0</v>
      </c>
      <c r="O325" s="33">
        <v>98.0</v>
      </c>
      <c r="P325" s="33">
        <v>7.1</v>
      </c>
    </row>
    <row r="326">
      <c r="A326" s="29" t="s">
        <v>381</v>
      </c>
      <c r="B326" s="32">
        <v>420000.0</v>
      </c>
      <c r="C326" s="32">
        <v>420000.0</v>
      </c>
      <c r="D326" s="32">
        <v>469500.0</v>
      </c>
      <c r="E326" s="32">
        <v>527500.0</v>
      </c>
      <c r="F326" s="32">
        <v>600000.0</v>
      </c>
      <c r="G326" s="32">
        <v>637500.0</v>
      </c>
      <c r="H326" s="32">
        <v>601500.0</v>
      </c>
      <c r="I326" s="32">
        <v>720000.0</v>
      </c>
      <c r="J326" s="32">
        <v>904500.0</v>
      </c>
      <c r="K326" s="32">
        <v>771500.0</v>
      </c>
      <c r="L326" s="32">
        <v>837500.0</v>
      </c>
      <c r="M326" s="31">
        <v>870000.0</v>
      </c>
      <c r="N326" s="33">
        <v>9.0</v>
      </c>
      <c r="O326" s="33">
        <v>99.0</v>
      </c>
      <c r="P326" s="33">
        <v>7.1</v>
      </c>
    </row>
    <row r="327">
      <c r="A327" s="29" t="s">
        <v>382</v>
      </c>
      <c r="B327" s="32">
        <v>430000.0</v>
      </c>
      <c r="C327" s="32">
        <v>463500.0</v>
      </c>
      <c r="D327" s="32">
        <v>550000.0</v>
      </c>
      <c r="E327" s="32">
        <v>595000.0</v>
      </c>
      <c r="F327" s="32">
        <v>610000.0</v>
      </c>
      <c r="G327" s="32">
        <v>682500.0</v>
      </c>
      <c r="H327" s="32">
        <v>695000.0</v>
      </c>
      <c r="I327" s="32">
        <v>739000.0</v>
      </c>
      <c r="J327" s="32">
        <v>875000.0</v>
      </c>
      <c r="K327" s="32">
        <v>864000.0</v>
      </c>
      <c r="L327" s="32">
        <v>850000.0</v>
      </c>
      <c r="M327" s="31">
        <v>853500.0</v>
      </c>
      <c r="N327" s="33">
        <v>-2.0</v>
      </c>
      <c r="O327" s="33">
        <v>98.0</v>
      </c>
      <c r="P327" s="33">
        <v>7.1</v>
      </c>
    </row>
    <row r="328">
      <c r="A328" s="29" t="s">
        <v>383</v>
      </c>
      <c r="B328" s="32">
        <v>419500.0</v>
      </c>
      <c r="C328" s="32">
        <v>450000.0</v>
      </c>
      <c r="D328" s="32">
        <v>475000.0</v>
      </c>
      <c r="E328" s="32">
        <v>580500.0</v>
      </c>
      <c r="F328" s="32">
        <v>700000.0</v>
      </c>
      <c r="G328" s="32">
        <v>696000.0</v>
      </c>
      <c r="H328" s="32">
        <v>655000.0</v>
      </c>
      <c r="I328" s="32">
        <v>700000.0</v>
      </c>
      <c r="J328" s="32">
        <v>850000.0</v>
      </c>
      <c r="K328" s="32">
        <v>880000.0</v>
      </c>
      <c r="L328" s="32">
        <v>830000.0</v>
      </c>
      <c r="M328" s="32">
        <v>837500.0</v>
      </c>
      <c r="N328" s="33">
        <v>-6.0</v>
      </c>
      <c r="O328" s="33">
        <v>98.0</v>
      </c>
      <c r="P328" s="33">
        <v>7.1</v>
      </c>
    </row>
    <row r="329">
      <c r="A329" s="29" t="s">
        <v>384</v>
      </c>
      <c r="B329" s="32">
        <v>400000.0</v>
      </c>
      <c r="C329" s="32">
        <v>432000.0</v>
      </c>
      <c r="D329" s="32">
        <v>496500.0</v>
      </c>
      <c r="E329" s="32">
        <v>550000.0</v>
      </c>
      <c r="F329" s="32">
        <v>630500.0</v>
      </c>
      <c r="G329" s="32">
        <v>651000.0</v>
      </c>
      <c r="H329" s="32">
        <v>620000.0</v>
      </c>
      <c r="I329" s="32">
        <v>672000.0</v>
      </c>
      <c r="J329" s="32">
        <v>750000.0</v>
      </c>
      <c r="K329" s="32">
        <v>815000.0</v>
      </c>
      <c r="L329" s="32">
        <v>795000.0</v>
      </c>
      <c r="M329" s="32">
        <v>760000.0</v>
      </c>
      <c r="N329" s="33">
        <v>-2.0</v>
      </c>
      <c r="O329" s="33">
        <v>99.0</v>
      </c>
      <c r="P329" s="33">
        <v>7.1</v>
      </c>
    </row>
    <row r="330">
      <c r="A330" s="29" t="s">
        <v>385</v>
      </c>
      <c r="B330" s="32">
        <v>385000.0</v>
      </c>
      <c r="C330" s="32">
        <v>395000.0</v>
      </c>
      <c r="D330" s="32">
        <v>425000.0</v>
      </c>
      <c r="E330" s="32">
        <v>465000.0</v>
      </c>
      <c r="F330" s="32">
        <v>580000.0</v>
      </c>
      <c r="G330" s="32">
        <v>615000.0</v>
      </c>
      <c r="H330" s="32">
        <v>600000.0</v>
      </c>
      <c r="I330" s="32">
        <v>640000.0</v>
      </c>
      <c r="J330" s="32">
        <v>780000.0</v>
      </c>
      <c r="K330" s="32">
        <v>812000.0</v>
      </c>
      <c r="L330" s="32">
        <v>765000.0</v>
      </c>
      <c r="M330" s="32">
        <v>750000.0</v>
      </c>
      <c r="N330" s="33">
        <v>-6.0</v>
      </c>
      <c r="O330" s="33">
        <v>99.0</v>
      </c>
      <c r="P330" s="33">
        <v>7.1</v>
      </c>
    </row>
    <row r="331">
      <c r="A331" s="29" t="s">
        <v>386</v>
      </c>
      <c r="B331" s="32">
        <v>337500.0</v>
      </c>
      <c r="C331" s="32">
        <v>344000.0</v>
      </c>
      <c r="D331" s="32">
        <v>345000.0</v>
      </c>
      <c r="E331" s="32">
        <v>365000.0</v>
      </c>
      <c r="F331" s="32">
        <v>420000.0</v>
      </c>
      <c r="G331" s="32">
        <v>472000.0</v>
      </c>
      <c r="H331" s="32">
        <v>485000.0</v>
      </c>
      <c r="I331" s="32">
        <v>518500.0</v>
      </c>
      <c r="J331" s="32">
        <v>666000.0</v>
      </c>
      <c r="K331" s="32">
        <v>710000.0</v>
      </c>
      <c r="L331" s="32">
        <v>670000.0</v>
      </c>
      <c r="M331" s="32">
        <v>745000.0</v>
      </c>
      <c r="N331" s="33">
        <v>-6.0</v>
      </c>
      <c r="O331" s="33">
        <v>99.0</v>
      </c>
      <c r="P331" s="33">
        <v>7.1</v>
      </c>
    </row>
    <row r="332">
      <c r="A332" s="17" t="s">
        <v>387</v>
      </c>
      <c r="B332" s="21">
        <v>410000.0</v>
      </c>
      <c r="C332" s="21">
        <v>426000.0</v>
      </c>
      <c r="D332" s="21">
        <v>482500.0</v>
      </c>
      <c r="E332" s="21">
        <v>545000.0</v>
      </c>
      <c r="F332" s="21">
        <v>620000.0</v>
      </c>
      <c r="G332" s="21">
        <v>676000.0</v>
      </c>
      <c r="H332" s="21">
        <v>636000.0</v>
      </c>
      <c r="I332" s="21">
        <v>680000.0</v>
      </c>
      <c r="J332" s="21">
        <v>784000.0</v>
      </c>
      <c r="K332" s="21">
        <v>850000.0</v>
      </c>
      <c r="L332" s="21">
        <v>815000.0</v>
      </c>
      <c r="M332" s="20">
        <v>715000.0</v>
      </c>
      <c r="N332" s="22">
        <v>-4.0</v>
      </c>
      <c r="O332" s="22">
        <v>99.0</v>
      </c>
      <c r="P332" s="22">
        <v>7.1</v>
      </c>
    </row>
    <row r="333">
      <c r="A333" s="24" t="s">
        <v>388</v>
      </c>
      <c r="B333" s="26">
        <v>298000.0</v>
      </c>
      <c r="C333" s="26">
        <v>315000.0</v>
      </c>
      <c r="D333" s="26">
        <v>325000.0</v>
      </c>
      <c r="E333" s="26">
        <v>315000.0</v>
      </c>
      <c r="F333" s="26">
        <v>320000.0</v>
      </c>
      <c r="G333" s="26">
        <v>333500.0</v>
      </c>
      <c r="H333" s="26">
        <v>330000.0</v>
      </c>
      <c r="I333" s="26">
        <v>387500.0</v>
      </c>
      <c r="J333" s="26">
        <v>457500.0</v>
      </c>
      <c r="K333" s="26">
        <v>595000.0</v>
      </c>
      <c r="L333" s="26">
        <v>590000.0</v>
      </c>
      <c r="M333" s="35">
        <v>695000.0</v>
      </c>
      <c r="N333" s="27">
        <v>-1.0</v>
      </c>
      <c r="O333" s="27">
        <v>98.0</v>
      </c>
      <c r="P333" s="27">
        <v>7.1</v>
      </c>
    </row>
    <row r="334">
      <c r="A334" s="29" t="s">
        <v>389</v>
      </c>
      <c r="B334" s="32">
        <v>330000.0</v>
      </c>
      <c r="C334" s="32">
        <v>335000.0</v>
      </c>
      <c r="D334" s="32">
        <v>350000.0</v>
      </c>
      <c r="E334" s="32">
        <v>410000.0</v>
      </c>
      <c r="F334" s="32">
        <v>510500.0</v>
      </c>
      <c r="G334" s="32">
        <v>540000.0</v>
      </c>
      <c r="H334" s="32">
        <v>508000.0</v>
      </c>
      <c r="I334" s="32">
        <v>510000.0</v>
      </c>
      <c r="J334" s="32">
        <v>600000.0</v>
      </c>
      <c r="K334" s="32">
        <v>680000.0</v>
      </c>
      <c r="L334" s="32">
        <v>657500.0</v>
      </c>
      <c r="M334" s="32">
        <v>637500.0</v>
      </c>
      <c r="N334" s="33">
        <v>-3.0</v>
      </c>
      <c r="O334" s="33">
        <v>99.0</v>
      </c>
      <c r="P334" s="33">
        <v>7.1</v>
      </c>
    </row>
    <row r="335">
      <c r="A335" s="29" t="s">
        <v>390</v>
      </c>
      <c r="B335" s="32">
        <v>283000.0</v>
      </c>
      <c r="C335" s="32">
        <v>311000.0</v>
      </c>
      <c r="D335" s="32">
        <v>310000.0</v>
      </c>
      <c r="E335" s="32">
        <v>312500.0</v>
      </c>
      <c r="F335" s="32">
        <v>333500.0</v>
      </c>
      <c r="G335" s="32">
        <v>375000.0</v>
      </c>
      <c r="H335" s="32">
        <v>396500.0</v>
      </c>
      <c r="I335" s="32">
        <v>435000.0</v>
      </c>
      <c r="J335" s="32">
        <v>485000.0</v>
      </c>
      <c r="K335" s="32">
        <v>590000.0</v>
      </c>
      <c r="L335" s="32">
        <v>560000.0</v>
      </c>
      <c r="M335" s="31">
        <v>595000.0</v>
      </c>
      <c r="N335" s="33">
        <v>-5.0</v>
      </c>
      <c r="O335" s="33">
        <v>98.0</v>
      </c>
      <c r="P335" s="33">
        <v>7.1</v>
      </c>
    </row>
    <row r="336">
      <c r="A336" s="29" t="s">
        <v>391</v>
      </c>
      <c r="B336" s="31">
        <v>144000.0</v>
      </c>
      <c r="C336" s="32">
        <v>132500.0</v>
      </c>
      <c r="D336" s="32">
        <v>191000.0</v>
      </c>
      <c r="E336" s="32">
        <v>152000.0</v>
      </c>
      <c r="F336" s="32">
        <v>125000.0</v>
      </c>
      <c r="G336" s="32">
        <v>165000.0</v>
      </c>
      <c r="H336" s="31">
        <v>165000.0</v>
      </c>
      <c r="I336" s="31">
        <v>175000.0</v>
      </c>
      <c r="J336" s="32">
        <v>194000.0</v>
      </c>
      <c r="K336" s="32">
        <v>310000.0</v>
      </c>
      <c r="L336" s="32">
        <v>286500.0</v>
      </c>
      <c r="M336" s="31">
        <v>265000.0</v>
      </c>
      <c r="N336" s="33">
        <v>-8.0</v>
      </c>
      <c r="O336" s="33">
        <v>99.0</v>
      </c>
      <c r="P336" s="33">
        <v>7.1</v>
      </c>
    </row>
    <row r="337">
      <c r="A337" s="29" t="s">
        <v>392</v>
      </c>
      <c r="B337" s="32">
        <v>425000.0</v>
      </c>
      <c r="C337" s="32">
        <v>465000.0</v>
      </c>
      <c r="D337" s="32">
        <v>523000.0</v>
      </c>
      <c r="E337" s="32">
        <v>567500.0</v>
      </c>
      <c r="F337" s="32">
        <v>676000.0</v>
      </c>
      <c r="G337" s="32">
        <v>737500.0</v>
      </c>
      <c r="H337" s="32">
        <v>700000.0</v>
      </c>
      <c r="I337" s="31">
        <v>715000.0</v>
      </c>
      <c r="J337" s="32">
        <v>910000.0</v>
      </c>
      <c r="K337" s="32">
        <v>1000000.0</v>
      </c>
      <c r="L337" s="32">
        <v>832500.0</v>
      </c>
      <c r="M337" s="30" t="s">
        <v>59</v>
      </c>
      <c r="N337" s="33">
        <v>-17.0</v>
      </c>
      <c r="O337" s="33">
        <v>96.0</v>
      </c>
      <c r="P337" s="33">
        <v>7.0</v>
      </c>
    </row>
    <row r="338">
      <c r="A338" s="29" t="s">
        <v>393</v>
      </c>
      <c r="B338" s="32">
        <v>370500.0</v>
      </c>
      <c r="C338" s="32">
        <v>366000.0</v>
      </c>
      <c r="D338" s="32">
        <v>395000.0</v>
      </c>
      <c r="E338" s="32">
        <v>430000.0</v>
      </c>
      <c r="F338" s="32">
        <v>510500.0</v>
      </c>
      <c r="G338" s="32">
        <v>548000.0</v>
      </c>
      <c r="H338" s="32">
        <v>586500.0</v>
      </c>
      <c r="I338" s="32">
        <v>590000.0</v>
      </c>
      <c r="J338" s="32">
        <v>736000.0</v>
      </c>
      <c r="K338" s="32">
        <v>745500.0</v>
      </c>
      <c r="L338" s="32">
        <v>730000.0</v>
      </c>
      <c r="M338" s="30" t="s">
        <v>59</v>
      </c>
      <c r="N338" s="33">
        <v>-2.0</v>
      </c>
      <c r="O338" s="33">
        <v>97.0</v>
      </c>
      <c r="P338" s="33">
        <v>7.0</v>
      </c>
    </row>
    <row r="339">
      <c r="A339" s="29" t="s">
        <v>394</v>
      </c>
      <c r="B339" s="32">
        <v>1230000.0</v>
      </c>
      <c r="C339" s="32">
        <v>1300500.0</v>
      </c>
      <c r="D339" s="32">
        <v>1600000.0</v>
      </c>
      <c r="E339" s="32">
        <v>1750000.0</v>
      </c>
      <c r="F339" s="32">
        <v>1890000.0</v>
      </c>
      <c r="G339" s="32">
        <v>1880000.0</v>
      </c>
      <c r="H339" s="32">
        <v>1700000.0</v>
      </c>
      <c r="I339" s="32">
        <v>1950000.0</v>
      </c>
      <c r="J339" s="32">
        <v>2265000.0</v>
      </c>
      <c r="K339" s="32">
        <v>2316500.0</v>
      </c>
      <c r="L339" s="32">
        <v>2425000.0</v>
      </c>
      <c r="M339" s="32">
        <v>2100000.0</v>
      </c>
      <c r="N339" s="33">
        <v>5.0</v>
      </c>
      <c r="O339" s="33">
        <v>97.0</v>
      </c>
      <c r="P339" s="33">
        <v>7.0</v>
      </c>
    </row>
    <row r="340">
      <c r="A340" s="29" t="s">
        <v>395</v>
      </c>
      <c r="B340" s="32">
        <v>640000.0</v>
      </c>
      <c r="C340" s="32">
        <v>760000.0</v>
      </c>
      <c r="D340" s="32">
        <v>829000.0</v>
      </c>
      <c r="E340" s="32">
        <v>890000.0</v>
      </c>
      <c r="F340" s="32">
        <v>1042500.0</v>
      </c>
      <c r="G340" s="32">
        <v>1110000.0</v>
      </c>
      <c r="H340" s="32">
        <v>994000.0</v>
      </c>
      <c r="I340" s="32">
        <v>996000.0</v>
      </c>
      <c r="J340" s="32">
        <v>1285000.0</v>
      </c>
      <c r="K340" s="32">
        <v>1300000.0</v>
      </c>
      <c r="L340" s="32">
        <v>1262000.0</v>
      </c>
      <c r="M340" s="31">
        <v>1655000.0</v>
      </c>
      <c r="N340" s="33">
        <v>-3.0</v>
      </c>
      <c r="O340" s="33">
        <v>97.0</v>
      </c>
      <c r="P340" s="33">
        <v>7.0</v>
      </c>
    </row>
    <row r="341">
      <c r="A341" s="29" t="s">
        <v>396</v>
      </c>
      <c r="B341" s="32">
        <v>570000.0</v>
      </c>
      <c r="C341" s="32">
        <v>614000.0</v>
      </c>
      <c r="D341" s="32">
        <v>732000.0</v>
      </c>
      <c r="E341" s="32">
        <v>780500.0</v>
      </c>
      <c r="F341" s="32">
        <v>890000.0</v>
      </c>
      <c r="G341" s="32">
        <v>926000.0</v>
      </c>
      <c r="H341" s="32">
        <v>860000.0</v>
      </c>
      <c r="I341" s="32">
        <v>913000.0</v>
      </c>
      <c r="J341" s="32">
        <v>1162000.0</v>
      </c>
      <c r="K341" s="32">
        <v>1110000.0</v>
      </c>
      <c r="L341" s="32">
        <v>1120000.0</v>
      </c>
      <c r="M341" s="31">
        <v>1400000.0</v>
      </c>
      <c r="N341" s="33">
        <v>1.0</v>
      </c>
      <c r="O341" s="33">
        <v>96.0</v>
      </c>
      <c r="P341" s="33">
        <v>7.0</v>
      </c>
    </row>
    <row r="342">
      <c r="A342" s="29" t="s">
        <v>397</v>
      </c>
      <c r="B342" s="32">
        <v>450000.0</v>
      </c>
      <c r="C342" s="32">
        <v>610000.0</v>
      </c>
      <c r="D342" s="32">
        <v>612500.0</v>
      </c>
      <c r="E342" s="32">
        <v>641000.0</v>
      </c>
      <c r="F342" s="32">
        <v>847000.0</v>
      </c>
      <c r="G342" s="32">
        <v>647500.0</v>
      </c>
      <c r="H342" s="32">
        <v>690000.0</v>
      </c>
      <c r="I342" s="32">
        <v>791000.0</v>
      </c>
      <c r="J342" s="32">
        <v>850000.0</v>
      </c>
      <c r="K342" s="32">
        <v>1045000.0</v>
      </c>
      <c r="L342" s="32">
        <v>887500.0</v>
      </c>
      <c r="M342" s="31">
        <v>1350000.0</v>
      </c>
      <c r="N342" s="33">
        <v>-15.0</v>
      </c>
      <c r="O342" s="33">
        <v>97.0</v>
      </c>
      <c r="P342" s="33">
        <v>7.0</v>
      </c>
    </row>
    <row r="343">
      <c r="A343" s="29" t="s">
        <v>398</v>
      </c>
      <c r="B343" s="32">
        <v>855000.0</v>
      </c>
      <c r="C343" s="32">
        <v>1067000.0</v>
      </c>
      <c r="D343" s="32">
        <v>1350000.0</v>
      </c>
      <c r="E343" s="32">
        <v>1360500.0</v>
      </c>
      <c r="F343" s="32">
        <v>1752500.0</v>
      </c>
      <c r="G343" s="32">
        <v>1700500.0</v>
      </c>
      <c r="H343" s="32">
        <v>1545000.0</v>
      </c>
      <c r="I343" s="32">
        <v>1512500.0</v>
      </c>
      <c r="J343" s="32">
        <v>1630500.0</v>
      </c>
      <c r="K343" s="32">
        <v>1726000.0</v>
      </c>
      <c r="L343" s="32">
        <v>1680000.0</v>
      </c>
      <c r="M343" s="31">
        <v>1200000.0</v>
      </c>
      <c r="N343" s="33">
        <v>-3.0</v>
      </c>
      <c r="O343" s="33">
        <v>96.0</v>
      </c>
      <c r="P343" s="33">
        <v>7.0</v>
      </c>
    </row>
    <row r="344">
      <c r="A344" s="29" t="s">
        <v>399</v>
      </c>
      <c r="B344" s="32">
        <v>545000.0</v>
      </c>
      <c r="C344" s="32">
        <v>549000.0</v>
      </c>
      <c r="D344" s="32">
        <v>617500.0</v>
      </c>
      <c r="E344" s="32">
        <v>678500.0</v>
      </c>
      <c r="F344" s="32">
        <v>730000.0</v>
      </c>
      <c r="G344" s="32">
        <v>837500.0</v>
      </c>
      <c r="H344" s="32">
        <v>812500.0</v>
      </c>
      <c r="I344" s="32">
        <v>780000.0</v>
      </c>
      <c r="J344" s="32">
        <v>950000.0</v>
      </c>
      <c r="K344" s="32">
        <v>1009000.0</v>
      </c>
      <c r="L344" s="32">
        <v>1075000.0</v>
      </c>
      <c r="M344" s="32">
        <v>1067000.0</v>
      </c>
      <c r="N344" s="33">
        <v>7.0</v>
      </c>
      <c r="O344" s="33">
        <v>97.0</v>
      </c>
      <c r="P344" s="33">
        <v>7.0</v>
      </c>
    </row>
    <row r="345">
      <c r="A345" s="29" t="s">
        <v>400</v>
      </c>
      <c r="B345" s="32">
        <v>553500.0</v>
      </c>
      <c r="C345" s="32">
        <v>607000.0</v>
      </c>
      <c r="D345" s="32">
        <v>690000.0</v>
      </c>
      <c r="E345" s="32">
        <v>775500.0</v>
      </c>
      <c r="F345" s="32">
        <v>887000.0</v>
      </c>
      <c r="G345" s="32">
        <v>840500.0</v>
      </c>
      <c r="H345" s="32">
        <v>810000.0</v>
      </c>
      <c r="I345" s="31">
        <v>934000.0</v>
      </c>
      <c r="J345" s="31">
        <v>1000000.0</v>
      </c>
      <c r="K345" s="32">
        <v>1112000.0</v>
      </c>
      <c r="L345" s="32">
        <v>1090000.0</v>
      </c>
      <c r="M345" s="31">
        <v>962500.0</v>
      </c>
      <c r="N345" s="33">
        <v>-2.0</v>
      </c>
      <c r="O345" s="33">
        <v>97.0</v>
      </c>
      <c r="P345" s="33">
        <v>7.0</v>
      </c>
    </row>
    <row r="346">
      <c r="A346" s="29" t="s">
        <v>401</v>
      </c>
      <c r="B346" s="32">
        <v>451000.0</v>
      </c>
      <c r="C346" s="32">
        <v>505000.0</v>
      </c>
      <c r="D346" s="32">
        <v>599000.0</v>
      </c>
      <c r="E346" s="32">
        <v>660000.0</v>
      </c>
      <c r="F346" s="32">
        <v>749000.0</v>
      </c>
      <c r="G346" s="32">
        <v>732500.0</v>
      </c>
      <c r="H346" s="32">
        <v>692000.0</v>
      </c>
      <c r="I346" s="32">
        <v>750000.0</v>
      </c>
      <c r="J346" s="32">
        <v>865000.0</v>
      </c>
      <c r="K346" s="32">
        <v>873000.0</v>
      </c>
      <c r="L346" s="32">
        <v>890000.0</v>
      </c>
      <c r="M346" s="32">
        <v>906000.0</v>
      </c>
      <c r="N346" s="33">
        <v>2.0</v>
      </c>
      <c r="O346" s="33">
        <v>97.0</v>
      </c>
      <c r="P346" s="33">
        <v>7.0</v>
      </c>
    </row>
    <row r="347">
      <c r="A347" s="29" t="s">
        <v>402</v>
      </c>
      <c r="B347" s="32">
        <v>469000.0</v>
      </c>
      <c r="C347" s="32">
        <v>482500.0</v>
      </c>
      <c r="D347" s="32">
        <v>534000.0</v>
      </c>
      <c r="E347" s="32">
        <v>633500.0</v>
      </c>
      <c r="F347" s="32">
        <v>710500.0</v>
      </c>
      <c r="G347" s="32">
        <v>705000.0</v>
      </c>
      <c r="H347" s="32">
        <v>675500.0</v>
      </c>
      <c r="I347" s="32">
        <v>710000.0</v>
      </c>
      <c r="J347" s="32">
        <v>844500.0</v>
      </c>
      <c r="K347" s="32">
        <v>870000.0</v>
      </c>
      <c r="L347" s="32">
        <v>926000.0</v>
      </c>
      <c r="M347" s="32">
        <v>893000.0</v>
      </c>
      <c r="N347" s="33">
        <v>6.0</v>
      </c>
      <c r="O347" s="33">
        <v>97.0</v>
      </c>
      <c r="P347" s="33">
        <v>7.0</v>
      </c>
    </row>
    <row r="348">
      <c r="A348" s="29" t="s">
        <v>403</v>
      </c>
      <c r="B348" s="32">
        <v>500000.0</v>
      </c>
      <c r="C348" s="32">
        <v>512000.0</v>
      </c>
      <c r="D348" s="32">
        <v>607500.0</v>
      </c>
      <c r="E348" s="32">
        <v>590000.0</v>
      </c>
      <c r="F348" s="32">
        <v>735000.0</v>
      </c>
      <c r="G348" s="32">
        <v>757500.0</v>
      </c>
      <c r="H348" s="32">
        <v>720000.0</v>
      </c>
      <c r="I348" s="32">
        <v>883500.0</v>
      </c>
      <c r="J348" s="32">
        <v>950000.0</v>
      </c>
      <c r="K348" s="32">
        <v>900000.0</v>
      </c>
      <c r="L348" s="32">
        <v>982500.0</v>
      </c>
      <c r="M348" s="31">
        <v>800000.0</v>
      </c>
      <c r="N348" s="33">
        <v>9.0</v>
      </c>
      <c r="O348" s="33">
        <v>97.0</v>
      </c>
      <c r="P348" s="33">
        <v>7.0</v>
      </c>
    </row>
    <row r="349">
      <c r="A349" s="29" t="s">
        <v>404</v>
      </c>
      <c r="B349" s="32">
        <v>435000.0</v>
      </c>
      <c r="C349" s="32">
        <v>500000.0</v>
      </c>
      <c r="D349" s="32">
        <v>515000.0</v>
      </c>
      <c r="E349" s="32">
        <v>582000.0</v>
      </c>
      <c r="F349" s="32">
        <v>685000.0</v>
      </c>
      <c r="G349" s="32">
        <v>700000.0</v>
      </c>
      <c r="H349" s="32">
        <v>642500.0</v>
      </c>
      <c r="I349" s="32">
        <v>735000.0</v>
      </c>
      <c r="J349" s="32">
        <v>865000.0</v>
      </c>
      <c r="K349" s="32">
        <v>885000.0</v>
      </c>
      <c r="L349" s="32">
        <v>852000.0</v>
      </c>
      <c r="M349" s="31">
        <v>765000.0</v>
      </c>
      <c r="N349" s="33">
        <v>-4.0</v>
      </c>
      <c r="O349" s="33">
        <v>96.0</v>
      </c>
      <c r="P349" s="33">
        <v>7.0</v>
      </c>
    </row>
    <row r="350">
      <c r="A350" s="29" t="s">
        <v>405</v>
      </c>
      <c r="B350" s="32">
        <v>362500.0</v>
      </c>
      <c r="C350" s="32">
        <v>380000.0</v>
      </c>
      <c r="D350" s="32">
        <v>424000.0</v>
      </c>
      <c r="E350" s="32">
        <v>455000.0</v>
      </c>
      <c r="F350" s="32">
        <v>580000.0</v>
      </c>
      <c r="G350" s="32">
        <v>630000.0</v>
      </c>
      <c r="H350" s="32">
        <v>550000.0</v>
      </c>
      <c r="I350" s="32">
        <v>600000.0</v>
      </c>
      <c r="J350" s="32">
        <v>700000.0</v>
      </c>
      <c r="K350" s="32">
        <v>720000.0</v>
      </c>
      <c r="L350" s="32">
        <v>714000.0</v>
      </c>
      <c r="M350" s="32">
        <v>755000.0</v>
      </c>
      <c r="N350" s="33">
        <v>-1.0</v>
      </c>
      <c r="O350" s="33">
        <v>97.0</v>
      </c>
      <c r="P350" s="33">
        <v>7.0</v>
      </c>
    </row>
    <row r="351">
      <c r="A351" s="29" t="s">
        <v>406</v>
      </c>
      <c r="B351" s="32">
        <v>532500.0</v>
      </c>
      <c r="C351" s="32">
        <v>489000.0</v>
      </c>
      <c r="D351" s="32">
        <v>489500.0</v>
      </c>
      <c r="E351" s="32">
        <v>620000.0</v>
      </c>
      <c r="F351" s="32">
        <v>721500.0</v>
      </c>
      <c r="G351" s="32">
        <v>785500.0</v>
      </c>
      <c r="H351" s="32">
        <v>715000.0</v>
      </c>
      <c r="I351" s="32">
        <v>825000.0</v>
      </c>
      <c r="J351" s="32">
        <v>924500.0</v>
      </c>
      <c r="K351" s="32">
        <v>1087500.0</v>
      </c>
      <c r="L351" s="32">
        <v>1050000.0</v>
      </c>
      <c r="M351" s="31">
        <v>750000.0</v>
      </c>
      <c r="N351" s="33">
        <v>-3.0</v>
      </c>
      <c r="O351" s="33">
        <v>97.0</v>
      </c>
      <c r="P351" s="33">
        <v>7.0</v>
      </c>
    </row>
    <row r="352">
      <c r="A352" s="29" t="s">
        <v>407</v>
      </c>
      <c r="B352" s="32">
        <v>370000.0</v>
      </c>
      <c r="C352" s="32">
        <v>386000.0</v>
      </c>
      <c r="D352" s="32">
        <v>430000.0</v>
      </c>
      <c r="E352" s="32">
        <v>487000.0</v>
      </c>
      <c r="F352" s="32">
        <v>590000.0</v>
      </c>
      <c r="G352" s="32">
        <v>614000.0</v>
      </c>
      <c r="H352" s="32">
        <v>587000.0</v>
      </c>
      <c r="I352" s="32">
        <v>610000.0</v>
      </c>
      <c r="J352" s="32">
        <v>700000.0</v>
      </c>
      <c r="K352" s="32">
        <v>740000.0</v>
      </c>
      <c r="L352" s="32">
        <v>727000.0</v>
      </c>
      <c r="M352" s="32">
        <v>727500.0</v>
      </c>
      <c r="N352" s="33">
        <v>-2.0</v>
      </c>
      <c r="O352" s="33">
        <v>96.0</v>
      </c>
      <c r="P352" s="33">
        <v>7.0</v>
      </c>
    </row>
    <row r="353">
      <c r="A353" s="29" t="s">
        <v>408</v>
      </c>
      <c r="B353" s="32">
        <v>330000.0</v>
      </c>
      <c r="C353" s="32">
        <v>337500.0</v>
      </c>
      <c r="D353" s="32">
        <v>366000.0</v>
      </c>
      <c r="E353" s="32">
        <v>435000.0</v>
      </c>
      <c r="F353" s="32">
        <v>490000.0</v>
      </c>
      <c r="G353" s="32">
        <v>531000.0</v>
      </c>
      <c r="H353" s="32">
        <v>554000.0</v>
      </c>
      <c r="I353" s="32">
        <v>572500.0</v>
      </c>
      <c r="J353" s="32">
        <v>688500.0</v>
      </c>
      <c r="K353" s="32">
        <v>778500.0</v>
      </c>
      <c r="L353" s="32">
        <v>650000.0</v>
      </c>
      <c r="M353" s="31">
        <v>670000.0</v>
      </c>
      <c r="N353" s="33">
        <v>-17.0</v>
      </c>
      <c r="O353" s="33">
        <v>97.0</v>
      </c>
      <c r="P353" s="33">
        <v>7.0</v>
      </c>
    </row>
    <row r="354">
      <c r="A354" s="29" t="s">
        <v>409</v>
      </c>
      <c r="B354" s="32">
        <v>316500.0</v>
      </c>
      <c r="C354" s="32">
        <v>320000.0</v>
      </c>
      <c r="D354" s="32">
        <v>332500.0</v>
      </c>
      <c r="E354" s="32">
        <v>345000.0</v>
      </c>
      <c r="F354" s="32">
        <v>395000.0</v>
      </c>
      <c r="G354" s="32">
        <v>442000.0</v>
      </c>
      <c r="H354" s="32">
        <v>460000.0</v>
      </c>
      <c r="I354" s="32">
        <v>521000.0</v>
      </c>
      <c r="J354" s="32">
        <v>560000.0</v>
      </c>
      <c r="K354" s="32">
        <v>635000.0</v>
      </c>
      <c r="L354" s="32">
        <v>625000.0</v>
      </c>
      <c r="M354" s="31">
        <v>600000.0</v>
      </c>
      <c r="N354" s="33">
        <v>-2.0</v>
      </c>
      <c r="O354" s="33">
        <v>97.0</v>
      </c>
      <c r="P354" s="33">
        <v>7.0</v>
      </c>
    </row>
    <row r="355">
      <c r="A355" s="29" t="s">
        <v>410</v>
      </c>
      <c r="B355" s="32">
        <v>309000.0</v>
      </c>
      <c r="C355" s="32">
        <v>315000.0</v>
      </c>
      <c r="D355" s="32">
        <v>335000.0</v>
      </c>
      <c r="E355" s="32">
        <v>403000.0</v>
      </c>
      <c r="F355" s="32">
        <v>470000.0</v>
      </c>
      <c r="G355" s="32">
        <v>510000.0</v>
      </c>
      <c r="H355" s="32">
        <v>500000.0</v>
      </c>
      <c r="I355" s="32">
        <v>515500.0</v>
      </c>
      <c r="J355" s="32">
        <v>570000.0</v>
      </c>
      <c r="K355" s="32">
        <v>612000.0</v>
      </c>
      <c r="L355" s="32">
        <v>610000.0</v>
      </c>
      <c r="M355" s="32">
        <v>586500.0</v>
      </c>
      <c r="N355" s="33">
        <v>0.0</v>
      </c>
      <c r="O355" s="33">
        <v>97.0</v>
      </c>
      <c r="P355" s="33">
        <v>7.0</v>
      </c>
    </row>
    <row r="356">
      <c r="A356" s="29" t="s">
        <v>411</v>
      </c>
      <c r="B356" s="32">
        <v>330000.0</v>
      </c>
      <c r="C356" s="32">
        <v>317000.0</v>
      </c>
      <c r="D356" s="32">
        <v>358000.0</v>
      </c>
      <c r="E356" s="32">
        <v>391500.0</v>
      </c>
      <c r="F356" s="32">
        <v>480000.0</v>
      </c>
      <c r="G356" s="32">
        <v>520000.0</v>
      </c>
      <c r="H356" s="32">
        <v>510000.0</v>
      </c>
      <c r="I356" s="32">
        <v>552000.0</v>
      </c>
      <c r="J356" s="32">
        <v>635000.0</v>
      </c>
      <c r="K356" s="32">
        <v>670000.0</v>
      </c>
      <c r="L356" s="32">
        <v>652000.0</v>
      </c>
      <c r="M356" s="31">
        <v>560000.0</v>
      </c>
      <c r="N356" s="33">
        <v>-3.0</v>
      </c>
      <c r="O356" s="33">
        <v>98.0</v>
      </c>
      <c r="P356" s="33">
        <v>7.0</v>
      </c>
    </row>
    <row r="357">
      <c r="A357" s="29" t="s">
        <v>412</v>
      </c>
      <c r="B357" s="32">
        <v>289500.0</v>
      </c>
      <c r="C357" s="32">
        <v>297500.0</v>
      </c>
      <c r="D357" s="32">
        <v>307000.0</v>
      </c>
      <c r="E357" s="32">
        <v>334000.0</v>
      </c>
      <c r="F357" s="32">
        <v>377000.0</v>
      </c>
      <c r="G357" s="32">
        <v>403000.0</v>
      </c>
      <c r="H357" s="32">
        <v>406000.0</v>
      </c>
      <c r="I357" s="32">
        <v>427500.0</v>
      </c>
      <c r="J357" s="32">
        <v>512500.0</v>
      </c>
      <c r="K357" s="32">
        <v>575000.0</v>
      </c>
      <c r="L357" s="32">
        <v>570000.0</v>
      </c>
      <c r="M357" s="31">
        <v>550000.0</v>
      </c>
      <c r="N357" s="33">
        <v>-1.0</v>
      </c>
      <c r="O357" s="33">
        <v>97.0</v>
      </c>
      <c r="P357" s="33">
        <v>7.0</v>
      </c>
    </row>
    <row r="358">
      <c r="A358" s="29" t="s">
        <v>413</v>
      </c>
      <c r="B358" s="32">
        <v>190000.0</v>
      </c>
      <c r="C358" s="32">
        <v>213500.0</v>
      </c>
      <c r="D358" s="32">
        <v>267000.0</v>
      </c>
      <c r="E358" s="32">
        <v>290000.0</v>
      </c>
      <c r="F358" s="32">
        <v>270000.0</v>
      </c>
      <c r="G358" s="32">
        <v>240000.0</v>
      </c>
      <c r="H358" s="32">
        <v>355000.0</v>
      </c>
      <c r="I358" s="32">
        <v>320000.0</v>
      </c>
      <c r="J358" s="32">
        <v>379000.0</v>
      </c>
      <c r="K358" s="32">
        <v>517500.0</v>
      </c>
      <c r="L358" s="32">
        <v>375000.0</v>
      </c>
      <c r="M358" s="31">
        <v>520000.0</v>
      </c>
      <c r="N358" s="33">
        <v>-28.0</v>
      </c>
      <c r="O358" s="33">
        <v>97.0</v>
      </c>
      <c r="P358" s="33">
        <v>7.0</v>
      </c>
    </row>
    <row r="359">
      <c r="A359" s="29" t="s">
        <v>414</v>
      </c>
      <c r="B359" s="32">
        <v>162500.0</v>
      </c>
      <c r="C359" s="32">
        <v>172500.0</v>
      </c>
      <c r="D359" s="32">
        <v>177000.0</v>
      </c>
      <c r="E359" s="32">
        <v>177000.0</v>
      </c>
      <c r="F359" s="32">
        <v>188000.0</v>
      </c>
      <c r="G359" s="32">
        <v>190000.0</v>
      </c>
      <c r="H359" s="32">
        <v>189000.0</v>
      </c>
      <c r="I359" s="32">
        <v>227000.0</v>
      </c>
      <c r="J359" s="32">
        <v>290000.0</v>
      </c>
      <c r="K359" s="32">
        <v>355000.0</v>
      </c>
      <c r="L359" s="32">
        <v>319000.0</v>
      </c>
      <c r="M359" s="31">
        <v>315000.0</v>
      </c>
      <c r="N359" s="33">
        <v>-10.0</v>
      </c>
      <c r="O359" s="33">
        <v>96.0</v>
      </c>
      <c r="P359" s="33">
        <v>7.0</v>
      </c>
    </row>
    <row r="360">
      <c r="A360" s="29" t="s">
        <v>415</v>
      </c>
      <c r="B360" s="32">
        <v>1025000.0</v>
      </c>
      <c r="C360" s="32">
        <v>1220000.0</v>
      </c>
      <c r="D360" s="32">
        <v>1500000.0</v>
      </c>
      <c r="E360" s="32">
        <v>1657500.0</v>
      </c>
      <c r="F360" s="32">
        <v>1720000.0</v>
      </c>
      <c r="G360" s="32">
        <v>1555000.0</v>
      </c>
      <c r="H360" s="32">
        <v>1520500.0</v>
      </c>
      <c r="I360" s="32">
        <v>1675000.0</v>
      </c>
      <c r="J360" s="32">
        <v>2010000.0</v>
      </c>
      <c r="K360" s="32">
        <v>1994000.0</v>
      </c>
      <c r="L360" s="32">
        <v>2000000.0</v>
      </c>
      <c r="M360" s="30" t="s">
        <v>59</v>
      </c>
      <c r="N360" s="33">
        <v>0.0</v>
      </c>
      <c r="O360" s="33">
        <v>95.0</v>
      </c>
      <c r="P360" s="33">
        <v>6.9</v>
      </c>
    </row>
    <row r="361">
      <c r="A361" s="29" t="s">
        <v>416</v>
      </c>
      <c r="B361" s="32">
        <v>1530000.0</v>
      </c>
      <c r="C361" s="32">
        <v>1780000.0</v>
      </c>
      <c r="D361" s="32">
        <v>2210000.0</v>
      </c>
      <c r="E361" s="32">
        <v>2180000.0</v>
      </c>
      <c r="F361" s="32">
        <v>2340000.0</v>
      </c>
      <c r="G361" s="32">
        <v>2420000.0</v>
      </c>
      <c r="H361" s="32">
        <v>2377500.0</v>
      </c>
      <c r="I361" s="32">
        <v>2260000.0</v>
      </c>
      <c r="J361" s="32">
        <v>2750000.0</v>
      </c>
      <c r="K361" s="32">
        <v>2862000.0</v>
      </c>
      <c r="L361" s="32">
        <v>2985000.0</v>
      </c>
      <c r="M361" s="31">
        <v>3287500.0</v>
      </c>
      <c r="N361" s="33">
        <v>4.0</v>
      </c>
      <c r="O361" s="33">
        <v>95.0</v>
      </c>
      <c r="P361" s="33">
        <v>6.9</v>
      </c>
    </row>
    <row r="362">
      <c r="A362" s="29" t="s">
        <v>417</v>
      </c>
      <c r="B362" s="32">
        <v>820000.0</v>
      </c>
      <c r="C362" s="32">
        <v>931500.0</v>
      </c>
      <c r="D362" s="32">
        <v>1008500.0</v>
      </c>
      <c r="E362" s="32">
        <v>1190000.0</v>
      </c>
      <c r="F362" s="32">
        <v>1325000.0</v>
      </c>
      <c r="G362" s="32">
        <v>1345000.0</v>
      </c>
      <c r="H362" s="32">
        <v>1305000.0</v>
      </c>
      <c r="I362" s="32">
        <v>1411000.0</v>
      </c>
      <c r="J362" s="32">
        <v>1653000.0</v>
      </c>
      <c r="K362" s="32">
        <v>1650000.0</v>
      </c>
      <c r="L362" s="32">
        <v>1605000.0</v>
      </c>
      <c r="M362" s="32">
        <v>1665000.0</v>
      </c>
      <c r="N362" s="33">
        <v>-3.0</v>
      </c>
      <c r="O362" s="33">
        <v>96.0</v>
      </c>
      <c r="P362" s="33">
        <v>6.9</v>
      </c>
    </row>
    <row r="363">
      <c r="A363" s="29" t="s">
        <v>418</v>
      </c>
      <c r="B363" s="32">
        <v>820000.0</v>
      </c>
      <c r="C363" s="32">
        <v>950000.0</v>
      </c>
      <c r="D363" s="32">
        <v>1267500.0</v>
      </c>
      <c r="E363" s="32">
        <v>1265000.0</v>
      </c>
      <c r="F363" s="32">
        <v>1416000.0</v>
      </c>
      <c r="G363" s="32">
        <v>1320000.0</v>
      </c>
      <c r="H363" s="32">
        <v>1270500.0</v>
      </c>
      <c r="I363" s="32">
        <v>1300000.0</v>
      </c>
      <c r="J363" s="32">
        <v>1511000.0</v>
      </c>
      <c r="K363" s="32">
        <v>1509000.0</v>
      </c>
      <c r="L363" s="32">
        <v>1600000.0</v>
      </c>
      <c r="M363" s="32">
        <v>1600000.0</v>
      </c>
      <c r="N363" s="33">
        <v>6.0</v>
      </c>
      <c r="O363" s="33">
        <v>95.0</v>
      </c>
      <c r="P363" s="33">
        <v>6.9</v>
      </c>
    </row>
    <row r="364">
      <c r="A364" s="17" t="s">
        <v>419</v>
      </c>
      <c r="B364" s="21">
        <v>865000.0</v>
      </c>
      <c r="C364" s="21">
        <v>951500.0</v>
      </c>
      <c r="D364" s="21">
        <v>1180000.0</v>
      </c>
      <c r="E364" s="21">
        <v>1260000.0</v>
      </c>
      <c r="F364" s="21">
        <v>1415000.0</v>
      </c>
      <c r="G364" s="21">
        <v>1308000.0</v>
      </c>
      <c r="H364" s="21">
        <v>1292500.0</v>
      </c>
      <c r="I364" s="21">
        <v>1381500.0</v>
      </c>
      <c r="J364" s="21">
        <v>1603000.0</v>
      </c>
      <c r="K364" s="21">
        <v>1621500.0</v>
      </c>
      <c r="L364" s="21">
        <v>1685000.0</v>
      </c>
      <c r="M364" s="20">
        <v>1565000.0</v>
      </c>
      <c r="N364" s="22">
        <v>4.0</v>
      </c>
      <c r="O364" s="22">
        <v>95.0</v>
      </c>
      <c r="P364" s="22">
        <v>6.9</v>
      </c>
    </row>
    <row r="365">
      <c r="A365" s="24" t="s">
        <v>420</v>
      </c>
      <c r="B365" s="26">
        <v>750000.0</v>
      </c>
      <c r="C365" s="26">
        <v>850000.0</v>
      </c>
      <c r="D365" s="26">
        <v>992500.0</v>
      </c>
      <c r="E365" s="26">
        <v>1175000.0</v>
      </c>
      <c r="F365" s="26">
        <v>1318500.0</v>
      </c>
      <c r="G365" s="26">
        <v>1275000.0</v>
      </c>
      <c r="H365" s="26">
        <v>1234000.0</v>
      </c>
      <c r="I365" s="26">
        <v>1325000.0</v>
      </c>
      <c r="J365" s="26">
        <v>1585000.0</v>
      </c>
      <c r="K365" s="26">
        <v>1477500.0</v>
      </c>
      <c r="L365" s="26">
        <v>1455000.0</v>
      </c>
      <c r="M365" s="35">
        <v>1389000.0</v>
      </c>
      <c r="N365" s="27">
        <v>-2.0</v>
      </c>
      <c r="O365" s="27">
        <v>94.0</v>
      </c>
      <c r="P365" s="27">
        <v>6.9</v>
      </c>
    </row>
    <row r="366">
      <c r="A366" s="29" t="s">
        <v>421</v>
      </c>
      <c r="B366" s="32">
        <v>690000.0</v>
      </c>
      <c r="C366" s="32">
        <v>774000.0</v>
      </c>
      <c r="D366" s="32">
        <v>867000.0</v>
      </c>
      <c r="E366" s="32">
        <v>942500.0</v>
      </c>
      <c r="F366" s="32">
        <v>1170000.0</v>
      </c>
      <c r="G366" s="32">
        <v>1105000.0</v>
      </c>
      <c r="H366" s="32">
        <v>1035000.0</v>
      </c>
      <c r="I366" s="32">
        <v>1130000.0</v>
      </c>
      <c r="J366" s="32">
        <v>1306000.0</v>
      </c>
      <c r="K366" s="32">
        <v>1350000.0</v>
      </c>
      <c r="L366" s="32">
        <v>1342000.0</v>
      </c>
      <c r="M366" s="31">
        <v>1320000.0</v>
      </c>
      <c r="N366" s="33">
        <v>-1.0</v>
      </c>
      <c r="O366" s="33">
        <v>94.0</v>
      </c>
      <c r="P366" s="33">
        <v>6.9</v>
      </c>
    </row>
    <row r="367">
      <c r="A367" s="29" t="s">
        <v>422</v>
      </c>
      <c r="B367" s="32">
        <v>735000.0</v>
      </c>
      <c r="C367" s="32">
        <v>840000.0</v>
      </c>
      <c r="D367" s="32">
        <v>964000.0</v>
      </c>
      <c r="E367" s="32">
        <v>970000.0</v>
      </c>
      <c r="F367" s="32">
        <v>1200000.0</v>
      </c>
      <c r="G367" s="32">
        <v>1182500.0</v>
      </c>
      <c r="H367" s="32">
        <v>1140000.0</v>
      </c>
      <c r="I367" s="31">
        <v>1000000.0</v>
      </c>
      <c r="J367" s="31">
        <v>1000000.0</v>
      </c>
      <c r="K367" s="32">
        <v>1440000.0</v>
      </c>
      <c r="L367" s="32">
        <v>1438500.0</v>
      </c>
      <c r="M367" s="31">
        <v>1215000.0</v>
      </c>
      <c r="N367" s="33">
        <v>0.0</v>
      </c>
      <c r="O367" s="33">
        <v>96.0</v>
      </c>
      <c r="P367" s="33">
        <v>6.9</v>
      </c>
    </row>
    <row r="368">
      <c r="A368" s="29" t="s">
        <v>423</v>
      </c>
      <c r="B368" s="32">
        <v>566500.0</v>
      </c>
      <c r="C368" s="32">
        <v>660000.0</v>
      </c>
      <c r="D368" s="32">
        <v>780000.0</v>
      </c>
      <c r="E368" s="32">
        <v>872500.0</v>
      </c>
      <c r="F368" s="32">
        <v>993000.0</v>
      </c>
      <c r="G368" s="32">
        <v>957500.0</v>
      </c>
      <c r="H368" s="32">
        <v>880000.0</v>
      </c>
      <c r="I368" s="32">
        <v>930000.0</v>
      </c>
      <c r="J368" s="32">
        <v>1141000.0</v>
      </c>
      <c r="K368" s="32">
        <v>1058000.0</v>
      </c>
      <c r="L368" s="32">
        <v>1106000.0</v>
      </c>
      <c r="M368" s="31">
        <v>1050000.0</v>
      </c>
      <c r="N368" s="33">
        <v>5.0</v>
      </c>
      <c r="O368" s="33">
        <v>95.0</v>
      </c>
      <c r="P368" s="33">
        <v>6.9</v>
      </c>
    </row>
    <row r="369">
      <c r="A369" s="29" t="s">
        <v>424</v>
      </c>
      <c r="B369" s="32">
        <v>480000.0</v>
      </c>
      <c r="C369" s="32">
        <v>545000.0</v>
      </c>
      <c r="D369" s="32">
        <v>540000.0</v>
      </c>
      <c r="E369" s="32">
        <v>608500.0</v>
      </c>
      <c r="F369" s="32">
        <v>710000.0</v>
      </c>
      <c r="G369" s="32">
        <v>734000.0</v>
      </c>
      <c r="H369" s="32">
        <v>752500.0</v>
      </c>
      <c r="I369" s="32">
        <v>807500.0</v>
      </c>
      <c r="J369" s="32">
        <v>850000.0</v>
      </c>
      <c r="K369" s="32">
        <v>941500.0</v>
      </c>
      <c r="L369" s="32">
        <v>936500.0</v>
      </c>
      <c r="M369" s="31">
        <v>942500.0</v>
      </c>
      <c r="N369" s="33">
        <v>-1.0</v>
      </c>
      <c r="O369" s="33">
        <v>95.0</v>
      </c>
      <c r="P369" s="33">
        <v>6.9</v>
      </c>
    </row>
    <row r="370">
      <c r="A370" s="29" t="s">
        <v>425</v>
      </c>
      <c r="B370" s="32">
        <v>470000.0</v>
      </c>
      <c r="C370" s="32">
        <v>525000.0</v>
      </c>
      <c r="D370" s="32">
        <v>605000.0</v>
      </c>
      <c r="E370" s="32">
        <v>695000.0</v>
      </c>
      <c r="F370" s="32">
        <v>809000.0</v>
      </c>
      <c r="G370" s="32">
        <v>792500.0</v>
      </c>
      <c r="H370" s="32">
        <v>735000.0</v>
      </c>
      <c r="I370" s="32">
        <v>787500.0</v>
      </c>
      <c r="J370" s="32">
        <v>920000.0</v>
      </c>
      <c r="K370" s="32">
        <v>900000.0</v>
      </c>
      <c r="L370" s="32">
        <v>916000.0</v>
      </c>
      <c r="M370" s="32">
        <v>895000.0</v>
      </c>
      <c r="N370" s="33">
        <v>2.0</v>
      </c>
      <c r="O370" s="33">
        <v>95.0</v>
      </c>
      <c r="P370" s="33">
        <v>6.9</v>
      </c>
    </row>
    <row r="371">
      <c r="A371" s="29" t="s">
        <v>426</v>
      </c>
      <c r="B371" s="32">
        <v>465000.0</v>
      </c>
      <c r="C371" s="32">
        <v>513000.0</v>
      </c>
      <c r="D371" s="32">
        <v>598000.0</v>
      </c>
      <c r="E371" s="32">
        <v>641000.0</v>
      </c>
      <c r="F371" s="32">
        <v>750000.0</v>
      </c>
      <c r="G371" s="32">
        <v>778000.0</v>
      </c>
      <c r="H371" s="32">
        <v>750000.0</v>
      </c>
      <c r="I371" s="32">
        <v>805000.0</v>
      </c>
      <c r="J371" s="32">
        <v>977500.0</v>
      </c>
      <c r="K371" s="32">
        <v>935000.0</v>
      </c>
      <c r="L371" s="32">
        <v>906500.0</v>
      </c>
      <c r="M371" s="31">
        <v>890000.0</v>
      </c>
      <c r="N371" s="33">
        <v>-3.0</v>
      </c>
      <c r="O371" s="33">
        <v>95.0</v>
      </c>
      <c r="P371" s="33">
        <v>6.9</v>
      </c>
    </row>
    <row r="372">
      <c r="A372" s="29" t="s">
        <v>427</v>
      </c>
      <c r="B372" s="32">
        <v>530000.0</v>
      </c>
      <c r="C372" s="32">
        <v>540500.0</v>
      </c>
      <c r="D372" s="32">
        <v>580000.0</v>
      </c>
      <c r="E372" s="32">
        <v>640000.0</v>
      </c>
      <c r="F372" s="32">
        <v>735000.0</v>
      </c>
      <c r="G372" s="32">
        <v>757000.0</v>
      </c>
      <c r="H372" s="32">
        <v>777500.0</v>
      </c>
      <c r="I372" s="32">
        <v>850500.0</v>
      </c>
      <c r="J372" s="32">
        <v>1112000.0</v>
      </c>
      <c r="K372" s="32">
        <v>1127500.0</v>
      </c>
      <c r="L372" s="32">
        <v>1030000.0</v>
      </c>
      <c r="M372" s="31">
        <v>830000.0</v>
      </c>
      <c r="N372" s="33">
        <v>-9.0</v>
      </c>
      <c r="O372" s="33">
        <v>94.0</v>
      </c>
      <c r="P372" s="33">
        <v>6.9</v>
      </c>
    </row>
    <row r="373">
      <c r="A373" s="29" t="s">
        <v>428</v>
      </c>
      <c r="B373" s="32">
        <v>440000.0</v>
      </c>
      <c r="C373" s="32">
        <v>449500.0</v>
      </c>
      <c r="D373" s="32">
        <v>502000.0</v>
      </c>
      <c r="E373" s="32">
        <v>545000.0</v>
      </c>
      <c r="F373" s="32">
        <v>660500.0</v>
      </c>
      <c r="G373" s="32">
        <v>730000.0</v>
      </c>
      <c r="H373" s="32">
        <v>660000.0</v>
      </c>
      <c r="I373" s="32">
        <v>732500.0</v>
      </c>
      <c r="J373" s="32">
        <v>881000.0</v>
      </c>
      <c r="K373" s="32">
        <v>950000.0</v>
      </c>
      <c r="L373" s="32">
        <v>860000.0</v>
      </c>
      <c r="M373" s="31">
        <v>800000.0</v>
      </c>
      <c r="N373" s="33">
        <v>-9.0</v>
      </c>
      <c r="O373" s="33">
        <v>95.0</v>
      </c>
      <c r="P373" s="33">
        <v>6.9</v>
      </c>
    </row>
    <row r="374">
      <c r="A374" s="29" t="s">
        <v>429</v>
      </c>
      <c r="B374" s="31">
        <v>465000.0</v>
      </c>
      <c r="C374" s="31">
        <v>482500.0</v>
      </c>
      <c r="D374" s="31">
        <v>550000.0</v>
      </c>
      <c r="E374" s="31">
        <v>585000.0</v>
      </c>
      <c r="F374" s="31">
        <v>625000.0</v>
      </c>
      <c r="G374" s="31">
        <v>695000.0</v>
      </c>
      <c r="H374" s="31">
        <v>665500.0</v>
      </c>
      <c r="I374" s="31">
        <v>701500.0</v>
      </c>
      <c r="J374" s="31">
        <v>815500.0</v>
      </c>
      <c r="K374" s="31">
        <v>950000.0</v>
      </c>
      <c r="L374" s="31">
        <v>905000.0</v>
      </c>
      <c r="M374" s="31">
        <v>800000.0</v>
      </c>
      <c r="N374" s="38">
        <v>-5.0</v>
      </c>
      <c r="O374" s="38">
        <v>95.0</v>
      </c>
      <c r="P374" s="38">
        <v>6.9</v>
      </c>
    </row>
    <row r="375">
      <c r="A375" s="29" t="s">
        <v>430</v>
      </c>
      <c r="B375" s="32">
        <v>395000.0</v>
      </c>
      <c r="C375" s="32">
        <v>425000.0</v>
      </c>
      <c r="D375" s="32">
        <v>471500.0</v>
      </c>
      <c r="E375" s="32">
        <v>521500.0</v>
      </c>
      <c r="F375" s="32">
        <v>608000.0</v>
      </c>
      <c r="G375" s="32">
        <v>650000.0</v>
      </c>
      <c r="H375" s="32">
        <v>630000.0</v>
      </c>
      <c r="I375" s="32">
        <v>650000.0</v>
      </c>
      <c r="J375" s="32">
        <v>790000.0</v>
      </c>
      <c r="K375" s="32">
        <v>799000.0</v>
      </c>
      <c r="L375" s="32">
        <v>770000.0</v>
      </c>
      <c r="M375" s="31">
        <v>758000.0</v>
      </c>
      <c r="N375" s="33">
        <v>-4.0</v>
      </c>
      <c r="O375" s="33">
        <v>95.0</v>
      </c>
      <c r="P375" s="33">
        <v>6.9</v>
      </c>
    </row>
    <row r="376">
      <c r="A376" s="29" t="s">
        <v>431</v>
      </c>
      <c r="B376" s="32">
        <v>387500.0</v>
      </c>
      <c r="C376" s="32">
        <v>396000.0</v>
      </c>
      <c r="D376" s="32">
        <v>420000.0</v>
      </c>
      <c r="E376" s="32">
        <v>428000.0</v>
      </c>
      <c r="F376" s="32">
        <v>470000.0</v>
      </c>
      <c r="G376" s="32">
        <v>550000.0</v>
      </c>
      <c r="H376" s="32">
        <v>580500.0</v>
      </c>
      <c r="I376" s="32">
        <v>630000.0</v>
      </c>
      <c r="J376" s="32">
        <v>780000.0</v>
      </c>
      <c r="K376" s="32">
        <v>839000.0</v>
      </c>
      <c r="L376" s="32">
        <v>755000.0</v>
      </c>
      <c r="M376" s="31">
        <v>724000.0</v>
      </c>
      <c r="N376" s="33">
        <v>-10.0</v>
      </c>
      <c r="O376" s="33">
        <v>95.0</v>
      </c>
      <c r="P376" s="33">
        <v>6.9</v>
      </c>
    </row>
    <row r="377">
      <c r="A377" s="29" t="s">
        <v>432</v>
      </c>
      <c r="B377" s="32">
        <v>372500.0</v>
      </c>
      <c r="C377" s="32">
        <v>369500.0</v>
      </c>
      <c r="D377" s="32">
        <v>380000.0</v>
      </c>
      <c r="E377" s="32">
        <v>410000.0</v>
      </c>
      <c r="F377" s="32">
        <v>435000.0</v>
      </c>
      <c r="G377" s="32">
        <v>499000.0</v>
      </c>
      <c r="H377" s="32">
        <v>520000.0</v>
      </c>
      <c r="I377" s="32">
        <v>556500.0</v>
      </c>
      <c r="J377" s="32">
        <v>680500.0</v>
      </c>
      <c r="K377" s="32">
        <v>725000.0</v>
      </c>
      <c r="L377" s="32">
        <v>725000.0</v>
      </c>
      <c r="M377" s="31">
        <v>690000.0</v>
      </c>
      <c r="N377" s="33">
        <v>0.0</v>
      </c>
      <c r="O377" s="33">
        <v>95.0</v>
      </c>
      <c r="P377" s="33">
        <v>6.9</v>
      </c>
    </row>
    <row r="378">
      <c r="A378" s="29" t="s">
        <v>433</v>
      </c>
      <c r="B378" s="32">
        <v>285000.0</v>
      </c>
      <c r="C378" s="32">
        <v>285000.0</v>
      </c>
      <c r="D378" s="32">
        <v>288500.0</v>
      </c>
      <c r="E378" s="32">
        <v>325000.0</v>
      </c>
      <c r="F378" s="32">
        <v>345000.0</v>
      </c>
      <c r="G378" s="32">
        <v>280000.0</v>
      </c>
      <c r="H378" s="32">
        <v>406500.0</v>
      </c>
      <c r="I378" s="32">
        <v>415000.0</v>
      </c>
      <c r="J378" s="32">
        <v>488500.0</v>
      </c>
      <c r="K378" s="32">
        <v>527500.0</v>
      </c>
      <c r="L378" s="32">
        <v>555000.0</v>
      </c>
      <c r="M378" s="31">
        <v>685000.0</v>
      </c>
      <c r="N378" s="33">
        <v>5.0</v>
      </c>
      <c r="O378" s="33">
        <v>95.0</v>
      </c>
      <c r="P378" s="33">
        <v>6.9</v>
      </c>
    </row>
    <row r="379">
      <c r="A379" s="29" t="s">
        <v>434</v>
      </c>
      <c r="B379" s="32">
        <v>363000.0</v>
      </c>
      <c r="C379" s="32">
        <v>398000.0</v>
      </c>
      <c r="D379" s="32">
        <v>375000.0</v>
      </c>
      <c r="E379" s="32">
        <v>395000.0</v>
      </c>
      <c r="F379" s="32">
        <v>450500.0</v>
      </c>
      <c r="G379" s="32">
        <v>525000.0</v>
      </c>
      <c r="H379" s="32">
        <v>535500.0</v>
      </c>
      <c r="I379" s="32">
        <v>575000.0</v>
      </c>
      <c r="J379" s="32">
        <v>663000.0</v>
      </c>
      <c r="K379" s="32">
        <v>702000.0</v>
      </c>
      <c r="L379" s="32">
        <v>710000.0</v>
      </c>
      <c r="M379" s="32">
        <v>672500.0</v>
      </c>
      <c r="N379" s="33">
        <v>1.0</v>
      </c>
      <c r="O379" s="33">
        <v>96.0</v>
      </c>
      <c r="P379" s="33">
        <v>6.9</v>
      </c>
    </row>
    <row r="380">
      <c r="A380" s="29" t="s">
        <v>435</v>
      </c>
      <c r="B380" s="32">
        <v>350000.0</v>
      </c>
      <c r="C380" s="32">
        <v>340000.0</v>
      </c>
      <c r="D380" s="32">
        <v>348000.0</v>
      </c>
      <c r="E380" s="32">
        <v>355000.0</v>
      </c>
      <c r="F380" s="32">
        <v>430000.0</v>
      </c>
      <c r="G380" s="32">
        <v>515000.0</v>
      </c>
      <c r="H380" s="32">
        <v>495000.0</v>
      </c>
      <c r="I380" s="32">
        <v>535000.0</v>
      </c>
      <c r="J380" s="32">
        <v>682500.0</v>
      </c>
      <c r="K380" s="32">
        <v>700000.0</v>
      </c>
      <c r="L380" s="32">
        <v>682500.0</v>
      </c>
      <c r="M380" s="32">
        <v>658500.0</v>
      </c>
      <c r="N380" s="33">
        <v>-3.0</v>
      </c>
      <c r="O380" s="33">
        <v>95.0</v>
      </c>
      <c r="P380" s="33">
        <v>6.9</v>
      </c>
    </row>
    <row r="381">
      <c r="A381" s="29" t="s">
        <v>436</v>
      </c>
      <c r="B381" s="32">
        <v>330000.0</v>
      </c>
      <c r="C381" s="32">
        <v>337500.0</v>
      </c>
      <c r="D381" s="32">
        <v>370000.0</v>
      </c>
      <c r="E381" s="32">
        <v>410000.0</v>
      </c>
      <c r="F381" s="32">
        <v>505000.0</v>
      </c>
      <c r="G381" s="32">
        <v>550000.0</v>
      </c>
      <c r="H381" s="32">
        <v>501500.0</v>
      </c>
      <c r="I381" s="32">
        <v>539000.0</v>
      </c>
      <c r="J381" s="32">
        <v>620000.0</v>
      </c>
      <c r="K381" s="32">
        <v>665000.0</v>
      </c>
      <c r="L381" s="32">
        <v>644500.0</v>
      </c>
      <c r="M381" s="32">
        <v>650000.0</v>
      </c>
      <c r="N381" s="33">
        <v>-3.0</v>
      </c>
      <c r="O381" s="33">
        <v>95.0</v>
      </c>
      <c r="P381" s="33">
        <v>6.9</v>
      </c>
    </row>
    <row r="382">
      <c r="A382" s="29" t="s">
        <v>437</v>
      </c>
      <c r="B382" s="32">
        <v>314000.0</v>
      </c>
      <c r="C382" s="32">
        <v>323500.0</v>
      </c>
      <c r="D382" s="32">
        <v>340000.0</v>
      </c>
      <c r="E382" s="32">
        <v>360000.0</v>
      </c>
      <c r="F382" s="32">
        <v>400000.0</v>
      </c>
      <c r="G382" s="32">
        <v>452500.0</v>
      </c>
      <c r="H382" s="32">
        <v>482000.0</v>
      </c>
      <c r="I382" s="32">
        <v>500000.0</v>
      </c>
      <c r="J382" s="32">
        <v>620500.0</v>
      </c>
      <c r="K382" s="32">
        <v>640000.0</v>
      </c>
      <c r="L382" s="32">
        <v>610000.0</v>
      </c>
      <c r="M382" s="32">
        <v>619500.0</v>
      </c>
      <c r="N382" s="33">
        <v>-5.0</v>
      </c>
      <c r="O382" s="33">
        <v>94.0</v>
      </c>
      <c r="P382" s="33">
        <v>6.9</v>
      </c>
    </row>
    <row r="383">
      <c r="A383" s="29" t="s">
        <v>438</v>
      </c>
      <c r="B383" s="32">
        <v>282000.0</v>
      </c>
      <c r="C383" s="32">
        <v>290000.0</v>
      </c>
      <c r="D383" s="32">
        <v>290000.0</v>
      </c>
      <c r="E383" s="32">
        <v>309000.0</v>
      </c>
      <c r="F383" s="32">
        <v>365000.0</v>
      </c>
      <c r="G383" s="32">
        <v>411000.0</v>
      </c>
      <c r="H383" s="32">
        <v>400500.0</v>
      </c>
      <c r="I383" s="32">
        <v>435000.0</v>
      </c>
      <c r="J383" s="32">
        <v>580000.0</v>
      </c>
      <c r="K383" s="32">
        <v>575000.0</v>
      </c>
      <c r="L383" s="32">
        <v>547500.0</v>
      </c>
      <c r="M383" s="31">
        <v>597500.0</v>
      </c>
      <c r="N383" s="33">
        <v>-5.0</v>
      </c>
      <c r="O383" s="33">
        <v>94.0</v>
      </c>
      <c r="P383" s="33">
        <v>6.9</v>
      </c>
    </row>
    <row r="384">
      <c r="A384" s="29" t="s">
        <v>439</v>
      </c>
      <c r="B384" s="32">
        <v>340000.0</v>
      </c>
      <c r="C384" s="32">
        <v>336500.0</v>
      </c>
      <c r="D384" s="32">
        <v>280000.0</v>
      </c>
      <c r="E384" s="32">
        <v>330000.0</v>
      </c>
      <c r="F384" s="32">
        <v>320000.0</v>
      </c>
      <c r="G384" s="32">
        <v>406500.0</v>
      </c>
      <c r="H384" s="32">
        <v>413000.0</v>
      </c>
      <c r="I384" s="32">
        <v>473500.0</v>
      </c>
      <c r="J384" s="32">
        <v>530000.0</v>
      </c>
      <c r="K384" s="32">
        <v>600000.0</v>
      </c>
      <c r="L384" s="32">
        <v>665000.0</v>
      </c>
      <c r="M384" s="31">
        <v>585000.0</v>
      </c>
      <c r="N384" s="33">
        <v>11.0</v>
      </c>
      <c r="O384" s="33">
        <v>96.0</v>
      </c>
      <c r="P384" s="33">
        <v>6.9</v>
      </c>
    </row>
    <row r="385">
      <c r="A385" s="29" t="s">
        <v>440</v>
      </c>
      <c r="B385" s="32">
        <v>348000.0</v>
      </c>
      <c r="C385" s="32">
        <v>385000.0</v>
      </c>
      <c r="D385" s="32">
        <v>364500.0</v>
      </c>
      <c r="E385" s="32">
        <v>381000.0</v>
      </c>
      <c r="F385" s="32">
        <v>470000.0</v>
      </c>
      <c r="G385" s="32">
        <v>467500.0</v>
      </c>
      <c r="H385" s="32">
        <v>475000.0</v>
      </c>
      <c r="I385" s="32">
        <v>587500.0</v>
      </c>
      <c r="J385" s="32">
        <v>666000.0</v>
      </c>
      <c r="K385" s="32">
        <v>770000.0</v>
      </c>
      <c r="L385" s="32">
        <v>680000.0</v>
      </c>
      <c r="M385" s="31">
        <v>542500.0</v>
      </c>
      <c r="N385" s="33">
        <v>-12.0</v>
      </c>
      <c r="O385" s="33">
        <v>95.0</v>
      </c>
      <c r="P385" s="33">
        <v>6.9</v>
      </c>
    </row>
    <row r="386">
      <c r="A386" s="29" t="s">
        <v>441</v>
      </c>
      <c r="B386" s="32">
        <v>250000.0</v>
      </c>
      <c r="C386" s="32">
        <v>245000.0</v>
      </c>
      <c r="D386" s="32">
        <v>246500.0</v>
      </c>
      <c r="E386" s="32">
        <v>255000.0</v>
      </c>
      <c r="F386" s="32">
        <v>287500.0</v>
      </c>
      <c r="G386" s="32">
        <v>330000.0</v>
      </c>
      <c r="H386" s="32">
        <v>357000.0</v>
      </c>
      <c r="I386" s="31">
        <v>900000.0</v>
      </c>
      <c r="J386" s="32">
        <v>455000.0</v>
      </c>
      <c r="K386" s="32">
        <v>515000.0</v>
      </c>
      <c r="L386" s="32">
        <v>485000.0</v>
      </c>
      <c r="M386" s="32">
        <v>425500.0</v>
      </c>
      <c r="N386" s="33">
        <v>-6.0</v>
      </c>
      <c r="O386" s="33">
        <v>94.0</v>
      </c>
      <c r="P386" s="33">
        <v>6.9</v>
      </c>
    </row>
    <row r="387">
      <c r="A387" s="29" t="s">
        <v>442</v>
      </c>
      <c r="B387" s="32">
        <v>200000.0</v>
      </c>
      <c r="C387" s="32">
        <v>180000.0</v>
      </c>
      <c r="D387" s="32">
        <v>182500.0</v>
      </c>
      <c r="E387" s="32">
        <v>195000.0</v>
      </c>
      <c r="F387" s="32">
        <v>178500.0</v>
      </c>
      <c r="G387" s="32">
        <v>193000.0</v>
      </c>
      <c r="H387" s="32">
        <v>195000.0</v>
      </c>
      <c r="I387" s="32">
        <v>230000.0</v>
      </c>
      <c r="J387" s="32">
        <v>330000.0</v>
      </c>
      <c r="K387" s="32">
        <v>370000.0</v>
      </c>
      <c r="L387" s="32">
        <v>390000.0</v>
      </c>
      <c r="M387" s="31">
        <v>385000.0</v>
      </c>
      <c r="N387" s="33">
        <v>5.0</v>
      </c>
      <c r="O387" s="33">
        <v>95.0</v>
      </c>
      <c r="P387" s="33">
        <v>6.9</v>
      </c>
    </row>
    <row r="388">
      <c r="A388" s="29" t="s">
        <v>443</v>
      </c>
      <c r="B388" s="32">
        <v>184000.0</v>
      </c>
      <c r="C388" s="32">
        <v>178000.0</v>
      </c>
      <c r="D388" s="32">
        <v>200000.0</v>
      </c>
      <c r="E388" s="32">
        <v>220000.0</v>
      </c>
      <c r="F388" s="32">
        <v>162000.0</v>
      </c>
      <c r="G388" s="32">
        <v>227500.0</v>
      </c>
      <c r="H388" s="32">
        <v>235000.0</v>
      </c>
      <c r="I388" s="32">
        <v>245000.0</v>
      </c>
      <c r="J388" s="32">
        <v>332500.0</v>
      </c>
      <c r="K388" s="32">
        <v>405000.0</v>
      </c>
      <c r="L388" s="32">
        <v>358000.0</v>
      </c>
      <c r="M388" s="31">
        <v>321500.0</v>
      </c>
      <c r="N388" s="33">
        <v>-12.0</v>
      </c>
      <c r="O388" s="33">
        <v>95.0</v>
      </c>
      <c r="P388" s="33">
        <v>6.9</v>
      </c>
    </row>
    <row r="389">
      <c r="A389" s="29" t="s">
        <v>444</v>
      </c>
      <c r="B389" s="31">
        <v>195000.0</v>
      </c>
      <c r="C389" s="32">
        <v>247500.0</v>
      </c>
      <c r="D389" s="32">
        <v>185000.0</v>
      </c>
      <c r="E389" s="32">
        <v>220000.0</v>
      </c>
      <c r="F389" s="32">
        <v>228000.0</v>
      </c>
      <c r="G389" s="32">
        <v>218000.0</v>
      </c>
      <c r="H389" s="31">
        <v>229500.0</v>
      </c>
      <c r="I389" s="32">
        <v>230000.0</v>
      </c>
      <c r="J389" s="32">
        <v>326500.0</v>
      </c>
      <c r="K389" s="32">
        <v>295000.0</v>
      </c>
      <c r="L389" s="32">
        <v>380000.0</v>
      </c>
      <c r="M389" s="31">
        <v>288500.0</v>
      </c>
      <c r="N389" s="33">
        <v>29.0</v>
      </c>
      <c r="O389" s="33">
        <v>95.0</v>
      </c>
      <c r="P389" s="33">
        <v>6.9</v>
      </c>
    </row>
    <row r="390">
      <c r="A390" s="29" t="s">
        <v>445</v>
      </c>
      <c r="B390" s="32">
        <v>154000.0</v>
      </c>
      <c r="C390" s="32">
        <v>137500.0</v>
      </c>
      <c r="D390" s="32">
        <v>110000.0</v>
      </c>
      <c r="E390" s="32">
        <v>150000.0</v>
      </c>
      <c r="F390" s="32">
        <v>155000.0</v>
      </c>
      <c r="G390" s="32">
        <v>130000.0</v>
      </c>
      <c r="H390" s="32">
        <v>138500.0</v>
      </c>
      <c r="I390" s="32">
        <v>150000.0</v>
      </c>
      <c r="J390" s="32">
        <v>179000.0</v>
      </c>
      <c r="K390" s="32">
        <v>310000.0</v>
      </c>
      <c r="L390" s="32">
        <v>300000.0</v>
      </c>
      <c r="M390" s="31">
        <v>200000.0</v>
      </c>
      <c r="N390" s="33">
        <v>-3.0</v>
      </c>
      <c r="O390" s="33">
        <v>95.0</v>
      </c>
      <c r="P390" s="33">
        <v>6.9</v>
      </c>
    </row>
    <row r="391">
      <c r="A391" s="29" t="s">
        <v>446</v>
      </c>
      <c r="B391" s="31">
        <v>88000.0</v>
      </c>
      <c r="C391" s="32">
        <v>95500.0</v>
      </c>
      <c r="D391" s="32">
        <v>75000.0</v>
      </c>
      <c r="E391" s="32">
        <v>80000.0</v>
      </c>
      <c r="F391" s="32">
        <v>92000.0</v>
      </c>
      <c r="G391" s="32">
        <v>86000.0</v>
      </c>
      <c r="H391" s="31">
        <v>66000.0</v>
      </c>
      <c r="I391" s="32">
        <v>150000.0</v>
      </c>
      <c r="J391" s="32">
        <v>157000.0</v>
      </c>
      <c r="K391" s="32">
        <v>189000.0</v>
      </c>
      <c r="L391" s="32">
        <v>171000.0</v>
      </c>
      <c r="M391" s="31">
        <v>155000.0</v>
      </c>
      <c r="N391" s="33">
        <v>-9.0</v>
      </c>
      <c r="O391" s="33">
        <v>95.0</v>
      </c>
      <c r="P391" s="33">
        <v>6.9</v>
      </c>
    </row>
    <row r="392">
      <c r="A392" s="29" t="s">
        <v>447</v>
      </c>
      <c r="B392" s="32">
        <v>1080000.0</v>
      </c>
      <c r="C392" s="32">
        <v>1029000.0</v>
      </c>
      <c r="D392" s="32">
        <v>1296500.0</v>
      </c>
      <c r="E392" s="32">
        <v>1272500.0</v>
      </c>
      <c r="F392" s="32">
        <v>1560000.0</v>
      </c>
      <c r="G392" s="32">
        <v>1612500.0</v>
      </c>
      <c r="H392" s="32">
        <v>1455000.0</v>
      </c>
      <c r="I392" s="32">
        <v>1865000.0</v>
      </c>
      <c r="J392" s="32">
        <v>2280000.0</v>
      </c>
      <c r="K392" s="32">
        <v>2195000.0</v>
      </c>
      <c r="L392" s="32">
        <v>2076000.0</v>
      </c>
      <c r="M392" s="30" t="s">
        <v>59</v>
      </c>
      <c r="N392" s="33">
        <v>-5.0</v>
      </c>
      <c r="O392" s="33">
        <v>92.0</v>
      </c>
      <c r="P392" s="33">
        <v>6.8</v>
      </c>
    </row>
    <row r="393">
      <c r="A393" s="29" t="s">
        <v>448</v>
      </c>
      <c r="B393" s="32">
        <v>1240000.0</v>
      </c>
      <c r="C393" s="32">
        <v>1452000.0</v>
      </c>
      <c r="D393" s="32">
        <v>1850000.0</v>
      </c>
      <c r="E393" s="32">
        <v>1800000.0</v>
      </c>
      <c r="F393" s="32">
        <v>1950000.0</v>
      </c>
      <c r="G393" s="32">
        <v>1810000.0</v>
      </c>
      <c r="H393" s="32">
        <v>1720000.0</v>
      </c>
      <c r="I393" s="32">
        <v>1900000.0</v>
      </c>
      <c r="J393" s="32">
        <v>2255500.0</v>
      </c>
      <c r="K393" s="32">
        <v>2229000.0</v>
      </c>
      <c r="L393" s="32">
        <v>2405000.0</v>
      </c>
      <c r="M393" s="32">
        <v>2330000.0</v>
      </c>
      <c r="N393" s="33">
        <v>8.0</v>
      </c>
      <c r="O393" s="33">
        <v>94.0</v>
      </c>
      <c r="P393" s="33">
        <v>6.8</v>
      </c>
    </row>
    <row r="394">
      <c r="A394" s="29" t="s">
        <v>449</v>
      </c>
      <c r="B394" s="32">
        <v>865000.0</v>
      </c>
      <c r="C394" s="32">
        <v>1007500.0</v>
      </c>
      <c r="D394" s="32">
        <v>1300000.0</v>
      </c>
      <c r="E394" s="32">
        <v>1348500.0</v>
      </c>
      <c r="F394" s="32">
        <v>1510000.0</v>
      </c>
      <c r="G394" s="32">
        <v>1445000.0</v>
      </c>
      <c r="H394" s="32">
        <v>1313500.0</v>
      </c>
      <c r="I394" s="32">
        <v>1420000.0</v>
      </c>
      <c r="J394" s="32">
        <v>1776000.0</v>
      </c>
      <c r="K394" s="32">
        <v>1685000.0</v>
      </c>
      <c r="L394" s="32">
        <v>1675000.0</v>
      </c>
      <c r="M394" s="31">
        <v>1835000.0</v>
      </c>
      <c r="N394" s="33">
        <v>-1.0</v>
      </c>
      <c r="O394" s="33">
        <v>94.0</v>
      </c>
      <c r="P394" s="33">
        <v>6.8</v>
      </c>
    </row>
    <row r="395">
      <c r="A395" s="29" t="s">
        <v>450</v>
      </c>
      <c r="B395" s="32">
        <v>697500.0</v>
      </c>
      <c r="C395" s="32">
        <v>780000.0</v>
      </c>
      <c r="D395" s="32">
        <v>920500.0</v>
      </c>
      <c r="E395" s="32">
        <v>1050000.0</v>
      </c>
      <c r="F395" s="32">
        <v>1200000.0</v>
      </c>
      <c r="G395" s="32">
        <v>1063500.0</v>
      </c>
      <c r="H395" s="32">
        <v>1034000.0</v>
      </c>
      <c r="I395" s="32">
        <v>1100500.0</v>
      </c>
      <c r="J395" s="32">
        <v>1338500.0</v>
      </c>
      <c r="K395" s="32">
        <v>1288000.0</v>
      </c>
      <c r="L395" s="32">
        <v>1350000.0</v>
      </c>
      <c r="M395" s="31">
        <v>1347000.0</v>
      </c>
      <c r="N395" s="33">
        <v>5.0</v>
      </c>
      <c r="O395" s="33">
        <v>94.0</v>
      </c>
      <c r="P395" s="33">
        <v>6.8</v>
      </c>
    </row>
    <row r="396">
      <c r="A396" s="29" t="s">
        <v>451</v>
      </c>
      <c r="B396" s="32">
        <v>630500.0</v>
      </c>
      <c r="C396" s="32">
        <v>662000.0</v>
      </c>
      <c r="D396" s="32">
        <v>783500.0</v>
      </c>
      <c r="E396" s="32">
        <v>844000.0</v>
      </c>
      <c r="F396" s="32">
        <v>960500.0</v>
      </c>
      <c r="G396" s="32">
        <v>920000.0</v>
      </c>
      <c r="H396" s="32">
        <v>870000.0</v>
      </c>
      <c r="I396" s="32">
        <v>957500.0</v>
      </c>
      <c r="J396" s="32">
        <v>1183000.0</v>
      </c>
      <c r="K396" s="32">
        <v>1200000.0</v>
      </c>
      <c r="L396" s="32">
        <v>1217500.0</v>
      </c>
      <c r="M396" s="31">
        <v>1302500.0</v>
      </c>
      <c r="N396" s="33">
        <v>1.0</v>
      </c>
      <c r="O396" s="33">
        <v>93.0</v>
      </c>
      <c r="P396" s="33">
        <v>6.8</v>
      </c>
    </row>
    <row r="397">
      <c r="A397" s="29" t="s">
        <v>452</v>
      </c>
      <c r="B397" s="32">
        <v>700000.0</v>
      </c>
      <c r="C397" s="32">
        <v>707500.0</v>
      </c>
      <c r="D397" s="32">
        <v>655000.0</v>
      </c>
      <c r="E397" s="32">
        <v>641000.0</v>
      </c>
      <c r="F397" s="32">
        <v>780000.0</v>
      </c>
      <c r="G397" s="32">
        <v>840000.0</v>
      </c>
      <c r="H397" s="32">
        <v>827500.0</v>
      </c>
      <c r="I397" s="32">
        <v>880000.0</v>
      </c>
      <c r="J397" s="32">
        <v>1300000.0</v>
      </c>
      <c r="K397" s="32">
        <v>1505000.0</v>
      </c>
      <c r="L397" s="32">
        <v>1351500.0</v>
      </c>
      <c r="M397" s="31">
        <v>1250000.0</v>
      </c>
      <c r="N397" s="33">
        <v>-10.0</v>
      </c>
      <c r="O397" s="33">
        <v>93.0</v>
      </c>
      <c r="P397" s="33">
        <v>6.8</v>
      </c>
    </row>
    <row r="398">
      <c r="A398" s="17" t="s">
        <v>453</v>
      </c>
      <c r="B398" s="21">
        <v>680500.0</v>
      </c>
      <c r="C398" s="21">
        <v>675000.0</v>
      </c>
      <c r="D398" s="21">
        <v>770000.0</v>
      </c>
      <c r="E398" s="21">
        <v>900000.0</v>
      </c>
      <c r="F398" s="21">
        <v>980000.0</v>
      </c>
      <c r="G398" s="21">
        <v>1055000.0</v>
      </c>
      <c r="H398" s="21">
        <v>950000.0</v>
      </c>
      <c r="I398" s="21">
        <v>909500.0</v>
      </c>
      <c r="J398" s="21">
        <v>1220000.0</v>
      </c>
      <c r="K398" s="21">
        <v>1350000.0</v>
      </c>
      <c r="L398" s="21">
        <v>1319000.0</v>
      </c>
      <c r="M398" s="20">
        <v>1200000.0</v>
      </c>
      <c r="N398" s="22">
        <v>-2.0</v>
      </c>
      <c r="O398" s="22">
        <v>94.0</v>
      </c>
      <c r="P398" s="22">
        <v>6.8</v>
      </c>
    </row>
    <row r="399">
      <c r="A399" s="24" t="s">
        <v>454</v>
      </c>
      <c r="B399" s="26">
        <v>542500.0</v>
      </c>
      <c r="C399" s="26">
        <v>575000.0</v>
      </c>
      <c r="D399" s="26">
        <v>676000.0</v>
      </c>
      <c r="E399" s="26">
        <v>738000.0</v>
      </c>
      <c r="F399" s="26">
        <v>845000.0</v>
      </c>
      <c r="G399" s="26">
        <v>826000.0</v>
      </c>
      <c r="H399" s="26">
        <v>780500.0</v>
      </c>
      <c r="I399" s="26">
        <v>870000.0</v>
      </c>
      <c r="J399" s="26">
        <v>977500.0</v>
      </c>
      <c r="K399" s="26">
        <v>1080000.0</v>
      </c>
      <c r="L399" s="26">
        <v>1045000.0</v>
      </c>
      <c r="M399" s="35">
        <v>1072500.0</v>
      </c>
      <c r="N399" s="27">
        <v>-3.0</v>
      </c>
      <c r="O399" s="27">
        <v>93.0</v>
      </c>
      <c r="P399" s="27">
        <v>6.8</v>
      </c>
    </row>
    <row r="400">
      <c r="A400" s="29" t="s">
        <v>455</v>
      </c>
      <c r="B400" s="32">
        <v>650500.0</v>
      </c>
      <c r="C400" s="32">
        <v>721000.0</v>
      </c>
      <c r="D400" s="32">
        <v>892000.0</v>
      </c>
      <c r="E400" s="32">
        <v>933500.0</v>
      </c>
      <c r="F400" s="32">
        <v>1060000.0</v>
      </c>
      <c r="G400" s="32">
        <v>935000.0</v>
      </c>
      <c r="H400" s="32">
        <v>900000.0</v>
      </c>
      <c r="I400" s="32">
        <v>986000.0</v>
      </c>
      <c r="J400" s="32">
        <v>1207500.0</v>
      </c>
      <c r="K400" s="32">
        <v>1155500.0</v>
      </c>
      <c r="L400" s="32">
        <v>1250500.0</v>
      </c>
      <c r="M400" s="31">
        <v>1008000.0</v>
      </c>
      <c r="N400" s="33">
        <v>8.0</v>
      </c>
      <c r="O400" s="33">
        <v>92.0</v>
      </c>
      <c r="P400" s="33">
        <v>6.8</v>
      </c>
    </row>
    <row r="401">
      <c r="A401" s="29" t="s">
        <v>456</v>
      </c>
      <c r="B401" s="32">
        <v>450000.0</v>
      </c>
      <c r="C401" s="32">
        <v>417500.0</v>
      </c>
      <c r="D401" s="32">
        <v>456500.0</v>
      </c>
      <c r="E401" s="32">
        <v>500000.0</v>
      </c>
      <c r="F401" s="32">
        <v>580000.0</v>
      </c>
      <c r="G401" s="32">
        <v>675000.0</v>
      </c>
      <c r="H401" s="32">
        <v>710000.0</v>
      </c>
      <c r="I401" s="32">
        <v>680000.0</v>
      </c>
      <c r="J401" s="32">
        <v>870000.0</v>
      </c>
      <c r="K401" s="32">
        <v>872500.0</v>
      </c>
      <c r="L401" s="32">
        <v>865000.0</v>
      </c>
      <c r="M401" s="31">
        <v>794000.0</v>
      </c>
      <c r="N401" s="33">
        <v>-1.0</v>
      </c>
      <c r="O401" s="33">
        <v>92.0</v>
      </c>
      <c r="P401" s="33">
        <v>6.8</v>
      </c>
    </row>
    <row r="402">
      <c r="A402" s="29" t="s">
        <v>457</v>
      </c>
      <c r="B402" s="32">
        <v>451500.0</v>
      </c>
      <c r="C402" s="32">
        <v>530000.0</v>
      </c>
      <c r="D402" s="32">
        <v>629500.0</v>
      </c>
      <c r="E402" s="32">
        <v>685000.0</v>
      </c>
      <c r="F402" s="32">
        <v>750000.0</v>
      </c>
      <c r="G402" s="32">
        <v>780000.0</v>
      </c>
      <c r="H402" s="32">
        <v>746500.0</v>
      </c>
      <c r="I402" s="32">
        <v>785000.0</v>
      </c>
      <c r="J402" s="32">
        <v>855000.0</v>
      </c>
      <c r="K402" s="32">
        <v>886000.0</v>
      </c>
      <c r="L402" s="32">
        <v>870000.0</v>
      </c>
      <c r="M402" s="31">
        <v>790000.0</v>
      </c>
      <c r="N402" s="33">
        <v>-2.0</v>
      </c>
      <c r="O402" s="33">
        <v>93.0</v>
      </c>
      <c r="P402" s="33">
        <v>6.8</v>
      </c>
    </row>
    <row r="403">
      <c r="A403" s="29" t="s">
        <v>458</v>
      </c>
      <c r="B403" s="32">
        <v>390000.0</v>
      </c>
      <c r="C403" s="32">
        <v>401000.0</v>
      </c>
      <c r="D403" s="32">
        <v>415000.0</v>
      </c>
      <c r="E403" s="32">
        <v>518500.0</v>
      </c>
      <c r="F403" s="32">
        <v>572500.0</v>
      </c>
      <c r="G403" s="32">
        <v>605000.0</v>
      </c>
      <c r="H403" s="32">
        <v>605000.0</v>
      </c>
      <c r="I403" s="32">
        <v>660000.0</v>
      </c>
      <c r="J403" s="32">
        <v>720000.0</v>
      </c>
      <c r="K403" s="32">
        <v>780000.0</v>
      </c>
      <c r="L403" s="32">
        <v>752500.0</v>
      </c>
      <c r="M403" s="31">
        <v>777500.0</v>
      </c>
      <c r="N403" s="33">
        <v>-4.0</v>
      </c>
      <c r="O403" s="33">
        <v>93.0</v>
      </c>
      <c r="P403" s="33">
        <v>6.8</v>
      </c>
    </row>
    <row r="404">
      <c r="A404" s="29" t="s">
        <v>459</v>
      </c>
      <c r="B404" s="32">
        <v>383000.0</v>
      </c>
      <c r="C404" s="32">
        <v>420000.0</v>
      </c>
      <c r="D404" s="32">
        <v>491500.0</v>
      </c>
      <c r="E404" s="32">
        <v>563000.0</v>
      </c>
      <c r="F404" s="32">
        <v>640000.0</v>
      </c>
      <c r="G404" s="32">
        <v>660000.0</v>
      </c>
      <c r="H404" s="32">
        <v>610000.0</v>
      </c>
      <c r="I404" s="32">
        <v>655500.0</v>
      </c>
      <c r="J404" s="32">
        <v>750000.0</v>
      </c>
      <c r="K404" s="32">
        <v>795000.0</v>
      </c>
      <c r="L404" s="32">
        <v>737500.0</v>
      </c>
      <c r="M404" s="31">
        <v>765000.0</v>
      </c>
      <c r="N404" s="33">
        <v>-7.0</v>
      </c>
      <c r="O404" s="33">
        <v>93.0</v>
      </c>
      <c r="P404" s="33">
        <v>6.8</v>
      </c>
    </row>
    <row r="405">
      <c r="A405" s="29" t="s">
        <v>460</v>
      </c>
      <c r="B405" s="32">
        <v>395000.0</v>
      </c>
      <c r="C405" s="32">
        <v>413000.0</v>
      </c>
      <c r="D405" s="32">
        <v>430000.0</v>
      </c>
      <c r="E405" s="32">
        <v>479000.0</v>
      </c>
      <c r="F405" s="32">
        <v>570000.0</v>
      </c>
      <c r="G405" s="32">
        <v>611000.0</v>
      </c>
      <c r="H405" s="32">
        <v>597500.0</v>
      </c>
      <c r="I405" s="32">
        <v>610000.0</v>
      </c>
      <c r="J405" s="32">
        <v>740000.0</v>
      </c>
      <c r="K405" s="32">
        <v>770000.0</v>
      </c>
      <c r="L405" s="32">
        <v>760000.0</v>
      </c>
      <c r="M405" s="32">
        <v>753500.0</v>
      </c>
      <c r="N405" s="33">
        <v>-1.0</v>
      </c>
      <c r="O405" s="33">
        <v>92.0</v>
      </c>
      <c r="P405" s="33">
        <v>6.8</v>
      </c>
    </row>
    <row r="406">
      <c r="A406" s="29" t="s">
        <v>461</v>
      </c>
      <c r="B406" s="32">
        <v>310000.0</v>
      </c>
      <c r="C406" s="32">
        <v>306500.0</v>
      </c>
      <c r="D406" s="32">
        <v>309500.0</v>
      </c>
      <c r="E406" s="32">
        <v>352500.0</v>
      </c>
      <c r="F406" s="32">
        <v>410000.0</v>
      </c>
      <c r="G406" s="32">
        <v>500000.0</v>
      </c>
      <c r="H406" s="32">
        <v>457000.0</v>
      </c>
      <c r="I406" s="32">
        <v>490000.0</v>
      </c>
      <c r="J406" s="32">
        <v>575000.0</v>
      </c>
      <c r="K406" s="32">
        <v>610000.0</v>
      </c>
      <c r="L406" s="32">
        <v>600000.0</v>
      </c>
      <c r="M406" s="32">
        <v>590000.0</v>
      </c>
      <c r="N406" s="33">
        <v>-2.0</v>
      </c>
      <c r="O406" s="33">
        <v>94.0</v>
      </c>
      <c r="P406" s="33">
        <v>6.8</v>
      </c>
    </row>
    <row r="407">
      <c r="A407" s="29" t="s">
        <v>462</v>
      </c>
      <c r="B407" s="32">
        <v>285000.0</v>
      </c>
      <c r="C407" s="32">
        <v>330000.0</v>
      </c>
      <c r="D407" s="32">
        <v>300000.0</v>
      </c>
      <c r="E407" s="32">
        <v>303500.0</v>
      </c>
      <c r="F407" s="32">
        <v>335000.0</v>
      </c>
      <c r="G407" s="32">
        <v>318000.0</v>
      </c>
      <c r="H407" s="32">
        <v>390000.0</v>
      </c>
      <c r="I407" s="32">
        <v>389500.0</v>
      </c>
      <c r="J407" s="32">
        <v>465000.0</v>
      </c>
      <c r="K407" s="32">
        <v>570000.0</v>
      </c>
      <c r="L407" s="32">
        <v>551500.0</v>
      </c>
      <c r="M407" s="31">
        <v>580000.0</v>
      </c>
      <c r="N407" s="33">
        <v>-3.0</v>
      </c>
      <c r="O407" s="33">
        <v>93.0</v>
      </c>
      <c r="P407" s="33">
        <v>6.8</v>
      </c>
    </row>
    <row r="408">
      <c r="A408" s="29" t="s">
        <v>463</v>
      </c>
      <c r="B408" s="32">
        <v>300000.0</v>
      </c>
      <c r="C408" s="32">
        <v>295500.0</v>
      </c>
      <c r="D408" s="32">
        <v>305000.0</v>
      </c>
      <c r="E408" s="32">
        <v>305000.0</v>
      </c>
      <c r="F408" s="32">
        <v>320000.0</v>
      </c>
      <c r="G408" s="32">
        <v>360000.0</v>
      </c>
      <c r="H408" s="32">
        <v>370000.0</v>
      </c>
      <c r="I408" s="32">
        <v>426000.0</v>
      </c>
      <c r="J408" s="32">
        <v>505000.0</v>
      </c>
      <c r="K408" s="32">
        <v>589000.0</v>
      </c>
      <c r="L408" s="32">
        <v>580000.0</v>
      </c>
      <c r="M408" s="31">
        <v>570000.0</v>
      </c>
      <c r="N408" s="33">
        <v>-2.0</v>
      </c>
      <c r="O408" s="33">
        <v>93.0</v>
      </c>
      <c r="P408" s="33">
        <v>6.8</v>
      </c>
    </row>
    <row r="409">
      <c r="A409" s="29" t="s">
        <v>464</v>
      </c>
      <c r="B409" s="32">
        <v>259000.0</v>
      </c>
      <c r="C409" s="32">
        <v>262000.0</v>
      </c>
      <c r="D409" s="32">
        <v>280000.0</v>
      </c>
      <c r="E409" s="32">
        <v>265000.0</v>
      </c>
      <c r="F409" s="32">
        <v>316500.0</v>
      </c>
      <c r="G409" s="32">
        <v>395000.0</v>
      </c>
      <c r="H409" s="32">
        <v>377500.0</v>
      </c>
      <c r="I409" s="32">
        <v>408000.0</v>
      </c>
      <c r="J409" s="32">
        <v>485000.0</v>
      </c>
      <c r="K409" s="32">
        <v>532500.0</v>
      </c>
      <c r="L409" s="32">
        <v>500000.0</v>
      </c>
      <c r="M409" s="31">
        <v>555000.0</v>
      </c>
      <c r="N409" s="33">
        <v>-6.0</v>
      </c>
      <c r="O409" s="33">
        <v>93.0</v>
      </c>
      <c r="P409" s="33">
        <v>6.8</v>
      </c>
    </row>
    <row r="410">
      <c r="A410" s="29" t="s">
        <v>465</v>
      </c>
      <c r="B410" s="32">
        <v>225000.0</v>
      </c>
      <c r="C410" s="32">
        <v>230000.0</v>
      </c>
      <c r="D410" s="32">
        <v>248000.0</v>
      </c>
      <c r="E410" s="32">
        <v>262500.0</v>
      </c>
      <c r="F410" s="32">
        <v>252000.0</v>
      </c>
      <c r="G410" s="32">
        <v>267000.0</v>
      </c>
      <c r="H410" s="32">
        <v>285000.0</v>
      </c>
      <c r="I410" s="32">
        <v>319500.0</v>
      </c>
      <c r="J410" s="32">
        <v>362000.0</v>
      </c>
      <c r="K410" s="32">
        <v>405000.0</v>
      </c>
      <c r="L410" s="32">
        <v>435000.0</v>
      </c>
      <c r="M410" s="32">
        <v>522500.0</v>
      </c>
      <c r="N410" s="33">
        <v>7.0</v>
      </c>
      <c r="O410" s="33">
        <v>93.0</v>
      </c>
      <c r="P410" s="33">
        <v>6.8</v>
      </c>
    </row>
    <row r="411">
      <c r="A411" s="29" t="s">
        <v>466</v>
      </c>
      <c r="B411" s="32">
        <v>265000.0</v>
      </c>
      <c r="C411" s="32">
        <v>265000.0</v>
      </c>
      <c r="D411" s="32">
        <v>275000.0</v>
      </c>
      <c r="E411" s="32">
        <v>295000.0</v>
      </c>
      <c r="F411" s="32">
        <v>310000.0</v>
      </c>
      <c r="G411" s="32">
        <v>340000.0</v>
      </c>
      <c r="H411" s="32">
        <v>360000.0</v>
      </c>
      <c r="I411" s="32">
        <v>398000.0</v>
      </c>
      <c r="J411" s="32">
        <v>490000.0</v>
      </c>
      <c r="K411" s="32">
        <v>530000.0</v>
      </c>
      <c r="L411" s="32">
        <v>512500.0</v>
      </c>
      <c r="M411" s="32">
        <v>502500.0</v>
      </c>
      <c r="N411" s="33">
        <v>-3.0</v>
      </c>
      <c r="O411" s="33">
        <v>93.0</v>
      </c>
      <c r="P411" s="33">
        <v>6.8</v>
      </c>
    </row>
    <row r="412">
      <c r="A412" s="29" t="s">
        <v>467</v>
      </c>
      <c r="B412" s="32">
        <v>285500.0</v>
      </c>
      <c r="C412" s="32">
        <v>290000.0</v>
      </c>
      <c r="D412" s="32">
        <v>295000.0</v>
      </c>
      <c r="E412" s="32">
        <v>330000.0</v>
      </c>
      <c r="F412" s="32">
        <v>409000.0</v>
      </c>
      <c r="G412" s="32">
        <v>453000.0</v>
      </c>
      <c r="H412" s="32">
        <v>428000.0</v>
      </c>
      <c r="I412" s="32">
        <v>470000.0</v>
      </c>
      <c r="J412" s="32">
        <v>515000.0</v>
      </c>
      <c r="K412" s="32">
        <v>551000.0</v>
      </c>
      <c r="L412" s="32">
        <v>550000.0</v>
      </c>
      <c r="M412" s="32">
        <v>492500.0</v>
      </c>
      <c r="N412" s="33">
        <v>0.0</v>
      </c>
      <c r="O412" s="33">
        <v>93.0</v>
      </c>
      <c r="P412" s="33">
        <v>6.8</v>
      </c>
    </row>
    <row r="413">
      <c r="A413" s="29" t="s">
        <v>468</v>
      </c>
      <c r="B413" s="32">
        <v>282500.0</v>
      </c>
      <c r="C413" s="32">
        <v>295000.0</v>
      </c>
      <c r="D413" s="32">
        <v>295000.0</v>
      </c>
      <c r="E413" s="32">
        <v>315000.0</v>
      </c>
      <c r="F413" s="32">
        <v>341500.0</v>
      </c>
      <c r="G413" s="32">
        <v>350000.0</v>
      </c>
      <c r="H413" s="32">
        <v>331500.0</v>
      </c>
      <c r="I413" s="32">
        <v>348000.0</v>
      </c>
      <c r="J413" s="32">
        <v>439500.0</v>
      </c>
      <c r="K413" s="32">
        <v>520000.0</v>
      </c>
      <c r="L413" s="32">
        <v>545000.0</v>
      </c>
      <c r="M413" s="32">
        <v>485000.0</v>
      </c>
      <c r="N413" s="33">
        <v>5.0</v>
      </c>
      <c r="O413" s="33">
        <v>93.0</v>
      </c>
      <c r="P413" s="33">
        <v>6.8</v>
      </c>
    </row>
    <row r="414">
      <c r="A414" s="29" t="s">
        <v>469</v>
      </c>
      <c r="B414" s="32">
        <v>225500.0</v>
      </c>
      <c r="C414" s="32">
        <v>245000.0</v>
      </c>
      <c r="D414" s="32">
        <v>252000.0</v>
      </c>
      <c r="E414" s="32">
        <v>260000.0</v>
      </c>
      <c r="F414" s="32">
        <v>264000.0</v>
      </c>
      <c r="G414" s="32">
        <v>281500.0</v>
      </c>
      <c r="H414" s="32">
        <v>310000.0</v>
      </c>
      <c r="I414" s="32">
        <v>337000.0</v>
      </c>
      <c r="J414" s="32">
        <v>380000.0</v>
      </c>
      <c r="K414" s="32">
        <v>425000.0</v>
      </c>
      <c r="L414" s="32">
        <v>436000.0</v>
      </c>
      <c r="M414" s="32">
        <v>458000.0</v>
      </c>
      <c r="N414" s="33">
        <v>3.0</v>
      </c>
      <c r="O414" s="33">
        <v>93.0</v>
      </c>
      <c r="P414" s="33">
        <v>6.8</v>
      </c>
    </row>
    <row r="415">
      <c r="A415" s="29" t="s">
        <v>470</v>
      </c>
      <c r="B415" s="32">
        <v>243000.0</v>
      </c>
      <c r="C415" s="32">
        <v>247000.0</v>
      </c>
      <c r="D415" s="32">
        <v>250000.0</v>
      </c>
      <c r="E415" s="32">
        <v>252500.0</v>
      </c>
      <c r="F415" s="32">
        <v>267500.0</v>
      </c>
      <c r="G415" s="32">
        <v>326000.0</v>
      </c>
      <c r="H415" s="32">
        <v>335000.0</v>
      </c>
      <c r="I415" s="32">
        <v>370000.0</v>
      </c>
      <c r="J415" s="32">
        <v>465000.0</v>
      </c>
      <c r="K415" s="32">
        <v>495000.0</v>
      </c>
      <c r="L415" s="32">
        <v>470000.0</v>
      </c>
      <c r="M415" s="32">
        <v>417500.0</v>
      </c>
      <c r="N415" s="33">
        <v>-5.0</v>
      </c>
      <c r="O415" s="33">
        <v>93.0</v>
      </c>
      <c r="P415" s="33">
        <v>6.8</v>
      </c>
    </row>
    <row r="416">
      <c r="A416" s="29" t="s">
        <v>471</v>
      </c>
      <c r="B416" s="31">
        <v>226000.0</v>
      </c>
      <c r="C416" s="31">
        <v>200000.0</v>
      </c>
      <c r="D416" s="32">
        <v>215000.0</v>
      </c>
      <c r="E416" s="32">
        <v>265000.0</v>
      </c>
      <c r="F416" s="31">
        <v>257000.0</v>
      </c>
      <c r="G416" s="32">
        <v>264000.0</v>
      </c>
      <c r="H416" s="32">
        <v>315000.0</v>
      </c>
      <c r="I416" s="32">
        <v>277500.0</v>
      </c>
      <c r="J416" s="32">
        <v>400000.0</v>
      </c>
      <c r="K416" s="32">
        <v>415000.0</v>
      </c>
      <c r="L416" s="32">
        <v>436500.0</v>
      </c>
      <c r="M416" s="31">
        <v>400000.0</v>
      </c>
      <c r="N416" s="33">
        <v>5.0</v>
      </c>
      <c r="O416" s="33">
        <v>93.0</v>
      </c>
      <c r="P416" s="33">
        <v>6.8</v>
      </c>
    </row>
    <row r="417">
      <c r="A417" s="29" t="s">
        <v>472</v>
      </c>
      <c r="B417" s="31">
        <v>310000.0</v>
      </c>
      <c r="C417" s="32">
        <v>242500.0</v>
      </c>
      <c r="D417" s="32">
        <v>259000.0</v>
      </c>
      <c r="E417" s="32">
        <v>275000.0</v>
      </c>
      <c r="F417" s="31">
        <v>280000.0</v>
      </c>
      <c r="G417" s="32">
        <v>245000.0</v>
      </c>
      <c r="H417" s="31">
        <v>300000.0</v>
      </c>
      <c r="I417" s="32">
        <v>371000.0</v>
      </c>
      <c r="J417" s="32">
        <v>445000.0</v>
      </c>
      <c r="K417" s="32">
        <v>573500.0</v>
      </c>
      <c r="L417" s="31">
        <v>600000.0</v>
      </c>
      <c r="M417" s="31">
        <v>365000.0</v>
      </c>
      <c r="N417" s="33">
        <v>5.0</v>
      </c>
      <c r="O417" s="33">
        <v>94.0</v>
      </c>
      <c r="P417" s="33">
        <v>6.8</v>
      </c>
    </row>
    <row r="418">
      <c r="A418" s="29" t="s">
        <v>473</v>
      </c>
      <c r="B418" s="32">
        <v>192500.0</v>
      </c>
      <c r="C418" s="32">
        <v>200000.0</v>
      </c>
      <c r="D418" s="32">
        <v>200000.0</v>
      </c>
      <c r="E418" s="32">
        <v>216000.0</v>
      </c>
      <c r="F418" s="32">
        <v>190000.0</v>
      </c>
      <c r="G418" s="32">
        <v>225000.0</v>
      </c>
      <c r="H418" s="32">
        <v>209500.0</v>
      </c>
      <c r="I418" s="32">
        <v>255000.0</v>
      </c>
      <c r="J418" s="32">
        <v>339000.0</v>
      </c>
      <c r="K418" s="32">
        <v>357000.0</v>
      </c>
      <c r="L418" s="32">
        <v>370000.0</v>
      </c>
      <c r="M418" s="32">
        <v>360000.0</v>
      </c>
      <c r="N418" s="33">
        <v>4.0</v>
      </c>
      <c r="O418" s="33">
        <v>92.0</v>
      </c>
      <c r="P418" s="33">
        <v>6.8</v>
      </c>
    </row>
    <row r="419">
      <c r="A419" s="29" t="s">
        <v>474</v>
      </c>
      <c r="B419" s="32">
        <v>166500.0</v>
      </c>
      <c r="C419" s="32">
        <v>135000.0</v>
      </c>
      <c r="D419" s="32">
        <v>160000.0</v>
      </c>
      <c r="E419" s="32">
        <v>164000.0</v>
      </c>
      <c r="F419" s="32">
        <v>180000.0</v>
      </c>
      <c r="G419" s="32">
        <v>162500.0</v>
      </c>
      <c r="H419" s="32">
        <v>236000.0</v>
      </c>
      <c r="I419" s="32">
        <v>226500.0</v>
      </c>
      <c r="J419" s="32">
        <v>240000.0</v>
      </c>
      <c r="K419" s="32">
        <v>310000.0</v>
      </c>
      <c r="L419" s="32">
        <v>320000.0</v>
      </c>
      <c r="M419" s="31">
        <v>285000.0</v>
      </c>
      <c r="N419" s="33">
        <v>3.0</v>
      </c>
      <c r="O419" s="33">
        <v>92.0</v>
      </c>
      <c r="P419" s="33">
        <v>6.8</v>
      </c>
    </row>
    <row r="420">
      <c r="A420" s="29" t="s">
        <v>475</v>
      </c>
      <c r="B420" s="32">
        <v>1310000.0</v>
      </c>
      <c r="C420" s="32">
        <v>1500000.0</v>
      </c>
      <c r="D420" s="32">
        <v>1800000.0</v>
      </c>
      <c r="E420" s="32">
        <v>1935000.0</v>
      </c>
      <c r="F420" s="32">
        <v>2025000.0</v>
      </c>
      <c r="G420" s="32">
        <v>1927500.0</v>
      </c>
      <c r="H420" s="32">
        <v>1967000.0</v>
      </c>
      <c r="I420" s="32">
        <v>2136000.0</v>
      </c>
      <c r="J420" s="32">
        <v>2492500.0</v>
      </c>
      <c r="K420" s="32">
        <v>2500000.0</v>
      </c>
      <c r="L420" s="32">
        <v>2500000.0</v>
      </c>
      <c r="M420" s="31">
        <v>2225000.0</v>
      </c>
      <c r="N420" s="33">
        <v>0.0</v>
      </c>
      <c r="O420" s="33">
        <v>91.0</v>
      </c>
      <c r="P420" s="33">
        <v>6.7</v>
      </c>
    </row>
    <row r="421">
      <c r="A421" s="29" t="s">
        <v>476</v>
      </c>
      <c r="B421" s="32">
        <v>785000.0</v>
      </c>
      <c r="C421" s="32">
        <v>910000.0</v>
      </c>
      <c r="D421" s="32">
        <v>1153000.0</v>
      </c>
      <c r="E421" s="32">
        <v>1255000.0</v>
      </c>
      <c r="F421" s="32">
        <v>1409000.0</v>
      </c>
      <c r="G421" s="32">
        <v>1285500.0</v>
      </c>
      <c r="H421" s="32">
        <v>1177500.0</v>
      </c>
      <c r="I421" s="32">
        <v>1252500.0</v>
      </c>
      <c r="J421" s="32">
        <v>1560000.0</v>
      </c>
      <c r="K421" s="32">
        <v>1440000.0</v>
      </c>
      <c r="L421" s="32">
        <v>1500000.0</v>
      </c>
      <c r="M421" s="31">
        <v>1869500.0</v>
      </c>
      <c r="N421" s="33">
        <v>4.0</v>
      </c>
      <c r="O421" s="33">
        <v>91.0</v>
      </c>
      <c r="P421" s="33">
        <v>6.7</v>
      </c>
    </row>
    <row r="422">
      <c r="A422" s="29" t="s">
        <v>477</v>
      </c>
      <c r="B422" s="32">
        <v>750000.0</v>
      </c>
      <c r="C422" s="32">
        <v>850000.0</v>
      </c>
      <c r="D422" s="32">
        <v>1000500.0</v>
      </c>
      <c r="E422" s="32">
        <v>1115000.0</v>
      </c>
      <c r="F422" s="32">
        <v>1256000.0</v>
      </c>
      <c r="G422" s="32">
        <v>1205000.0</v>
      </c>
      <c r="H422" s="32">
        <v>1200000.0</v>
      </c>
      <c r="I422" s="32">
        <v>1255000.0</v>
      </c>
      <c r="J422" s="32">
        <v>1480000.0</v>
      </c>
      <c r="K422" s="32">
        <v>1490000.0</v>
      </c>
      <c r="L422" s="32">
        <v>1430000.0</v>
      </c>
      <c r="M422" s="32">
        <v>1566000.0</v>
      </c>
      <c r="N422" s="33">
        <v>-4.0</v>
      </c>
      <c r="O422" s="33">
        <v>91.0</v>
      </c>
      <c r="P422" s="33">
        <v>6.7</v>
      </c>
    </row>
    <row r="423">
      <c r="A423" s="29" t="s">
        <v>478</v>
      </c>
      <c r="B423" s="32">
        <v>780000.0</v>
      </c>
      <c r="C423" s="32">
        <v>921000.0</v>
      </c>
      <c r="D423" s="32">
        <v>1190000.0</v>
      </c>
      <c r="E423" s="32">
        <v>1219000.0</v>
      </c>
      <c r="F423" s="32">
        <v>1357000.0</v>
      </c>
      <c r="G423" s="32">
        <v>1320000.0</v>
      </c>
      <c r="H423" s="32">
        <v>1170000.0</v>
      </c>
      <c r="I423" s="32">
        <v>1277500.0</v>
      </c>
      <c r="J423" s="32">
        <v>1430000.0</v>
      </c>
      <c r="K423" s="32">
        <v>1381000.0</v>
      </c>
      <c r="L423" s="32">
        <v>1497500.0</v>
      </c>
      <c r="M423" s="32">
        <v>1344500.0</v>
      </c>
      <c r="N423" s="33">
        <v>8.0</v>
      </c>
      <c r="O423" s="33">
        <v>92.0</v>
      </c>
      <c r="P423" s="33">
        <v>6.7</v>
      </c>
    </row>
    <row r="424">
      <c r="A424" s="29" t="s">
        <v>479</v>
      </c>
      <c r="B424" s="32">
        <v>770000.0</v>
      </c>
      <c r="C424" s="32">
        <v>862500.0</v>
      </c>
      <c r="D424" s="32">
        <v>1020000.0</v>
      </c>
      <c r="E424" s="32">
        <v>1200000.0</v>
      </c>
      <c r="F424" s="32">
        <v>1340000.0</v>
      </c>
      <c r="G424" s="32">
        <v>1230000.0</v>
      </c>
      <c r="H424" s="32">
        <v>1211500.0</v>
      </c>
      <c r="I424" s="32">
        <v>1290500.0</v>
      </c>
      <c r="J424" s="32">
        <v>1512500.0</v>
      </c>
      <c r="K424" s="32">
        <v>1610000.0</v>
      </c>
      <c r="L424" s="32">
        <v>1475000.0</v>
      </c>
      <c r="M424" s="31">
        <v>1275000.0</v>
      </c>
      <c r="N424" s="33">
        <v>-8.0</v>
      </c>
      <c r="O424" s="33">
        <v>92.0</v>
      </c>
      <c r="P424" s="33">
        <v>6.7</v>
      </c>
    </row>
    <row r="425">
      <c r="A425" s="29" t="s">
        <v>480</v>
      </c>
      <c r="B425" s="32">
        <v>682000.0</v>
      </c>
      <c r="C425" s="32">
        <v>768000.0</v>
      </c>
      <c r="D425" s="32">
        <v>855000.0</v>
      </c>
      <c r="E425" s="32">
        <v>980000.0</v>
      </c>
      <c r="F425" s="32">
        <v>1160000.0</v>
      </c>
      <c r="G425" s="32">
        <v>1130000.0</v>
      </c>
      <c r="H425" s="32">
        <v>1065000.0</v>
      </c>
      <c r="I425" s="32">
        <v>1075000.0</v>
      </c>
      <c r="J425" s="32">
        <v>1400000.0</v>
      </c>
      <c r="K425" s="32">
        <v>1391500.0</v>
      </c>
      <c r="L425" s="32">
        <v>1300000.0</v>
      </c>
      <c r="M425" s="31">
        <v>1275000.0</v>
      </c>
      <c r="N425" s="33">
        <v>-7.0</v>
      </c>
      <c r="O425" s="33">
        <v>91.0</v>
      </c>
      <c r="P425" s="33">
        <v>6.7</v>
      </c>
    </row>
    <row r="426">
      <c r="A426" s="29" t="s">
        <v>481</v>
      </c>
      <c r="B426" s="32">
        <v>681500.0</v>
      </c>
      <c r="C426" s="32">
        <v>670000.0</v>
      </c>
      <c r="D426" s="32">
        <v>780000.0</v>
      </c>
      <c r="E426" s="32">
        <v>857500.0</v>
      </c>
      <c r="F426" s="32">
        <v>995500.0</v>
      </c>
      <c r="G426" s="32">
        <v>976500.0</v>
      </c>
      <c r="H426" s="32">
        <v>956500.0</v>
      </c>
      <c r="I426" s="32">
        <v>994500.0</v>
      </c>
      <c r="J426" s="32">
        <v>1132000.0</v>
      </c>
      <c r="K426" s="32">
        <v>1267500.0</v>
      </c>
      <c r="L426" s="32">
        <v>1305000.0</v>
      </c>
      <c r="M426" s="31">
        <v>1209000.0</v>
      </c>
      <c r="N426" s="33">
        <v>3.0</v>
      </c>
      <c r="O426" s="33">
        <v>92.0</v>
      </c>
      <c r="P426" s="33">
        <v>6.7</v>
      </c>
    </row>
    <row r="427">
      <c r="A427" s="29" t="s">
        <v>482</v>
      </c>
      <c r="B427" s="32">
        <v>600000.0</v>
      </c>
      <c r="C427" s="32">
        <v>670000.0</v>
      </c>
      <c r="D427" s="32">
        <v>770000.0</v>
      </c>
      <c r="E427" s="32">
        <v>867500.0</v>
      </c>
      <c r="F427" s="32">
        <v>982500.0</v>
      </c>
      <c r="G427" s="32">
        <v>940000.0</v>
      </c>
      <c r="H427" s="32">
        <v>940000.0</v>
      </c>
      <c r="I427" s="32">
        <v>1010500.0</v>
      </c>
      <c r="J427" s="32">
        <v>1190000.0</v>
      </c>
      <c r="K427" s="32">
        <v>1157500.0</v>
      </c>
      <c r="L427" s="32">
        <v>1150000.0</v>
      </c>
      <c r="M427" s="31">
        <v>1205000.0</v>
      </c>
      <c r="N427" s="33">
        <v>-1.0</v>
      </c>
      <c r="O427" s="33">
        <v>92.0</v>
      </c>
      <c r="P427" s="33">
        <v>6.7</v>
      </c>
    </row>
    <row r="428">
      <c r="A428" s="29" t="s">
        <v>483</v>
      </c>
      <c r="B428" s="32">
        <v>612500.0</v>
      </c>
      <c r="C428" s="32">
        <v>623000.0</v>
      </c>
      <c r="D428" s="32">
        <v>711000.0</v>
      </c>
      <c r="E428" s="32">
        <v>800000.0</v>
      </c>
      <c r="F428" s="32">
        <v>893500.0</v>
      </c>
      <c r="G428" s="32">
        <v>910000.0</v>
      </c>
      <c r="H428" s="32">
        <v>905000.0</v>
      </c>
      <c r="I428" s="32">
        <v>930000.0</v>
      </c>
      <c r="J428" s="32">
        <v>1137500.0</v>
      </c>
      <c r="K428" s="32">
        <v>1202500.0</v>
      </c>
      <c r="L428" s="32">
        <v>1175000.0</v>
      </c>
      <c r="M428" s="31">
        <v>1200000.0</v>
      </c>
      <c r="N428" s="33">
        <v>-2.0</v>
      </c>
      <c r="O428" s="33">
        <v>92.0</v>
      </c>
      <c r="P428" s="33">
        <v>6.7</v>
      </c>
    </row>
    <row r="429">
      <c r="A429" s="29" t="s">
        <v>484</v>
      </c>
      <c r="B429" s="32">
        <v>570000.0</v>
      </c>
      <c r="C429" s="32">
        <v>617500.0</v>
      </c>
      <c r="D429" s="32">
        <v>710000.0</v>
      </c>
      <c r="E429" s="32">
        <v>778000.0</v>
      </c>
      <c r="F429" s="32">
        <v>867000.0</v>
      </c>
      <c r="G429" s="32">
        <v>838000.0</v>
      </c>
      <c r="H429" s="32">
        <v>815500.0</v>
      </c>
      <c r="I429" s="32">
        <v>838000.0</v>
      </c>
      <c r="J429" s="32">
        <v>1000000.0</v>
      </c>
      <c r="K429" s="32">
        <v>1080000.0</v>
      </c>
      <c r="L429" s="32">
        <v>1090000.0</v>
      </c>
      <c r="M429" s="32">
        <v>1120000.0</v>
      </c>
      <c r="N429" s="33">
        <v>1.0</v>
      </c>
      <c r="O429" s="33">
        <v>91.0</v>
      </c>
      <c r="P429" s="33">
        <v>6.7</v>
      </c>
    </row>
    <row r="430">
      <c r="A430" s="17" t="s">
        <v>485</v>
      </c>
      <c r="B430" s="21">
        <v>586500.0</v>
      </c>
      <c r="C430" s="21">
        <v>632000.0</v>
      </c>
      <c r="D430" s="21">
        <v>715000.0</v>
      </c>
      <c r="E430" s="21">
        <v>775000.0</v>
      </c>
      <c r="F430" s="21">
        <v>882500.0</v>
      </c>
      <c r="G430" s="21">
        <v>935000.0</v>
      </c>
      <c r="H430" s="21">
        <v>844000.0</v>
      </c>
      <c r="I430" s="21">
        <v>970000.0</v>
      </c>
      <c r="J430" s="21">
        <v>1130500.0</v>
      </c>
      <c r="K430" s="21">
        <v>1150000.0</v>
      </c>
      <c r="L430" s="21">
        <v>1117000.0</v>
      </c>
      <c r="M430" s="20">
        <v>1050000.0</v>
      </c>
      <c r="N430" s="22">
        <v>-3.0</v>
      </c>
      <c r="O430" s="22">
        <v>90.0</v>
      </c>
      <c r="P430" s="22">
        <v>6.7</v>
      </c>
    </row>
    <row r="431">
      <c r="A431" s="24" t="s">
        <v>486</v>
      </c>
      <c r="B431" s="26">
        <v>513000.0</v>
      </c>
      <c r="C431" s="26">
        <v>550000.0</v>
      </c>
      <c r="D431" s="26">
        <v>580000.0</v>
      </c>
      <c r="E431" s="26">
        <v>646500.0</v>
      </c>
      <c r="F431" s="26">
        <v>755000.0</v>
      </c>
      <c r="G431" s="26">
        <v>782500.0</v>
      </c>
      <c r="H431" s="26">
        <v>750500.0</v>
      </c>
      <c r="I431" s="35">
        <v>797500.0</v>
      </c>
      <c r="J431" s="35">
        <v>1000000.0</v>
      </c>
      <c r="K431" s="26">
        <v>994500.0</v>
      </c>
      <c r="L431" s="26">
        <v>983500.0</v>
      </c>
      <c r="M431" s="26">
        <v>1020000.0</v>
      </c>
      <c r="N431" s="27">
        <v>-1.0</v>
      </c>
      <c r="O431" s="27">
        <v>92.0</v>
      </c>
      <c r="P431" s="27">
        <v>6.7</v>
      </c>
    </row>
    <row r="432">
      <c r="A432" s="29" t="s">
        <v>487</v>
      </c>
      <c r="B432" s="32">
        <v>580000.0</v>
      </c>
      <c r="C432" s="32">
        <v>635000.0</v>
      </c>
      <c r="D432" s="32">
        <v>700000.0</v>
      </c>
      <c r="E432" s="32">
        <v>778000.0</v>
      </c>
      <c r="F432" s="32">
        <v>882500.0</v>
      </c>
      <c r="G432" s="32">
        <v>910000.0</v>
      </c>
      <c r="H432" s="32">
        <v>855000.0</v>
      </c>
      <c r="I432" s="32">
        <v>930000.0</v>
      </c>
      <c r="J432" s="32">
        <v>1115000.0</v>
      </c>
      <c r="K432" s="32">
        <v>1177500.0</v>
      </c>
      <c r="L432" s="32">
        <v>1105000.0</v>
      </c>
      <c r="M432" s="31">
        <v>936000.0</v>
      </c>
      <c r="N432" s="33">
        <v>-6.0</v>
      </c>
      <c r="O432" s="33">
        <v>91.0</v>
      </c>
      <c r="P432" s="33">
        <v>6.7</v>
      </c>
    </row>
    <row r="433">
      <c r="A433" s="29" t="s">
        <v>488</v>
      </c>
      <c r="B433" s="32">
        <v>393000.0</v>
      </c>
      <c r="C433" s="32">
        <v>482000.0</v>
      </c>
      <c r="D433" s="32">
        <v>402000.0</v>
      </c>
      <c r="E433" s="32">
        <v>460000.0</v>
      </c>
      <c r="F433" s="32">
        <v>527500.0</v>
      </c>
      <c r="G433" s="32">
        <v>657500.0</v>
      </c>
      <c r="H433" s="32">
        <v>565000.0</v>
      </c>
      <c r="I433" s="32">
        <v>579000.0</v>
      </c>
      <c r="J433" s="32">
        <v>757500.0</v>
      </c>
      <c r="K433" s="32">
        <v>911000.0</v>
      </c>
      <c r="L433" s="32">
        <v>752500.0</v>
      </c>
      <c r="M433" s="31">
        <v>899000.0</v>
      </c>
      <c r="N433" s="33">
        <v>-17.0</v>
      </c>
      <c r="O433" s="33">
        <v>91.0</v>
      </c>
      <c r="P433" s="33">
        <v>6.7</v>
      </c>
    </row>
    <row r="434">
      <c r="A434" s="29" t="s">
        <v>489</v>
      </c>
      <c r="B434" s="32">
        <v>477000.0</v>
      </c>
      <c r="C434" s="32">
        <v>510000.0</v>
      </c>
      <c r="D434" s="32">
        <v>505000.0</v>
      </c>
      <c r="E434" s="32">
        <v>555000.0</v>
      </c>
      <c r="F434" s="32">
        <v>622500.0</v>
      </c>
      <c r="G434" s="32">
        <v>681000.0</v>
      </c>
      <c r="H434" s="32">
        <v>690000.0</v>
      </c>
      <c r="I434" s="32">
        <v>744000.0</v>
      </c>
      <c r="J434" s="32">
        <v>887000.0</v>
      </c>
      <c r="K434" s="32">
        <v>950000.0</v>
      </c>
      <c r="L434" s="32">
        <v>911000.0</v>
      </c>
      <c r="M434" s="32">
        <v>867500.0</v>
      </c>
      <c r="N434" s="33">
        <v>-4.0</v>
      </c>
      <c r="O434" s="33">
        <v>91.0</v>
      </c>
      <c r="P434" s="33">
        <v>6.7</v>
      </c>
    </row>
    <row r="435">
      <c r="A435" s="29" t="s">
        <v>490</v>
      </c>
      <c r="B435" s="32">
        <v>408000.0</v>
      </c>
      <c r="C435" s="32">
        <v>430500.0</v>
      </c>
      <c r="D435" s="32">
        <v>480000.0</v>
      </c>
      <c r="E435" s="32">
        <v>560000.0</v>
      </c>
      <c r="F435" s="32">
        <v>668500.0</v>
      </c>
      <c r="G435" s="32">
        <v>657000.0</v>
      </c>
      <c r="H435" s="32">
        <v>654000.0</v>
      </c>
      <c r="I435" s="32">
        <v>690000.0</v>
      </c>
      <c r="J435" s="32">
        <v>754500.0</v>
      </c>
      <c r="K435" s="32">
        <v>786000.0</v>
      </c>
      <c r="L435" s="32">
        <v>780000.0</v>
      </c>
      <c r="M435" s="32">
        <v>753000.0</v>
      </c>
      <c r="N435" s="33">
        <v>-1.0</v>
      </c>
      <c r="O435" s="33">
        <v>91.0</v>
      </c>
      <c r="P435" s="33">
        <v>6.7</v>
      </c>
    </row>
    <row r="436">
      <c r="A436" s="29" t="s">
        <v>491</v>
      </c>
      <c r="B436" s="32">
        <v>370000.0</v>
      </c>
      <c r="C436" s="32">
        <v>375000.0</v>
      </c>
      <c r="D436" s="32">
        <v>410000.0</v>
      </c>
      <c r="E436" s="32">
        <v>455000.0</v>
      </c>
      <c r="F436" s="32">
        <v>541000.0</v>
      </c>
      <c r="G436" s="32">
        <v>600000.0</v>
      </c>
      <c r="H436" s="32">
        <v>570000.0</v>
      </c>
      <c r="I436" s="32">
        <v>587500.0</v>
      </c>
      <c r="J436" s="32">
        <v>653500.0</v>
      </c>
      <c r="K436" s="32">
        <v>720000.0</v>
      </c>
      <c r="L436" s="32">
        <v>710000.0</v>
      </c>
      <c r="M436" s="32">
        <v>732500.0</v>
      </c>
      <c r="N436" s="33">
        <v>-1.0</v>
      </c>
      <c r="O436" s="33">
        <v>92.0</v>
      </c>
      <c r="P436" s="33">
        <v>6.7</v>
      </c>
    </row>
    <row r="437">
      <c r="A437" s="29" t="s">
        <v>492</v>
      </c>
      <c r="B437" s="31">
        <v>397500.0</v>
      </c>
      <c r="C437" s="31">
        <v>332000.0</v>
      </c>
      <c r="D437" s="32">
        <v>297500.0</v>
      </c>
      <c r="E437" s="32">
        <v>400000.0</v>
      </c>
      <c r="F437" s="31">
        <v>492500.0</v>
      </c>
      <c r="G437" s="32">
        <v>494000.0</v>
      </c>
      <c r="H437" s="31">
        <v>452500.0</v>
      </c>
      <c r="I437" s="31">
        <v>640000.0</v>
      </c>
      <c r="J437" s="31">
        <v>700000.0</v>
      </c>
      <c r="K437" s="32">
        <v>719000.0</v>
      </c>
      <c r="L437" s="31">
        <v>762500.0</v>
      </c>
      <c r="M437" s="31">
        <v>700000.0</v>
      </c>
      <c r="N437" s="33">
        <v>6.0</v>
      </c>
      <c r="O437" s="33">
        <v>92.0</v>
      </c>
      <c r="P437" s="33">
        <v>6.7</v>
      </c>
    </row>
    <row r="438">
      <c r="A438" s="29" t="s">
        <v>493</v>
      </c>
      <c r="B438" s="32">
        <v>360500.0</v>
      </c>
      <c r="C438" s="32">
        <v>406500.0</v>
      </c>
      <c r="D438" s="32">
        <v>388500.0</v>
      </c>
      <c r="E438" s="32">
        <v>470000.0</v>
      </c>
      <c r="F438" s="32">
        <v>460000.0</v>
      </c>
      <c r="G438" s="32">
        <v>525000.0</v>
      </c>
      <c r="H438" s="31">
        <v>570000.0</v>
      </c>
      <c r="I438" s="32">
        <v>565000.0</v>
      </c>
      <c r="J438" s="32">
        <v>662500.0</v>
      </c>
      <c r="K438" s="32">
        <v>767500.0</v>
      </c>
      <c r="L438" s="32">
        <v>690000.0</v>
      </c>
      <c r="M438" s="31">
        <v>695000.0</v>
      </c>
      <c r="N438" s="33">
        <v>-10.0</v>
      </c>
      <c r="O438" s="33">
        <v>91.0</v>
      </c>
      <c r="P438" s="33">
        <v>6.7</v>
      </c>
    </row>
    <row r="439">
      <c r="A439" s="29" t="s">
        <v>494</v>
      </c>
      <c r="B439" s="32">
        <v>403500.0</v>
      </c>
      <c r="C439" s="32">
        <v>429000.0</v>
      </c>
      <c r="D439" s="32">
        <v>496500.0</v>
      </c>
      <c r="E439" s="32">
        <v>562000.0</v>
      </c>
      <c r="F439" s="32">
        <v>670000.0</v>
      </c>
      <c r="G439" s="32">
        <v>661000.0</v>
      </c>
      <c r="H439" s="32">
        <v>630000.0</v>
      </c>
      <c r="I439" s="32">
        <v>660000.0</v>
      </c>
      <c r="J439" s="32">
        <v>767500.0</v>
      </c>
      <c r="K439" s="32">
        <v>760500.0</v>
      </c>
      <c r="L439" s="32">
        <v>770000.0</v>
      </c>
      <c r="M439" s="31">
        <v>675000.0</v>
      </c>
      <c r="N439" s="33">
        <v>1.0</v>
      </c>
      <c r="O439" s="33">
        <v>91.0</v>
      </c>
      <c r="P439" s="33">
        <v>6.7</v>
      </c>
    </row>
    <row r="440">
      <c r="A440" s="29" t="s">
        <v>495</v>
      </c>
      <c r="B440" s="32">
        <v>335000.0</v>
      </c>
      <c r="C440" s="32">
        <v>350000.0</v>
      </c>
      <c r="D440" s="32">
        <v>367000.0</v>
      </c>
      <c r="E440" s="32">
        <v>400000.0</v>
      </c>
      <c r="F440" s="32">
        <v>470000.0</v>
      </c>
      <c r="G440" s="32">
        <v>520000.0</v>
      </c>
      <c r="H440" s="32">
        <v>485000.0</v>
      </c>
      <c r="I440" s="32">
        <v>525000.0</v>
      </c>
      <c r="J440" s="32">
        <v>600000.0</v>
      </c>
      <c r="K440" s="32">
        <v>652000.0</v>
      </c>
      <c r="L440" s="32">
        <v>640000.0</v>
      </c>
      <c r="M440" s="32">
        <v>650000.0</v>
      </c>
      <c r="N440" s="33">
        <v>-2.0</v>
      </c>
      <c r="O440" s="33">
        <v>91.0</v>
      </c>
      <c r="P440" s="33">
        <v>6.7</v>
      </c>
    </row>
    <row r="441">
      <c r="A441" s="29" t="s">
        <v>496</v>
      </c>
      <c r="B441" s="32">
        <v>380000.0</v>
      </c>
      <c r="C441" s="32">
        <v>401500.0</v>
      </c>
      <c r="D441" s="32">
        <v>410000.0</v>
      </c>
      <c r="E441" s="32">
        <v>410000.0</v>
      </c>
      <c r="F441" s="32">
        <v>440000.0</v>
      </c>
      <c r="G441" s="32">
        <v>522500.0</v>
      </c>
      <c r="H441" s="32">
        <v>575500.0</v>
      </c>
      <c r="I441" s="31">
        <v>590000.0</v>
      </c>
      <c r="J441" s="31">
        <v>682500.0</v>
      </c>
      <c r="K441" s="32">
        <v>747000.0</v>
      </c>
      <c r="L441" s="32">
        <v>726000.0</v>
      </c>
      <c r="M441" s="32">
        <v>627500.0</v>
      </c>
      <c r="N441" s="33">
        <v>-3.0</v>
      </c>
      <c r="O441" s="33">
        <v>91.0</v>
      </c>
      <c r="P441" s="33">
        <v>6.7</v>
      </c>
    </row>
    <row r="442">
      <c r="A442" s="29" t="s">
        <v>497</v>
      </c>
      <c r="B442" s="32">
        <v>315000.0</v>
      </c>
      <c r="C442" s="32">
        <v>325000.0</v>
      </c>
      <c r="D442" s="32">
        <v>355000.0</v>
      </c>
      <c r="E442" s="32">
        <v>415000.0</v>
      </c>
      <c r="F442" s="32">
        <v>532500.0</v>
      </c>
      <c r="G442" s="32">
        <v>550000.0</v>
      </c>
      <c r="H442" s="32">
        <v>510000.0</v>
      </c>
      <c r="I442" s="32">
        <v>550000.0</v>
      </c>
      <c r="J442" s="32">
        <v>600000.0</v>
      </c>
      <c r="K442" s="32">
        <v>630000.0</v>
      </c>
      <c r="L442" s="32">
        <v>600000.0</v>
      </c>
      <c r="M442" s="32">
        <v>617500.0</v>
      </c>
      <c r="N442" s="33">
        <v>-5.0</v>
      </c>
      <c r="O442" s="33">
        <v>90.0</v>
      </c>
      <c r="P442" s="33">
        <v>6.7</v>
      </c>
    </row>
    <row r="443">
      <c r="A443" s="29" t="s">
        <v>498</v>
      </c>
      <c r="B443" s="32">
        <v>370000.0</v>
      </c>
      <c r="C443" s="32">
        <v>405000.0</v>
      </c>
      <c r="D443" s="32">
        <v>393000.0</v>
      </c>
      <c r="E443" s="32">
        <v>382000.0</v>
      </c>
      <c r="F443" s="32">
        <v>430000.0</v>
      </c>
      <c r="G443" s="32">
        <v>487500.0</v>
      </c>
      <c r="H443" s="32">
        <v>530000.0</v>
      </c>
      <c r="I443" s="32">
        <v>555000.0</v>
      </c>
      <c r="J443" s="32">
        <v>680000.0</v>
      </c>
      <c r="K443" s="32">
        <v>729500.0</v>
      </c>
      <c r="L443" s="32">
        <v>710000.0</v>
      </c>
      <c r="M443" s="31">
        <v>610000.0</v>
      </c>
      <c r="N443" s="33">
        <v>-3.0</v>
      </c>
      <c r="O443" s="33">
        <v>92.0</v>
      </c>
      <c r="P443" s="33">
        <v>6.7</v>
      </c>
    </row>
    <row r="444">
      <c r="A444" s="29" t="s">
        <v>499</v>
      </c>
      <c r="B444" s="32">
        <v>335500.0</v>
      </c>
      <c r="C444" s="31">
        <v>323000.0</v>
      </c>
      <c r="D444" s="32">
        <v>318000.0</v>
      </c>
      <c r="E444" s="32">
        <v>328000.0</v>
      </c>
      <c r="F444" s="32">
        <v>374000.0</v>
      </c>
      <c r="G444" s="32">
        <v>460000.0</v>
      </c>
      <c r="H444" s="32">
        <v>480000.0</v>
      </c>
      <c r="I444" s="32">
        <v>510000.0</v>
      </c>
      <c r="J444" s="32">
        <v>565000.0</v>
      </c>
      <c r="K444" s="32">
        <v>645000.0</v>
      </c>
      <c r="L444" s="32">
        <v>642500.0</v>
      </c>
      <c r="M444" s="32">
        <v>605000.0</v>
      </c>
      <c r="N444" s="33">
        <v>0.0</v>
      </c>
      <c r="O444" s="33">
        <v>92.0</v>
      </c>
      <c r="P444" s="33">
        <v>6.7</v>
      </c>
    </row>
    <row r="445">
      <c r="A445" s="29" t="s">
        <v>500</v>
      </c>
      <c r="B445" s="32">
        <v>335500.0</v>
      </c>
      <c r="C445" s="32">
        <v>348000.0</v>
      </c>
      <c r="D445" s="32">
        <v>355000.0</v>
      </c>
      <c r="E445" s="32">
        <v>376000.0</v>
      </c>
      <c r="F445" s="32">
        <v>415500.0</v>
      </c>
      <c r="G445" s="32">
        <v>480000.0</v>
      </c>
      <c r="H445" s="32">
        <v>500000.0</v>
      </c>
      <c r="I445" s="32">
        <v>520000.0</v>
      </c>
      <c r="J445" s="32">
        <v>597000.0</v>
      </c>
      <c r="K445" s="32">
        <v>665000.0</v>
      </c>
      <c r="L445" s="32">
        <v>640000.0</v>
      </c>
      <c r="M445" s="32">
        <v>600000.0</v>
      </c>
      <c r="N445" s="33">
        <v>-4.0</v>
      </c>
      <c r="O445" s="33">
        <v>91.0</v>
      </c>
      <c r="P445" s="33">
        <v>6.7</v>
      </c>
    </row>
    <row r="446">
      <c r="A446" s="29" t="s">
        <v>501</v>
      </c>
      <c r="B446" s="32">
        <v>321500.0</v>
      </c>
      <c r="C446" s="32">
        <v>340000.0</v>
      </c>
      <c r="D446" s="32">
        <v>365500.0</v>
      </c>
      <c r="E446" s="32">
        <v>415000.0</v>
      </c>
      <c r="F446" s="32">
        <v>516000.0</v>
      </c>
      <c r="G446" s="32">
        <v>552000.0</v>
      </c>
      <c r="H446" s="32">
        <v>526500.0</v>
      </c>
      <c r="I446" s="32">
        <v>550000.0</v>
      </c>
      <c r="J446" s="32">
        <v>585000.0</v>
      </c>
      <c r="K446" s="32">
        <v>620000.0</v>
      </c>
      <c r="L446" s="32">
        <v>615000.0</v>
      </c>
      <c r="M446" s="32">
        <v>596000.0</v>
      </c>
      <c r="N446" s="33">
        <v>-1.0</v>
      </c>
      <c r="O446" s="33">
        <v>91.0</v>
      </c>
      <c r="P446" s="33">
        <v>6.7</v>
      </c>
    </row>
    <row r="447">
      <c r="A447" s="29" t="s">
        <v>502</v>
      </c>
      <c r="B447" s="32">
        <v>285000.0</v>
      </c>
      <c r="C447" s="32">
        <v>285000.0</v>
      </c>
      <c r="D447" s="32">
        <v>290000.0</v>
      </c>
      <c r="E447" s="32">
        <v>333500.0</v>
      </c>
      <c r="F447" s="32">
        <v>328000.0</v>
      </c>
      <c r="G447" s="32">
        <v>315000.0</v>
      </c>
      <c r="H447" s="32">
        <v>349000.0</v>
      </c>
      <c r="I447" s="32">
        <v>370000.0</v>
      </c>
      <c r="J447" s="32">
        <v>453000.0</v>
      </c>
      <c r="K447" s="32">
        <v>492500.0</v>
      </c>
      <c r="L447" s="32">
        <v>547500.0</v>
      </c>
      <c r="M447" s="31">
        <v>518500.0</v>
      </c>
      <c r="N447" s="33">
        <v>11.0</v>
      </c>
      <c r="O447" s="33">
        <v>92.0</v>
      </c>
      <c r="P447" s="33">
        <v>6.7</v>
      </c>
    </row>
    <row r="448">
      <c r="A448" s="29" t="s">
        <v>503</v>
      </c>
      <c r="B448" s="31">
        <v>237000.0</v>
      </c>
      <c r="C448" s="31">
        <v>235000.0</v>
      </c>
      <c r="D448" s="31">
        <v>240000.0</v>
      </c>
      <c r="E448" s="31">
        <v>234000.0</v>
      </c>
      <c r="F448" s="31">
        <v>239000.0</v>
      </c>
      <c r="G448" s="31">
        <v>261000.0</v>
      </c>
      <c r="H448" s="31">
        <v>263000.0</v>
      </c>
      <c r="I448" s="31">
        <v>280000.0</v>
      </c>
      <c r="J448" s="31">
        <v>319500.0</v>
      </c>
      <c r="K448" s="31">
        <v>400000.0</v>
      </c>
      <c r="L448" s="31">
        <v>455000.0</v>
      </c>
      <c r="M448" s="31">
        <v>485000.0</v>
      </c>
      <c r="N448" s="38">
        <v>14.0</v>
      </c>
      <c r="O448" s="38">
        <v>92.0</v>
      </c>
      <c r="P448" s="38">
        <v>6.7</v>
      </c>
    </row>
    <row r="449">
      <c r="A449" s="29" t="s">
        <v>504</v>
      </c>
      <c r="B449" s="32">
        <v>277000.0</v>
      </c>
      <c r="C449" s="32">
        <v>280000.0</v>
      </c>
      <c r="D449" s="32">
        <v>292500.0</v>
      </c>
      <c r="E449" s="32">
        <v>365000.0</v>
      </c>
      <c r="F449" s="32">
        <v>280000.0</v>
      </c>
      <c r="G449" s="32">
        <v>320000.0</v>
      </c>
      <c r="H449" s="32">
        <v>304000.0</v>
      </c>
      <c r="I449" s="32">
        <v>438500.0</v>
      </c>
      <c r="J449" s="32">
        <v>523000.0</v>
      </c>
      <c r="K449" s="32">
        <v>525000.0</v>
      </c>
      <c r="L449" s="32">
        <v>530000.0</v>
      </c>
      <c r="M449" s="31">
        <v>470000.0</v>
      </c>
      <c r="N449" s="33">
        <v>1.0</v>
      </c>
      <c r="O449" s="33">
        <v>91.0</v>
      </c>
      <c r="P449" s="33">
        <v>6.7</v>
      </c>
    </row>
    <row r="450">
      <c r="A450" s="29" t="s">
        <v>505</v>
      </c>
      <c r="B450" s="32">
        <v>245000.0</v>
      </c>
      <c r="C450" s="32">
        <v>240000.0</v>
      </c>
      <c r="D450" s="32">
        <v>255000.0</v>
      </c>
      <c r="E450" s="32">
        <v>280500.0</v>
      </c>
      <c r="F450" s="32">
        <v>369000.0</v>
      </c>
      <c r="G450" s="32">
        <v>415000.0</v>
      </c>
      <c r="H450" s="32">
        <v>385000.0</v>
      </c>
      <c r="I450" s="32">
        <v>390000.0</v>
      </c>
      <c r="J450" s="32">
        <v>455000.0</v>
      </c>
      <c r="K450" s="32">
        <v>500000.0</v>
      </c>
      <c r="L450" s="32">
        <v>470500.0</v>
      </c>
      <c r="M450" s="32">
        <v>455000.0</v>
      </c>
      <c r="N450" s="33">
        <v>-6.0</v>
      </c>
      <c r="O450" s="33">
        <v>92.0</v>
      </c>
      <c r="P450" s="33">
        <v>6.7</v>
      </c>
    </row>
    <row r="451">
      <c r="A451" s="29" t="s">
        <v>506</v>
      </c>
      <c r="B451" s="32">
        <v>190000.0</v>
      </c>
      <c r="C451" s="32">
        <v>165000.0</v>
      </c>
      <c r="D451" s="32">
        <v>207500.0</v>
      </c>
      <c r="E451" s="32">
        <v>185000.0</v>
      </c>
      <c r="F451" s="32">
        <v>200000.0</v>
      </c>
      <c r="G451" s="32">
        <v>245000.0</v>
      </c>
      <c r="H451" s="32">
        <v>259000.0</v>
      </c>
      <c r="I451" s="32">
        <v>300000.0</v>
      </c>
      <c r="J451" s="32">
        <v>380000.0</v>
      </c>
      <c r="K451" s="32">
        <v>390000.0</v>
      </c>
      <c r="L451" s="32">
        <v>365000.0</v>
      </c>
      <c r="M451" s="31">
        <v>325000.0</v>
      </c>
      <c r="N451" s="33">
        <v>-6.0</v>
      </c>
      <c r="O451" s="33">
        <v>92.0</v>
      </c>
      <c r="P451" s="33">
        <v>6.7</v>
      </c>
    </row>
    <row r="452">
      <c r="A452" s="29" t="s">
        <v>507</v>
      </c>
      <c r="B452" s="32">
        <v>182500.0</v>
      </c>
      <c r="C452" s="32">
        <v>180000.0</v>
      </c>
      <c r="D452" s="32">
        <v>182500.0</v>
      </c>
      <c r="E452" s="32">
        <v>165000.0</v>
      </c>
      <c r="F452" s="32">
        <v>212500.0</v>
      </c>
      <c r="G452" s="32">
        <v>220000.0</v>
      </c>
      <c r="H452" s="32">
        <v>219500.0</v>
      </c>
      <c r="I452" s="32">
        <v>290000.0</v>
      </c>
      <c r="J452" s="32">
        <v>325000.0</v>
      </c>
      <c r="K452" s="32">
        <v>375000.0</v>
      </c>
      <c r="L452" s="32">
        <v>350000.0</v>
      </c>
      <c r="M452" s="31">
        <v>270000.0</v>
      </c>
      <c r="N452" s="33">
        <v>-7.0</v>
      </c>
      <c r="O452" s="33">
        <v>92.0</v>
      </c>
      <c r="P452" s="33">
        <v>6.7</v>
      </c>
    </row>
    <row r="453">
      <c r="A453" s="29" t="s">
        <v>508</v>
      </c>
      <c r="B453" s="32">
        <v>382000.0</v>
      </c>
      <c r="C453" s="32">
        <v>345000.0</v>
      </c>
      <c r="D453" s="32">
        <v>387500.0</v>
      </c>
      <c r="E453" s="32">
        <v>426500.0</v>
      </c>
      <c r="F453" s="32">
        <v>380000.0</v>
      </c>
      <c r="G453" s="32">
        <v>460500.0</v>
      </c>
      <c r="H453" s="32">
        <v>500000.0</v>
      </c>
      <c r="I453" s="32">
        <v>522500.0</v>
      </c>
      <c r="J453" s="32">
        <v>652500.0</v>
      </c>
      <c r="K453" s="32">
        <v>710000.0</v>
      </c>
      <c r="L453" s="32">
        <v>722500.0</v>
      </c>
      <c r="M453" s="30" t="s">
        <v>59</v>
      </c>
      <c r="N453" s="33">
        <v>2.0</v>
      </c>
      <c r="O453" s="33">
        <v>89.0</v>
      </c>
      <c r="P453" s="33">
        <v>6.6</v>
      </c>
    </row>
    <row r="454">
      <c r="A454" s="29" t="s">
        <v>509</v>
      </c>
      <c r="B454" s="32">
        <v>355000.0</v>
      </c>
      <c r="C454" s="32">
        <v>315000.0</v>
      </c>
      <c r="D454" s="32">
        <v>380000.0</v>
      </c>
      <c r="E454" s="32">
        <v>417500.0</v>
      </c>
      <c r="F454" s="32">
        <v>525000.0</v>
      </c>
      <c r="G454" s="32">
        <v>542500.0</v>
      </c>
      <c r="H454" s="32">
        <v>485000.0</v>
      </c>
      <c r="I454" s="31">
        <v>530000.0</v>
      </c>
      <c r="J454" s="32">
        <v>751500.0</v>
      </c>
      <c r="K454" s="32">
        <v>825000.0</v>
      </c>
      <c r="L454" s="31">
        <v>670000.0</v>
      </c>
      <c r="M454" s="30" t="s">
        <v>59</v>
      </c>
      <c r="N454" s="33">
        <v>-19.0</v>
      </c>
      <c r="O454" s="33">
        <v>89.0</v>
      </c>
      <c r="P454" s="33">
        <v>6.6</v>
      </c>
    </row>
    <row r="455">
      <c r="A455" s="29" t="s">
        <v>510</v>
      </c>
      <c r="B455" s="32">
        <v>870000.0</v>
      </c>
      <c r="C455" s="32">
        <v>982500.0</v>
      </c>
      <c r="D455" s="32">
        <v>1204000.0</v>
      </c>
      <c r="E455" s="32">
        <v>1286000.0</v>
      </c>
      <c r="F455" s="32">
        <v>1420000.0</v>
      </c>
      <c r="G455" s="32">
        <v>1343500.0</v>
      </c>
      <c r="H455" s="32">
        <v>1241500.0</v>
      </c>
      <c r="I455" s="32">
        <v>1405000.0</v>
      </c>
      <c r="J455" s="32">
        <v>1695000.0</v>
      </c>
      <c r="K455" s="32">
        <v>1670000.0</v>
      </c>
      <c r="L455" s="32">
        <v>1641500.0</v>
      </c>
      <c r="M455" s="31">
        <v>1885000.0</v>
      </c>
      <c r="N455" s="33">
        <v>-2.0</v>
      </c>
      <c r="O455" s="33">
        <v>89.0</v>
      </c>
      <c r="P455" s="33">
        <v>6.6</v>
      </c>
    </row>
    <row r="456">
      <c r="A456" s="29" t="s">
        <v>511</v>
      </c>
      <c r="B456" s="32">
        <v>1072000.0</v>
      </c>
      <c r="C456" s="32">
        <v>1129500.0</v>
      </c>
      <c r="D456" s="32">
        <v>1345000.0</v>
      </c>
      <c r="E456" s="32">
        <v>1455000.0</v>
      </c>
      <c r="F456" s="32">
        <v>1611000.0</v>
      </c>
      <c r="G456" s="32">
        <v>1674000.0</v>
      </c>
      <c r="H456" s="32">
        <v>1587500.0</v>
      </c>
      <c r="I456" s="32">
        <v>1725000.0</v>
      </c>
      <c r="J456" s="32">
        <v>2100000.0</v>
      </c>
      <c r="K456" s="32">
        <v>2061000.0</v>
      </c>
      <c r="L456" s="32">
        <v>2040000.0</v>
      </c>
      <c r="M456" s="31">
        <v>1837500.0</v>
      </c>
      <c r="N456" s="33">
        <v>-1.0</v>
      </c>
      <c r="O456" s="33">
        <v>90.0</v>
      </c>
      <c r="P456" s="33">
        <v>6.6</v>
      </c>
    </row>
    <row r="457">
      <c r="A457" s="29" t="s">
        <v>512</v>
      </c>
      <c r="B457" s="31">
        <v>836000.0</v>
      </c>
      <c r="C457" s="32">
        <v>1100000.0</v>
      </c>
      <c r="D457" s="32">
        <v>999000.0</v>
      </c>
      <c r="E457" s="32">
        <v>1215000.0</v>
      </c>
      <c r="F457" s="31">
        <v>1000000.0</v>
      </c>
      <c r="G457" s="32">
        <v>1277500.0</v>
      </c>
      <c r="H457" s="31">
        <v>1000000.0</v>
      </c>
      <c r="I457" s="31">
        <v>1000000.0</v>
      </c>
      <c r="J457" s="32">
        <v>1595000.0</v>
      </c>
      <c r="K457" s="32">
        <v>1565000.0</v>
      </c>
      <c r="L457" s="32">
        <v>1582500.0</v>
      </c>
      <c r="M457" s="31">
        <v>1831000.0</v>
      </c>
      <c r="N457" s="33">
        <v>1.0</v>
      </c>
      <c r="O457" s="33">
        <v>89.0</v>
      </c>
      <c r="P457" s="33">
        <v>6.6</v>
      </c>
    </row>
    <row r="458">
      <c r="A458" s="29" t="s">
        <v>513</v>
      </c>
      <c r="B458" s="32">
        <v>1340000.0</v>
      </c>
      <c r="C458" s="32">
        <v>1522000.0</v>
      </c>
      <c r="D458" s="32">
        <v>1740000.0</v>
      </c>
      <c r="E458" s="32">
        <v>1901000.0</v>
      </c>
      <c r="F458" s="32">
        <v>1963000.0</v>
      </c>
      <c r="G458" s="32">
        <v>1955000.0</v>
      </c>
      <c r="H458" s="32">
        <v>1863000.0</v>
      </c>
      <c r="I458" s="32">
        <v>2029000.0</v>
      </c>
      <c r="J458" s="32">
        <v>2385000.0</v>
      </c>
      <c r="K458" s="32">
        <v>2425000.0</v>
      </c>
      <c r="L458" s="32">
        <v>2528500.0</v>
      </c>
      <c r="M458" s="31">
        <v>1700000.0</v>
      </c>
      <c r="N458" s="33">
        <v>4.0</v>
      </c>
      <c r="O458" s="33">
        <v>89.0</v>
      </c>
      <c r="P458" s="33">
        <v>6.6</v>
      </c>
    </row>
    <row r="459">
      <c r="A459" s="29" t="s">
        <v>514</v>
      </c>
      <c r="B459" s="32">
        <v>729000.0</v>
      </c>
      <c r="C459" s="32">
        <v>841000.0</v>
      </c>
      <c r="D459" s="32">
        <v>918000.0</v>
      </c>
      <c r="E459" s="32">
        <v>1079500.0</v>
      </c>
      <c r="F459" s="32">
        <v>1230000.0</v>
      </c>
      <c r="G459" s="32">
        <v>1137500.0</v>
      </c>
      <c r="H459" s="32">
        <v>1150000.0</v>
      </c>
      <c r="I459" s="32">
        <v>1252500.0</v>
      </c>
      <c r="J459" s="32">
        <v>1500000.0</v>
      </c>
      <c r="K459" s="32">
        <v>1455000.0</v>
      </c>
      <c r="L459" s="32">
        <v>1382000.0</v>
      </c>
      <c r="M459" s="32">
        <v>1301000.0</v>
      </c>
      <c r="N459" s="33">
        <v>-5.0</v>
      </c>
      <c r="O459" s="33">
        <v>90.0</v>
      </c>
      <c r="P459" s="33">
        <v>6.6</v>
      </c>
    </row>
    <row r="460">
      <c r="A460" s="29" t="s">
        <v>515</v>
      </c>
      <c r="B460" s="32">
        <v>705000.0</v>
      </c>
      <c r="C460" s="32">
        <v>810000.0</v>
      </c>
      <c r="D460" s="32">
        <v>950000.0</v>
      </c>
      <c r="E460" s="32">
        <v>982500.0</v>
      </c>
      <c r="F460" s="32">
        <v>1097500.0</v>
      </c>
      <c r="G460" s="32">
        <v>1080000.0</v>
      </c>
      <c r="H460" s="32">
        <v>1031000.0</v>
      </c>
      <c r="I460" s="32">
        <v>1050000.0</v>
      </c>
      <c r="J460" s="32">
        <v>1367500.0</v>
      </c>
      <c r="K460" s="32">
        <v>1475000.0</v>
      </c>
      <c r="L460" s="32">
        <v>1337500.0</v>
      </c>
      <c r="M460" s="31">
        <v>1254000.0</v>
      </c>
      <c r="N460" s="33">
        <v>-9.0</v>
      </c>
      <c r="O460" s="33">
        <v>90.0</v>
      </c>
      <c r="P460" s="33">
        <v>6.6</v>
      </c>
    </row>
    <row r="461">
      <c r="A461" s="29" t="s">
        <v>516</v>
      </c>
      <c r="B461" s="32">
        <v>630000.0</v>
      </c>
      <c r="C461" s="32">
        <v>725000.0</v>
      </c>
      <c r="D461" s="32">
        <v>829500.0</v>
      </c>
      <c r="E461" s="32">
        <v>920000.0</v>
      </c>
      <c r="F461" s="32">
        <v>1000000.0</v>
      </c>
      <c r="G461" s="32">
        <v>933000.0</v>
      </c>
      <c r="H461" s="32">
        <v>920000.0</v>
      </c>
      <c r="I461" s="32">
        <v>985000.0</v>
      </c>
      <c r="J461" s="32">
        <v>1238000.0</v>
      </c>
      <c r="K461" s="32">
        <v>1220000.0</v>
      </c>
      <c r="L461" s="32">
        <v>1195000.0</v>
      </c>
      <c r="M461" s="31">
        <v>1180500.0</v>
      </c>
      <c r="N461" s="33">
        <v>-2.0</v>
      </c>
      <c r="O461" s="33">
        <v>90.0</v>
      </c>
      <c r="P461" s="33">
        <v>6.6</v>
      </c>
    </row>
    <row r="462">
      <c r="A462" s="29" t="s">
        <v>517</v>
      </c>
      <c r="B462" s="32">
        <v>500000.0</v>
      </c>
      <c r="C462" s="32">
        <v>580000.0</v>
      </c>
      <c r="D462" s="32">
        <v>681000.0</v>
      </c>
      <c r="E462" s="32">
        <v>741000.0</v>
      </c>
      <c r="F462" s="32">
        <v>870000.0</v>
      </c>
      <c r="G462" s="32">
        <v>815000.0</v>
      </c>
      <c r="H462" s="32">
        <v>760000.0</v>
      </c>
      <c r="I462" s="32">
        <v>810000.0</v>
      </c>
      <c r="J462" s="32">
        <v>980000.0</v>
      </c>
      <c r="K462" s="32">
        <v>970000.0</v>
      </c>
      <c r="L462" s="32">
        <v>950000.0</v>
      </c>
      <c r="M462" s="31">
        <v>1060000.0</v>
      </c>
      <c r="N462" s="33">
        <v>-2.0</v>
      </c>
      <c r="O462" s="33">
        <v>90.0</v>
      </c>
      <c r="P462" s="33">
        <v>6.6</v>
      </c>
    </row>
    <row r="463">
      <c r="A463" s="29" t="s">
        <v>518</v>
      </c>
      <c r="B463" s="32">
        <v>635000.0</v>
      </c>
      <c r="C463" s="32">
        <v>703500.0</v>
      </c>
      <c r="D463" s="32">
        <v>785000.0</v>
      </c>
      <c r="E463" s="32">
        <v>925000.0</v>
      </c>
      <c r="F463" s="32">
        <v>1020000.0</v>
      </c>
      <c r="G463" s="32">
        <v>990000.0</v>
      </c>
      <c r="H463" s="32">
        <v>1010000.0</v>
      </c>
      <c r="I463" s="32">
        <v>970000.0</v>
      </c>
      <c r="J463" s="32">
        <v>1225000.0</v>
      </c>
      <c r="K463" s="32">
        <v>1287500.0</v>
      </c>
      <c r="L463" s="32">
        <v>1200000.0</v>
      </c>
      <c r="M463" s="31">
        <v>1030000.0</v>
      </c>
      <c r="N463" s="33">
        <v>-7.0</v>
      </c>
      <c r="O463" s="33">
        <v>89.0</v>
      </c>
      <c r="P463" s="33">
        <v>6.6</v>
      </c>
    </row>
    <row r="464">
      <c r="A464" s="17" t="s">
        <v>519</v>
      </c>
      <c r="B464" s="21">
        <v>490000.0</v>
      </c>
      <c r="C464" s="21">
        <v>510000.0</v>
      </c>
      <c r="D464" s="21">
        <v>561500.0</v>
      </c>
      <c r="E464" s="21">
        <v>635000.0</v>
      </c>
      <c r="F464" s="21">
        <v>720000.0</v>
      </c>
      <c r="G464" s="21">
        <v>763500.0</v>
      </c>
      <c r="H464" s="21">
        <v>750000.0</v>
      </c>
      <c r="I464" s="21">
        <v>777500.0</v>
      </c>
      <c r="J464" s="21">
        <v>883500.0</v>
      </c>
      <c r="K464" s="21">
        <v>936000.0</v>
      </c>
      <c r="L464" s="21">
        <v>925000.0</v>
      </c>
      <c r="M464" s="20">
        <v>1000000.0</v>
      </c>
      <c r="N464" s="22">
        <v>-1.0</v>
      </c>
      <c r="O464" s="22">
        <v>89.0</v>
      </c>
      <c r="P464" s="22">
        <v>6.6</v>
      </c>
    </row>
    <row r="465">
      <c r="A465" s="24" t="s">
        <v>520</v>
      </c>
      <c r="B465" s="26">
        <v>445000.0</v>
      </c>
      <c r="C465" s="26">
        <v>476500.0</v>
      </c>
      <c r="D465" s="26">
        <v>559000.0</v>
      </c>
      <c r="E465" s="26">
        <v>625000.0</v>
      </c>
      <c r="F465" s="26">
        <v>700500.0</v>
      </c>
      <c r="G465" s="26">
        <v>737500.0</v>
      </c>
      <c r="H465" s="26">
        <v>707500.0</v>
      </c>
      <c r="I465" s="26">
        <v>730000.0</v>
      </c>
      <c r="J465" s="26">
        <v>842500.0</v>
      </c>
      <c r="K465" s="26">
        <v>913500.0</v>
      </c>
      <c r="L465" s="26">
        <v>846000.0</v>
      </c>
      <c r="M465" s="35">
        <v>985000.0</v>
      </c>
      <c r="N465" s="27">
        <v>-7.0</v>
      </c>
      <c r="O465" s="27">
        <v>90.0</v>
      </c>
      <c r="P465" s="27">
        <v>6.6</v>
      </c>
    </row>
    <row r="466">
      <c r="A466" s="29" t="s">
        <v>521</v>
      </c>
      <c r="B466" s="32">
        <v>407500.0</v>
      </c>
      <c r="C466" s="32">
        <v>439500.0</v>
      </c>
      <c r="D466" s="32">
        <v>480000.0</v>
      </c>
      <c r="E466" s="32">
        <v>496500.0</v>
      </c>
      <c r="F466" s="32">
        <v>665000.0</v>
      </c>
      <c r="G466" s="32">
        <v>665000.0</v>
      </c>
      <c r="H466" s="32">
        <v>630000.0</v>
      </c>
      <c r="I466" s="32">
        <v>715000.0</v>
      </c>
      <c r="J466" s="32">
        <v>765000.0</v>
      </c>
      <c r="K466" s="32">
        <v>805000.0</v>
      </c>
      <c r="L466" s="32">
        <v>773000.0</v>
      </c>
      <c r="M466" s="31">
        <v>916500.0</v>
      </c>
      <c r="N466" s="33">
        <v>-4.0</v>
      </c>
      <c r="O466" s="33">
        <v>90.0</v>
      </c>
      <c r="P466" s="33">
        <v>6.6</v>
      </c>
    </row>
    <row r="467">
      <c r="A467" s="29" t="s">
        <v>522</v>
      </c>
      <c r="B467" s="32">
        <v>430000.0</v>
      </c>
      <c r="C467" s="32">
        <v>460000.0</v>
      </c>
      <c r="D467" s="32">
        <v>500000.0</v>
      </c>
      <c r="E467" s="32">
        <v>542500.0</v>
      </c>
      <c r="F467" s="32">
        <v>595000.0</v>
      </c>
      <c r="G467" s="32">
        <v>640000.0</v>
      </c>
      <c r="H467" s="32">
        <v>623000.0</v>
      </c>
      <c r="I467" s="32">
        <v>660000.0</v>
      </c>
      <c r="J467" s="32">
        <v>750000.0</v>
      </c>
      <c r="K467" s="32">
        <v>810000.0</v>
      </c>
      <c r="L467" s="32">
        <v>814500.0</v>
      </c>
      <c r="M467" s="31">
        <v>870000.0</v>
      </c>
      <c r="N467" s="33">
        <v>1.0</v>
      </c>
      <c r="O467" s="33">
        <v>89.0</v>
      </c>
      <c r="P467" s="33">
        <v>6.6</v>
      </c>
    </row>
    <row r="468">
      <c r="A468" s="29" t="s">
        <v>523</v>
      </c>
      <c r="B468" s="32">
        <v>453000.0</v>
      </c>
      <c r="C468" s="32">
        <v>487500.0</v>
      </c>
      <c r="D468" s="32">
        <v>535000.0</v>
      </c>
      <c r="E468" s="32">
        <v>583000.0</v>
      </c>
      <c r="F468" s="32">
        <v>670000.0</v>
      </c>
      <c r="G468" s="32">
        <v>690000.0</v>
      </c>
      <c r="H468" s="32">
        <v>670000.0</v>
      </c>
      <c r="I468" s="32">
        <v>700000.0</v>
      </c>
      <c r="J468" s="32">
        <v>812000.0</v>
      </c>
      <c r="K468" s="32">
        <v>870000.0</v>
      </c>
      <c r="L468" s="32">
        <v>855000.0</v>
      </c>
      <c r="M468" s="32">
        <v>832500.0</v>
      </c>
      <c r="N468" s="33">
        <v>-2.0</v>
      </c>
      <c r="O468" s="33">
        <v>89.0</v>
      </c>
      <c r="P468" s="33">
        <v>6.6</v>
      </c>
    </row>
    <row r="469">
      <c r="A469" s="29" t="s">
        <v>524</v>
      </c>
      <c r="B469" s="32">
        <v>360000.0</v>
      </c>
      <c r="C469" s="32">
        <v>366500.0</v>
      </c>
      <c r="D469" s="32">
        <v>365000.0</v>
      </c>
      <c r="E469" s="32">
        <v>407000.0</v>
      </c>
      <c r="F469" s="32">
        <v>447000.0</v>
      </c>
      <c r="G469" s="32">
        <v>500500.0</v>
      </c>
      <c r="H469" s="32">
        <v>510000.0</v>
      </c>
      <c r="I469" s="32">
        <v>535000.0</v>
      </c>
      <c r="J469" s="32">
        <v>652000.0</v>
      </c>
      <c r="K469" s="32">
        <v>709000.0</v>
      </c>
      <c r="L469" s="32">
        <v>680000.0</v>
      </c>
      <c r="M469" s="32">
        <v>717500.0</v>
      </c>
      <c r="N469" s="33">
        <v>-4.0</v>
      </c>
      <c r="O469" s="33">
        <v>89.0</v>
      </c>
      <c r="P469" s="33">
        <v>6.6</v>
      </c>
    </row>
    <row r="470">
      <c r="A470" s="29" t="s">
        <v>525</v>
      </c>
      <c r="B470" s="32">
        <v>377000.0</v>
      </c>
      <c r="C470" s="32">
        <v>397500.0</v>
      </c>
      <c r="D470" s="32">
        <v>408000.0</v>
      </c>
      <c r="E470" s="32">
        <v>425000.0</v>
      </c>
      <c r="F470" s="32">
        <v>455000.0</v>
      </c>
      <c r="G470" s="32">
        <v>444000.0</v>
      </c>
      <c r="H470" s="32">
        <v>476500.0</v>
      </c>
      <c r="I470" s="32">
        <v>535000.0</v>
      </c>
      <c r="J470" s="32">
        <v>636000.0</v>
      </c>
      <c r="K470" s="32">
        <v>702500.0</v>
      </c>
      <c r="L470" s="32">
        <v>715000.0</v>
      </c>
      <c r="M470" s="32">
        <v>712500.0</v>
      </c>
      <c r="N470" s="33">
        <v>2.0</v>
      </c>
      <c r="O470" s="33">
        <v>90.0</v>
      </c>
      <c r="P470" s="33">
        <v>6.6</v>
      </c>
    </row>
    <row r="471">
      <c r="A471" s="29" t="s">
        <v>526</v>
      </c>
      <c r="B471" s="32">
        <v>330000.0</v>
      </c>
      <c r="C471" s="32">
        <v>360000.0</v>
      </c>
      <c r="D471" s="32">
        <v>381500.0</v>
      </c>
      <c r="E471" s="32">
        <v>517500.0</v>
      </c>
      <c r="F471" s="32">
        <v>595000.0</v>
      </c>
      <c r="G471" s="32">
        <v>629000.0</v>
      </c>
      <c r="H471" s="32">
        <v>572000.0</v>
      </c>
      <c r="I471" s="32">
        <v>615000.0</v>
      </c>
      <c r="J471" s="32">
        <v>719000.0</v>
      </c>
      <c r="K471" s="32">
        <v>682000.0</v>
      </c>
      <c r="L471" s="32">
        <v>628500.0</v>
      </c>
      <c r="M471" s="31">
        <v>707500.0</v>
      </c>
      <c r="N471" s="33">
        <v>-8.0</v>
      </c>
      <c r="O471" s="33">
        <v>90.0</v>
      </c>
      <c r="P471" s="33">
        <v>6.6</v>
      </c>
    </row>
    <row r="472">
      <c r="A472" s="29" t="s">
        <v>527</v>
      </c>
      <c r="B472" s="32">
        <v>458500.0</v>
      </c>
      <c r="C472" s="32">
        <v>525000.0</v>
      </c>
      <c r="D472" s="32">
        <v>632500.0</v>
      </c>
      <c r="E472" s="32">
        <v>693000.0</v>
      </c>
      <c r="F472" s="32">
        <v>800500.0</v>
      </c>
      <c r="G472" s="32">
        <v>753000.0</v>
      </c>
      <c r="H472" s="32">
        <v>720000.0</v>
      </c>
      <c r="I472" s="32">
        <v>745500.0</v>
      </c>
      <c r="J472" s="32">
        <v>870000.0</v>
      </c>
      <c r="K472" s="32">
        <v>902000.0</v>
      </c>
      <c r="L472" s="32">
        <v>871000.0</v>
      </c>
      <c r="M472" s="31">
        <v>705000.0</v>
      </c>
      <c r="N472" s="33">
        <v>-3.0</v>
      </c>
      <c r="O472" s="33">
        <v>90.0</v>
      </c>
      <c r="P472" s="33">
        <v>6.6</v>
      </c>
    </row>
    <row r="473">
      <c r="A473" s="29" t="s">
        <v>528</v>
      </c>
      <c r="B473" s="32">
        <v>322000.0</v>
      </c>
      <c r="C473" s="32">
        <v>327500.0</v>
      </c>
      <c r="D473" s="32">
        <v>353000.0</v>
      </c>
      <c r="E473" s="32">
        <v>385000.0</v>
      </c>
      <c r="F473" s="32">
        <v>430000.0</v>
      </c>
      <c r="G473" s="32">
        <v>447500.0</v>
      </c>
      <c r="H473" s="32">
        <v>515000.0</v>
      </c>
      <c r="I473" s="32">
        <v>560000.0</v>
      </c>
      <c r="J473" s="32">
        <v>710000.0</v>
      </c>
      <c r="K473" s="32">
        <v>687500.0</v>
      </c>
      <c r="L473" s="32">
        <v>607500.0</v>
      </c>
      <c r="M473" s="31">
        <v>696500.0</v>
      </c>
      <c r="N473" s="33">
        <v>-12.0</v>
      </c>
      <c r="O473" s="33">
        <v>89.0</v>
      </c>
      <c r="P473" s="33">
        <v>6.6</v>
      </c>
    </row>
    <row r="474">
      <c r="A474" s="29" t="s">
        <v>529</v>
      </c>
      <c r="B474" s="32">
        <v>328000.0</v>
      </c>
      <c r="C474" s="32">
        <v>333500.0</v>
      </c>
      <c r="D474" s="32">
        <v>344500.0</v>
      </c>
      <c r="E474" s="32">
        <v>355000.0</v>
      </c>
      <c r="F474" s="32">
        <v>435000.0</v>
      </c>
      <c r="G474" s="32">
        <v>487000.0</v>
      </c>
      <c r="H474" s="32">
        <v>475000.0</v>
      </c>
      <c r="I474" s="32">
        <v>507000.0</v>
      </c>
      <c r="J474" s="32">
        <v>657500.0</v>
      </c>
      <c r="K474" s="32">
        <v>675000.0</v>
      </c>
      <c r="L474" s="32">
        <v>620000.0</v>
      </c>
      <c r="M474" s="31">
        <v>687000.0</v>
      </c>
      <c r="N474" s="33">
        <v>-8.0</v>
      </c>
      <c r="O474" s="33">
        <v>89.0</v>
      </c>
      <c r="P474" s="33">
        <v>6.6</v>
      </c>
    </row>
    <row r="475">
      <c r="A475" s="29" t="s">
        <v>530</v>
      </c>
      <c r="B475" s="32">
        <v>361500.0</v>
      </c>
      <c r="C475" s="31">
        <v>372500.0</v>
      </c>
      <c r="D475" s="32">
        <v>370500.0</v>
      </c>
      <c r="E475" s="32">
        <v>376000.0</v>
      </c>
      <c r="F475" s="32">
        <v>397500.0</v>
      </c>
      <c r="G475" s="32">
        <v>387500.0</v>
      </c>
      <c r="H475" s="32">
        <v>426000.0</v>
      </c>
      <c r="I475" s="32">
        <v>470000.0</v>
      </c>
      <c r="J475" s="32">
        <v>554000.0</v>
      </c>
      <c r="K475" s="32">
        <v>650000.0</v>
      </c>
      <c r="L475" s="32">
        <v>685000.0</v>
      </c>
      <c r="M475" s="31">
        <v>650000.0</v>
      </c>
      <c r="N475" s="33">
        <v>5.0</v>
      </c>
      <c r="O475" s="33">
        <v>89.0</v>
      </c>
      <c r="P475" s="33">
        <v>6.6</v>
      </c>
    </row>
    <row r="476">
      <c r="A476" s="29" t="s">
        <v>531</v>
      </c>
      <c r="B476" s="32">
        <v>340500.0</v>
      </c>
      <c r="C476" s="32">
        <v>360000.0</v>
      </c>
      <c r="D476" s="32">
        <v>385000.0</v>
      </c>
      <c r="E476" s="32">
        <v>417500.0</v>
      </c>
      <c r="F476" s="32">
        <v>490000.0</v>
      </c>
      <c r="G476" s="32">
        <v>526000.0</v>
      </c>
      <c r="H476" s="32">
        <v>533000.0</v>
      </c>
      <c r="I476" s="32">
        <v>570000.0</v>
      </c>
      <c r="J476" s="32">
        <v>595500.0</v>
      </c>
      <c r="K476" s="32">
        <v>645000.0</v>
      </c>
      <c r="L476" s="32">
        <v>645000.0</v>
      </c>
      <c r="M476" s="32">
        <v>617500.0</v>
      </c>
      <c r="N476" s="33">
        <v>0.0</v>
      </c>
      <c r="O476" s="33">
        <v>89.0</v>
      </c>
      <c r="P476" s="33">
        <v>6.6</v>
      </c>
    </row>
    <row r="477">
      <c r="A477" s="29" t="s">
        <v>532</v>
      </c>
      <c r="B477" s="32">
        <v>313000.0</v>
      </c>
      <c r="C477" s="32">
        <v>328000.0</v>
      </c>
      <c r="D477" s="32">
        <v>345000.0</v>
      </c>
      <c r="E477" s="32">
        <v>439000.0</v>
      </c>
      <c r="F477" s="32">
        <v>526500.0</v>
      </c>
      <c r="G477" s="32">
        <v>546000.0</v>
      </c>
      <c r="H477" s="32">
        <v>512000.0</v>
      </c>
      <c r="I477" s="32">
        <v>545000.0</v>
      </c>
      <c r="J477" s="32">
        <v>610000.0</v>
      </c>
      <c r="K477" s="32">
        <v>600000.0</v>
      </c>
      <c r="L477" s="32">
        <v>595000.0</v>
      </c>
      <c r="M477" s="31">
        <v>612000.0</v>
      </c>
      <c r="N477" s="33">
        <v>-1.0</v>
      </c>
      <c r="O477" s="33">
        <v>90.0</v>
      </c>
      <c r="P477" s="33">
        <v>6.6</v>
      </c>
    </row>
    <row r="478">
      <c r="A478" s="29" t="s">
        <v>533</v>
      </c>
      <c r="B478" s="32">
        <v>302000.0</v>
      </c>
      <c r="C478" s="32">
        <v>310500.0</v>
      </c>
      <c r="D478" s="32">
        <v>348000.0</v>
      </c>
      <c r="E478" s="32">
        <v>405000.0</v>
      </c>
      <c r="F478" s="32">
        <v>490000.0</v>
      </c>
      <c r="G478" s="32">
        <v>543500.0</v>
      </c>
      <c r="H478" s="32">
        <v>472000.0</v>
      </c>
      <c r="I478" s="31">
        <v>500000.0</v>
      </c>
      <c r="J478" s="31">
        <v>582500.0</v>
      </c>
      <c r="K478" s="32">
        <v>625000.0</v>
      </c>
      <c r="L478" s="32">
        <v>570000.0</v>
      </c>
      <c r="M478" s="32">
        <v>606000.0</v>
      </c>
      <c r="N478" s="33">
        <v>-9.0</v>
      </c>
      <c r="O478" s="33">
        <v>89.0</v>
      </c>
      <c r="P478" s="33">
        <v>6.6</v>
      </c>
    </row>
    <row r="479">
      <c r="A479" s="29" t="s">
        <v>534</v>
      </c>
      <c r="B479" s="32">
        <v>269500.0</v>
      </c>
      <c r="C479" s="32">
        <v>254000.0</v>
      </c>
      <c r="D479" s="32">
        <v>255500.0</v>
      </c>
      <c r="E479" s="32">
        <v>280000.0</v>
      </c>
      <c r="F479" s="32">
        <v>281500.0</v>
      </c>
      <c r="G479" s="32">
        <v>328000.0</v>
      </c>
      <c r="H479" s="32">
        <v>300000.0</v>
      </c>
      <c r="I479" s="32">
        <v>350000.0</v>
      </c>
      <c r="J479" s="32">
        <v>422500.0</v>
      </c>
      <c r="K479" s="32">
        <v>540000.0</v>
      </c>
      <c r="L479" s="32">
        <v>512500.0</v>
      </c>
      <c r="M479" s="32">
        <v>578500.0</v>
      </c>
      <c r="N479" s="33">
        <v>-5.0</v>
      </c>
      <c r="O479" s="33">
        <v>90.0</v>
      </c>
      <c r="P479" s="33">
        <v>6.6</v>
      </c>
    </row>
    <row r="480">
      <c r="A480" s="29" t="s">
        <v>535</v>
      </c>
      <c r="B480" s="31">
        <v>271000.0</v>
      </c>
      <c r="C480" s="31">
        <v>280000.0</v>
      </c>
      <c r="D480" s="31">
        <v>286000.0</v>
      </c>
      <c r="E480" s="31">
        <v>279000.0</v>
      </c>
      <c r="F480" s="31">
        <v>302000.0</v>
      </c>
      <c r="G480" s="31">
        <v>310000.0</v>
      </c>
      <c r="H480" s="31">
        <v>325000.0</v>
      </c>
      <c r="I480" s="31">
        <v>374000.0</v>
      </c>
      <c r="J480" s="31">
        <v>460500.0</v>
      </c>
      <c r="K480" s="31">
        <v>513000.0</v>
      </c>
      <c r="L480" s="31">
        <v>515000.0</v>
      </c>
      <c r="M480" s="31">
        <v>500000.0</v>
      </c>
      <c r="N480" s="38">
        <v>0.0</v>
      </c>
      <c r="O480" s="38">
        <v>90.0</v>
      </c>
      <c r="P480" s="38">
        <v>6.6</v>
      </c>
    </row>
    <row r="481">
      <c r="A481" s="29" t="s">
        <v>536</v>
      </c>
      <c r="B481" s="32">
        <v>291000.0</v>
      </c>
      <c r="C481" s="32">
        <v>267000.0</v>
      </c>
      <c r="D481" s="32">
        <v>270000.0</v>
      </c>
      <c r="E481" s="32">
        <v>287500.0</v>
      </c>
      <c r="F481" s="32">
        <v>330000.0</v>
      </c>
      <c r="G481" s="32">
        <v>396500.0</v>
      </c>
      <c r="H481" s="32">
        <v>415000.0</v>
      </c>
      <c r="I481" s="32">
        <v>454000.0</v>
      </c>
      <c r="J481" s="32">
        <v>505000.0</v>
      </c>
      <c r="K481" s="32">
        <v>570000.0</v>
      </c>
      <c r="L481" s="32">
        <v>550000.0</v>
      </c>
      <c r="M481" s="31">
        <v>430000.0</v>
      </c>
      <c r="N481" s="33">
        <v>-4.0</v>
      </c>
      <c r="O481" s="33">
        <v>89.0</v>
      </c>
      <c r="P481" s="33">
        <v>6.6</v>
      </c>
    </row>
    <row r="482">
      <c r="A482" s="29" t="s">
        <v>537</v>
      </c>
      <c r="B482" s="32">
        <v>182000.0</v>
      </c>
      <c r="C482" s="32">
        <v>178500.0</v>
      </c>
      <c r="D482" s="32">
        <v>172500.0</v>
      </c>
      <c r="E482" s="32">
        <v>182000.0</v>
      </c>
      <c r="F482" s="32">
        <v>175000.0</v>
      </c>
      <c r="G482" s="32">
        <v>180000.0</v>
      </c>
      <c r="H482" s="32">
        <v>185000.0</v>
      </c>
      <c r="I482" s="32">
        <v>226000.0</v>
      </c>
      <c r="J482" s="32">
        <v>305000.0</v>
      </c>
      <c r="K482" s="32">
        <v>360000.0</v>
      </c>
      <c r="L482" s="32">
        <v>345000.0</v>
      </c>
      <c r="M482" s="31">
        <v>345000.0</v>
      </c>
      <c r="N482" s="33">
        <v>-4.0</v>
      </c>
      <c r="O482" s="33">
        <v>90.0</v>
      </c>
      <c r="P482" s="33">
        <v>6.6</v>
      </c>
    </row>
    <row r="483">
      <c r="A483" s="29" t="s">
        <v>538</v>
      </c>
      <c r="B483" s="32">
        <v>775000.0</v>
      </c>
      <c r="C483" s="32">
        <v>888000.0</v>
      </c>
      <c r="D483" s="32">
        <v>1140000.0</v>
      </c>
      <c r="E483" s="32">
        <v>1230000.0</v>
      </c>
      <c r="F483" s="32">
        <v>1359000.0</v>
      </c>
      <c r="G483" s="32">
        <v>1210000.0</v>
      </c>
      <c r="H483" s="32">
        <v>1100000.0</v>
      </c>
      <c r="I483" s="32">
        <v>1250500.0</v>
      </c>
      <c r="J483" s="32">
        <v>1450000.0</v>
      </c>
      <c r="K483" s="32">
        <v>1567500.0</v>
      </c>
      <c r="L483" s="32">
        <v>1455000.0</v>
      </c>
      <c r="M483" s="30" t="s">
        <v>59</v>
      </c>
      <c r="N483" s="33">
        <v>-7.0</v>
      </c>
      <c r="O483" s="33">
        <v>88.0</v>
      </c>
      <c r="P483" s="33">
        <v>6.5</v>
      </c>
    </row>
    <row r="484">
      <c r="A484" s="29" t="s">
        <v>539</v>
      </c>
      <c r="B484" s="32">
        <v>353000.0</v>
      </c>
      <c r="C484" s="32">
        <v>365000.0</v>
      </c>
      <c r="D484" s="32">
        <v>408500.0</v>
      </c>
      <c r="E484" s="32">
        <v>450500.0</v>
      </c>
      <c r="F484" s="32">
        <v>517500.0</v>
      </c>
      <c r="G484" s="32">
        <v>622000.0</v>
      </c>
      <c r="H484" s="32">
        <v>540000.0</v>
      </c>
      <c r="I484" s="32">
        <v>550000.0</v>
      </c>
      <c r="J484" s="32">
        <v>628000.0</v>
      </c>
      <c r="K484" s="32">
        <v>750500.0</v>
      </c>
      <c r="L484" s="32">
        <v>665000.0</v>
      </c>
      <c r="M484" s="30" t="s">
        <v>59</v>
      </c>
      <c r="N484" s="33">
        <v>-11.0</v>
      </c>
      <c r="O484" s="33">
        <v>89.0</v>
      </c>
      <c r="P484" s="33">
        <v>6.5</v>
      </c>
    </row>
    <row r="485">
      <c r="A485" s="29" t="s">
        <v>540</v>
      </c>
      <c r="B485" s="32">
        <v>475000.0</v>
      </c>
      <c r="C485" s="32">
        <v>500500.0</v>
      </c>
      <c r="D485" s="32">
        <v>569000.0</v>
      </c>
      <c r="E485" s="32">
        <v>580000.0</v>
      </c>
      <c r="F485" s="31">
        <v>620000.0</v>
      </c>
      <c r="G485" s="32">
        <v>810000.0</v>
      </c>
      <c r="H485" s="32">
        <v>778500.0</v>
      </c>
      <c r="I485" s="32">
        <v>810000.0</v>
      </c>
      <c r="J485" s="32">
        <v>924000.0</v>
      </c>
      <c r="K485" s="32">
        <v>950000.0</v>
      </c>
      <c r="L485" s="32">
        <v>890000.0</v>
      </c>
      <c r="M485" s="30" t="s">
        <v>59</v>
      </c>
      <c r="N485" s="33">
        <v>-6.0</v>
      </c>
      <c r="O485" s="33">
        <v>87.0</v>
      </c>
      <c r="P485" s="33">
        <v>6.5</v>
      </c>
    </row>
    <row r="486">
      <c r="A486" s="29" t="s">
        <v>541</v>
      </c>
      <c r="B486" s="32">
        <v>1790000.0</v>
      </c>
      <c r="C486" s="32">
        <v>1850000.0</v>
      </c>
      <c r="D486" s="32">
        <v>2750000.0</v>
      </c>
      <c r="E486" s="32">
        <v>3655000.0</v>
      </c>
      <c r="F486" s="32">
        <v>3585000.0</v>
      </c>
      <c r="G486" s="32">
        <v>2675000.0</v>
      </c>
      <c r="H486" s="32">
        <v>3090000.0</v>
      </c>
      <c r="I486" s="32">
        <v>2862500.0</v>
      </c>
      <c r="J486" s="32">
        <v>3300000.0</v>
      </c>
      <c r="K486" s="32">
        <v>3127500.0</v>
      </c>
      <c r="L486" s="32">
        <v>3363000.0</v>
      </c>
      <c r="M486" s="31">
        <v>3625000.0</v>
      </c>
      <c r="N486" s="33">
        <v>8.0</v>
      </c>
      <c r="O486" s="33">
        <v>88.0</v>
      </c>
      <c r="P486" s="33">
        <v>6.5</v>
      </c>
    </row>
    <row r="487">
      <c r="A487" s="29" t="s">
        <v>542</v>
      </c>
      <c r="B487" s="32">
        <v>900000.0</v>
      </c>
      <c r="C487" s="32">
        <v>1050000.0</v>
      </c>
      <c r="D487" s="32">
        <v>1245000.0</v>
      </c>
      <c r="E487" s="32">
        <v>1380000.0</v>
      </c>
      <c r="F487" s="32">
        <v>1470000.0</v>
      </c>
      <c r="G487" s="32">
        <v>1394000.0</v>
      </c>
      <c r="H487" s="32">
        <v>1376000.0</v>
      </c>
      <c r="I487" s="32">
        <v>1510000.0</v>
      </c>
      <c r="J487" s="32">
        <v>1742500.0</v>
      </c>
      <c r="K487" s="32">
        <v>1723000.0</v>
      </c>
      <c r="L487" s="32">
        <v>1690000.0</v>
      </c>
      <c r="M487" s="31">
        <v>1600000.0</v>
      </c>
      <c r="N487" s="33">
        <v>-2.0</v>
      </c>
      <c r="O487" s="33">
        <v>88.0</v>
      </c>
      <c r="P487" s="33">
        <v>6.5</v>
      </c>
    </row>
    <row r="488">
      <c r="A488" s="29" t="s">
        <v>543</v>
      </c>
      <c r="B488" s="32">
        <v>750000.0</v>
      </c>
      <c r="C488" s="32">
        <v>830000.0</v>
      </c>
      <c r="D488" s="32">
        <v>1060000.0</v>
      </c>
      <c r="E488" s="32">
        <v>1105500.0</v>
      </c>
      <c r="F488" s="32">
        <v>1302000.0</v>
      </c>
      <c r="G488" s="32">
        <v>1150000.0</v>
      </c>
      <c r="H488" s="32">
        <v>1080000.0</v>
      </c>
      <c r="I488" s="32">
        <v>1189000.0</v>
      </c>
      <c r="J488" s="32">
        <v>1432500.0</v>
      </c>
      <c r="K488" s="32">
        <v>1390000.0</v>
      </c>
      <c r="L488" s="32">
        <v>1410000.0</v>
      </c>
      <c r="M488" s="31">
        <v>1374000.0</v>
      </c>
      <c r="N488" s="33">
        <v>1.0</v>
      </c>
      <c r="O488" s="33">
        <v>88.0</v>
      </c>
      <c r="P488" s="33">
        <v>6.5</v>
      </c>
    </row>
    <row r="489">
      <c r="A489" s="29" t="s">
        <v>544</v>
      </c>
      <c r="B489" s="32">
        <v>631500.0</v>
      </c>
      <c r="C489" s="32">
        <v>670000.0</v>
      </c>
      <c r="D489" s="32">
        <v>750000.0</v>
      </c>
      <c r="E489" s="32">
        <v>815000.0</v>
      </c>
      <c r="F489" s="32">
        <v>930000.0</v>
      </c>
      <c r="G489" s="32">
        <v>942500.0</v>
      </c>
      <c r="H489" s="32">
        <v>928000.0</v>
      </c>
      <c r="I489" s="32">
        <v>995000.0</v>
      </c>
      <c r="J489" s="32">
        <v>1234500.0</v>
      </c>
      <c r="K489" s="32">
        <v>1255000.0</v>
      </c>
      <c r="L489" s="32">
        <v>1190000.0</v>
      </c>
      <c r="M489" s="32">
        <v>1163500.0</v>
      </c>
      <c r="N489" s="33">
        <v>-5.0</v>
      </c>
      <c r="O489" s="33">
        <v>88.0</v>
      </c>
      <c r="P489" s="33">
        <v>6.5</v>
      </c>
    </row>
    <row r="490">
      <c r="A490" s="29" t="s">
        <v>545</v>
      </c>
      <c r="B490" s="32">
        <v>603000.0</v>
      </c>
      <c r="C490" s="32">
        <v>700000.0</v>
      </c>
      <c r="D490" s="32">
        <v>830000.0</v>
      </c>
      <c r="E490" s="32">
        <v>890000.0</v>
      </c>
      <c r="F490" s="32">
        <v>1030000.0</v>
      </c>
      <c r="G490" s="32">
        <v>960000.0</v>
      </c>
      <c r="H490" s="32">
        <v>906500.0</v>
      </c>
      <c r="I490" s="32">
        <v>983500.0</v>
      </c>
      <c r="J490" s="32">
        <v>1129000.0</v>
      </c>
      <c r="K490" s="32">
        <v>1053500.0</v>
      </c>
      <c r="L490" s="32">
        <v>1130000.0</v>
      </c>
      <c r="M490" s="31">
        <v>1078000.0</v>
      </c>
      <c r="N490" s="33">
        <v>7.0</v>
      </c>
      <c r="O490" s="33">
        <v>87.0</v>
      </c>
      <c r="P490" s="33">
        <v>6.5</v>
      </c>
    </row>
    <row r="491">
      <c r="A491" s="29" t="s">
        <v>546</v>
      </c>
      <c r="B491" s="32">
        <v>509000.0</v>
      </c>
      <c r="C491" s="32">
        <v>570000.0</v>
      </c>
      <c r="D491" s="32">
        <v>661000.0</v>
      </c>
      <c r="E491" s="32">
        <v>700000.0</v>
      </c>
      <c r="F491" s="32">
        <v>878500.0</v>
      </c>
      <c r="G491" s="32">
        <v>835000.0</v>
      </c>
      <c r="H491" s="32">
        <v>766500.0</v>
      </c>
      <c r="I491" s="32">
        <v>785000.0</v>
      </c>
      <c r="J491" s="32">
        <v>951500.0</v>
      </c>
      <c r="K491" s="32">
        <v>975500.0</v>
      </c>
      <c r="L491" s="32">
        <v>955500.0</v>
      </c>
      <c r="M491" s="31">
        <v>1005000.0</v>
      </c>
      <c r="N491" s="33">
        <v>-2.0</v>
      </c>
      <c r="O491" s="33">
        <v>88.0</v>
      </c>
      <c r="P491" s="33">
        <v>6.5</v>
      </c>
    </row>
    <row r="492">
      <c r="A492" s="29" t="s">
        <v>547</v>
      </c>
      <c r="B492" s="32">
        <v>536000.0</v>
      </c>
      <c r="C492" s="32">
        <v>554000.0</v>
      </c>
      <c r="D492" s="32">
        <v>675500.0</v>
      </c>
      <c r="E492" s="32">
        <v>750000.0</v>
      </c>
      <c r="F492" s="32">
        <v>843000.0</v>
      </c>
      <c r="G492" s="32">
        <v>820000.0</v>
      </c>
      <c r="H492" s="32">
        <v>790000.0</v>
      </c>
      <c r="I492" s="32">
        <v>805000.0</v>
      </c>
      <c r="J492" s="32">
        <v>1000000.0</v>
      </c>
      <c r="K492" s="32">
        <v>1030000.0</v>
      </c>
      <c r="L492" s="32">
        <v>1002000.0</v>
      </c>
      <c r="M492" s="31">
        <v>995000.0</v>
      </c>
      <c r="N492" s="33">
        <v>-3.0</v>
      </c>
      <c r="O492" s="33">
        <v>87.0</v>
      </c>
      <c r="P492" s="33">
        <v>6.5</v>
      </c>
    </row>
    <row r="493">
      <c r="A493" s="29" t="s">
        <v>548</v>
      </c>
      <c r="B493" s="32">
        <v>486500.0</v>
      </c>
      <c r="C493" s="32">
        <v>525000.0</v>
      </c>
      <c r="D493" s="32">
        <v>559000.0</v>
      </c>
      <c r="E493" s="32">
        <v>585000.0</v>
      </c>
      <c r="F493" s="32">
        <v>694500.0</v>
      </c>
      <c r="G493" s="32">
        <v>730000.0</v>
      </c>
      <c r="H493" s="32">
        <v>685000.0</v>
      </c>
      <c r="I493" s="32">
        <v>711000.0</v>
      </c>
      <c r="J493" s="32">
        <v>892000.0</v>
      </c>
      <c r="K493" s="32">
        <v>940000.0</v>
      </c>
      <c r="L493" s="32">
        <v>915000.0</v>
      </c>
      <c r="M493" s="31">
        <v>991000.0</v>
      </c>
      <c r="N493" s="33">
        <v>-3.0</v>
      </c>
      <c r="O493" s="33">
        <v>88.0</v>
      </c>
      <c r="P493" s="33">
        <v>6.5</v>
      </c>
    </row>
    <row r="494">
      <c r="A494" s="29" t="s">
        <v>549</v>
      </c>
      <c r="B494" s="32">
        <v>674500.0</v>
      </c>
      <c r="C494" s="32">
        <v>673500.0</v>
      </c>
      <c r="D494" s="32">
        <v>735000.0</v>
      </c>
      <c r="E494" s="32">
        <v>801000.0</v>
      </c>
      <c r="F494" s="32">
        <v>962500.0</v>
      </c>
      <c r="G494" s="32">
        <v>1150000.0</v>
      </c>
      <c r="H494" s="32">
        <v>1102000.0</v>
      </c>
      <c r="I494" s="32">
        <v>1077500.0</v>
      </c>
      <c r="J494" s="32">
        <v>1248000.0</v>
      </c>
      <c r="K494" s="32">
        <v>1415000.0</v>
      </c>
      <c r="L494" s="32">
        <v>1265000.0</v>
      </c>
      <c r="M494" s="31">
        <v>920000.0</v>
      </c>
      <c r="N494" s="33">
        <v>-11.0</v>
      </c>
      <c r="O494" s="33">
        <v>88.0</v>
      </c>
      <c r="P494" s="33">
        <v>6.5</v>
      </c>
    </row>
    <row r="495">
      <c r="A495" s="29" t="s">
        <v>550</v>
      </c>
      <c r="B495" s="32">
        <v>490000.0</v>
      </c>
      <c r="C495" s="32">
        <v>500000.0</v>
      </c>
      <c r="D495" s="32">
        <v>555500.0</v>
      </c>
      <c r="E495" s="32">
        <v>607500.0</v>
      </c>
      <c r="F495" s="32">
        <v>760000.0</v>
      </c>
      <c r="G495" s="32">
        <v>715000.0</v>
      </c>
      <c r="H495" s="32">
        <v>740000.0</v>
      </c>
      <c r="I495" s="31">
        <v>757500.0</v>
      </c>
      <c r="J495" s="31">
        <v>865000.0</v>
      </c>
      <c r="K495" s="32">
        <v>880000.0</v>
      </c>
      <c r="L495" s="32">
        <v>920000.0</v>
      </c>
      <c r="M495" s="31">
        <v>861000.0</v>
      </c>
      <c r="N495" s="33">
        <v>5.0</v>
      </c>
      <c r="O495" s="33">
        <v>88.0</v>
      </c>
      <c r="P495" s="33">
        <v>6.5</v>
      </c>
    </row>
    <row r="496">
      <c r="A496" s="17" t="s">
        <v>551</v>
      </c>
      <c r="B496" s="21">
        <v>391500.0</v>
      </c>
      <c r="C496" s="21">
        <v>425000.0</v>
      </c>
      <c r="D496" s="21">
        <v>450000.0</v>
      </c>
      <c r="E496" s="21">
        <v>528500.0</v>
      </c>
      <c r="F496" s="21">
        <v>607500.0</v>
      </c>
      <c r="G496" s="21">
        <v>646000.0</v>
      </c>
      <c r="H496" s="21">
        <v>622500.0</v>
      </c>
      <c r="I496" s="21">
        <v>647500.0</v>
      </c>
      <c r="J496" s="21">
        <v>730000.0</v>
      </c>
      <c r="K496" s="21">
        <v>751000.0</v>
      </c>
      <c r="L496" s="21">
        <v>735000.0</v>
      </c>
      <c r="M496" s="21">
        <v>806000.0</v>
      </c>
      <c r="N496" s="22">
        <v>-2.0</v>
      </c>
      <c r="O496" s="22">
        <v>88.0</v>
      </c>
      <c r="P496" s="22">
        <v>6.5</v>
      </c>
    </row>
    <row r="497">
      <c r="A497" s="24" t="s">
        <v>552</v>
      </c>
      <c r="B497" s="26">
        <v>540000.0</v>
      </c>
      <c r="C497" s="26">
        <v>582000.0</v>
      </c>
      <c r="D497" s="26">
        <v>590000.0</v>
      </c>
      <c r="E497" s="26">
        <v>592500.0</v>
      </c>
      <c r="F497" s="26">
        <v>645000.0</v>
      </c>
      <c r="G497" s="26">
        <v>700000.0</v>
      </c>
      <c r="H497" s="26">
        <v>766500.0</v>
      </c>
      <c r="I497" s="26">
        <v>827000.0</v>
      </c>
      <c r="J497" s="26">
        <v>925000.0</v>
      </c>
      <c r="K497" s="26">
        <v>1135000.0</v>
      </c>
      <c r="L497" s="26">
        <v>1015000.0</v>
      </c>
      <c r="M497" s="35">
        <v>795000.0</v>
      </c>
      <c r="N497" s="27">
        <v>-11.0</v>
      </c>
      <c r="O497" s="27">
        <v>88.0</v>
      </c>
      <c r="P497" s="27">
        <v>6.5</v>
      </c>
    </row>
    <row r="498">
      <c r="A498" s="29" t="s">
        <v>553</v>
      </c>
      <c r="B498" s="32">
        <v>496000.0</v>
      </c>
      <c r="C498" s="32">
        <v>520000.0</v>
      </c>
      <c r="D498" s="32">
        <v>553500.0</v>
      </c>
      <c r="E498" s="32">
        <v>620000.0</v>
      </c>
      <c r="F498" s="32">
        <v>705000.0</v>
      </c>
      <c r="G498" s="32">
        <v>760000.0</v>
      </c>
      <c r="H498" s="32">
        <v>746500.0</v>
      </c>
      <c r="I498" s="32">
        <v>757500.0</v>
      </c>
      <c r="J498" s="32">
        <v>1125000.0</v>
      </c>
      <c r="K498" s="32">
        <v>905000.0</v>
      </c>
      <c r="L498" s="32">
        <v>935000.0</v>
      </c>
      <c r="M498" s="31">
        <v>780000.0</v>
      </c>
      <c r="N498" s="33">
        <v>3.0</v>
      </c>
      <c r="O498" s="33">
        <v>89.0</v>
      </c>
      <c r="P498" s="33">
        <v>6.5</v>
      </c>
    </row>
    <row r="499">
      <c r="A499" s="29" t="s">
        <v>554</v>
      </c>
      <c r="B499" s="32">
        <v>410000.0</v>
      </c>
      <c r="C499" s="32">
        <v>444000.0</v>
      </c>
      <c r="D499" s="32">
        <v>510000.0</v>
      </c>
      <c r="E499" s="32">
        <v>587500.0</v>
      </c>
      <c r="F499" s="32">
        <v>705000.0</v>
      </c>
      <c r="G499" s="32">
        <v>720000.0</v>
      </c>
      <c r="H499" s="32">
        <v>665000.0</v>
      </c>
      <c r="I499" s="32">
        <v>715000.0</v>
      </c>
      <c r="J499" s="32">
        <v>815000.0</v>
      </c>
      <c r="K499" s="32">
        <v>770000.0</v>
      </c>
      <c r="L499" s="32">
        <v>770000.0</v>
      </c>
      <c r="M499" s="31">
        <v>755000.0</v>
      </c>
      <c r="N499" s="33">
        <v>0.0</v>
      </c>
      <c r="O499" s="33">
        <v>88.0</v>
      </c>
      <c r="P499" s="33">
        <v>6.5</v>
      </c>
    </row>
    <row r="500">
      <c r="A500" s="29" t="s">
        <v>555</v>
      </c>
      <c r="B500" s="32">
        <v>386500.0</v>
      </c>
      <c r="C500" s="32">
        <v>419000.0</v>
      </c>
      <c r="D500" s="32">
        <v>470000.0</v>
      </c>
      <c r="E500" s="32">
        <v>500000.0</v>
      </c>
      <c r="F500" s="32">
        <v>566000.0</v>
      </c>
      <c r="G500" s="32">
        <v>620000.0</v>
      </c>
      <c r="H500" s="32">
        <v>620000.0</v>
      </c>
      <c r="I500" s="32">
        <v>605000.0</v>
      </c>
      <c r="J500" s="32">
        <v>716000.0</v>
      </c>
      <c r="K500" s="32">
        <v>700000.0</v>
      </c>
      <c r="L500" s="32">
        <v>727500.0</v>
      </c>
      <c r="M500" s="31">
        <v>730000.0</v>
      </c>
      <c r="N500" s="33">
        <v>4.0</v>
      </c>
      <c r="O500" s="33">
        <v>88.0</v>
      </c>
      <c r="P500" s="33">
        <v>6.5</v>
      </c>
    </row>
    <row r="501">
      <c r="A501" s="29" t="s">
        <v>556</v>
      </c>
      <c r="B501" s="32">
        <v>352000.0</v>
      </c>
      <c r="C501" s="32">
        <v>362000.0</v>
      </c>
      <c r="D501" s="32">
        <v>370000.0</v>
      </c>
      <c r="E501" s="32">
        <v>400000.0</v>
      </c>
      <c r="F501" s="32">
        <v>432000.0</v>
      </c>
      <c r="G501" s="32">
        <v>495000.0</v>
      </c>
      <c r="H501" s="32">
        <v>505000.0</v>
      </c>
      <c r="I501" s="32">
        <v>550000.0</v>
      </c>
      <c r="J501" s="32">
        <v>655000.0</v>
      </c>
      <c r="K501" s="32">
        <v>700000.0</v>
      </c>
      <c r="L501" s="32">
        <v>660000.0</v>
      </c>
      <c r="M501" s="32">
        <v>627500.0</v>
      </c>
      <c r="N501" s="33">
        <v>-6.0</v>
      </c>
      <c r="O501" s="33">
        <v>88.0</v>
      </c>
      <c r="P501" s="33">
        <v>6.5</v>
      </c>
    </row>
    <row r="502">
      <c r="A502" s="29" t="s">
        <v>557</v>
      </c>
      <c r="B502" s="32">
        <v>280000.0</v>
      </c>
      <c r="C502" s="32">
        <v>292000.0</v>
      </c>
      <c r="D502" s="32">
        <v>290000.0</v>
      </c>
      <c r="E502" s="32">
        <v>319000.0</v>
      </c>
      <c r="F502" s="32">
        <v>325000.0</v>
      </c>
      <c r="G502" s="32">
        <v>360000.0</v>
      </c>
      <c r="H502" s="32">
        <v>390000.0</v>
      </c>
      <c r="I502" s="31">
        <v>410000.0</v>
      </c>
      <c r="J502" s="31">
        <v>525000.0</v>
      </c>
      <c r="K502" s="32">
        <v>570000.0</v>
      </c>
      <c r="L502" s="32">
        <v>527500.0</v>
      </c>
      <c r="M502" s="31">
        <v>545000.0</v>
      </c>
      <c r="N502" s="33">
        <v>-7.0</v>
      </c>
      <c r="O502" s="33">
        <v>88.0</v>
      </c>
      <c r="P502" s="33">
        <v>6.5</v>
      </c>
    </row>
    <row r="503">
      <c r="A503" s="29" t="s">
        <v>558</v>
      </c>
      <c r="B503" s="31">
        <v>228000.0</v>
      </c>
      <c r="C503" s="31">
        <v>235500.0</v>
      </c>
      <c r="D503" s="31">
        <v>222500.0</v>
      </c>
      <c r="E503" s="31">
        <v>231500.0</v>
      </c>
      <c r="F503" s="31">
        <v>250000.0</v>
      </c>
      <c r="G503" s="32">
        <v>284000.0</v>
      </c>
      <c r="H503" s="32">
        <v>290000.0</v>
      </c>
      <c r="I503" s="32">
        <v>302000.0</v>
      </c>
      <c r="J503" s="32">
        <v>394000.0</v>
      </c>
      <c r="K503" s="32">
        <v>430500.0</v>
      </c>
      <c r="L503" s="32">
        <v>430000.0</v>
      </c>
      <c r="M503" s="30">
        <v>445000.0</v>
      </c>
      <c r="N503" s="38">
        <v>0.0</v>
      </c>
      <c r="O503" s="38">
        <v>89.0</v>
      </c>
      <c r="P503" s="38">
        <v>6.5</v>
      </c>
    </row>
    <row r="504">
      <c r="A504" s="29" t="s">
        <v>559</v>
      </c>
      <c r="B504" s="32">
        <v>242000.0</v>
      </c>
      <c r="C504" s="32">
        <v>235500.0</v>
      </c>
      <c r="D504" s="32">
        <v>244500.0</v>
      </c>
      <c r="E504" s="32">
        <v>247500.0</v>
      </c>
      <c r="F504" s="32">
        <v>256000.0</v>
      </c>
      <c r="G504" s="32">
        <v>289000.0</v>
      </c>
      <c r="H504" s="32">
        <v>315000.0</v>
      </c>
      <c r="I504" s="32">
        <v>341000.0</v>
      </c>
      <c r="J504" s="32">
        <v>420000.0</v>
      </c>
      <c r="K504" s="32">
        <v>480000.0</v>
      </c>
      <c r="L504" s="32">
        <v>455000.0</v>
      </c>
      <c r="M504" s="32">
        <v>430000.0</v>
      </c>
      <c r="N504" s="33">
        <v>-5.0</v>
      </c>
      <c r="O504" s="33">
        <v>88.0</v>
      </c>
      <c r="P504" s="33">
        <v>6.5</v>
      </c>
    </row>
    <row r="505">
      <c r="A505" s="29" t="s">
        <v>560</v>
      </c>
      <c r="B505" s="32">
        <v>120000.0</v>
      </c>
      <c r="C505" s="31">
        <v>90000.0</v>
      </c>
      <c r="D505" s="32">
        <v>121500.0</v>
      </c>
      <c r="E505" s="32">
        <v>55000.0</v>
      </c>
      <c r="F505" s="32">
        <v>100000.0</v>
      </c>
      <c r="G505" s="32">
        <v>100000.0</v>
      </c>
      <c r="H505" s="32">
        <v>108500.0</v>
      </c>
      <c r="I505" s="32">
        <v>121500.0</v>
      </c>
      <c r="J505" s="32">
        <v>130000.0</v>
      </c>
      <c r="K505" s="32">
        <v>170000.0</v>
      </c>
      <c r="L505" s="32">
        <v>225000.0</v>
      </c>
      <c r="M505" s="31">
        <v>120000.0</v>
      </c>
      <c r="N505" s="33">
        <v>32.0</v>
      </c>
      <c r="O505" s="33">
        <v>88.0</v>
      </c>
      <c r="P505" s="33">
        <v>6.5</v>
      </c>
    </row>
    <row r="506">
      <c r="A506" s="29" t="s">
        <v>561</v>
      </c>
      <c r="B506" s="32">
        <v>482000.0</v>
      </c>
      <c r="C506" s="32">
        <v>482000.0</v>
      </c>
      <c r="D506" s="32">
        <v>547500.0</v>
      </c>
      <c r="E506" s="32">
        <v>614500.0</v>
      </c>
      <c r="F506" s="32">
        <v>714000.0</v>
      </c>
      <c r="G506" s="32">
        <v>731000.0</v>
      </c>
      <c r="H506" s="32">
        <v>700000.0</v>
      </c>
      <c r="I506" s="32">
        <v>775000.0</v>
      </c>
      <c r="J506" s="32">
        <v>900000.0</v>
      </c>
      <c r="K506" s="32">
        <v>950000.0</v>
      </c>
      <c r="L506" s="32">
        <v>896500.0</v>
      </c>
      <c r="M506" s="30" t="s">
        <v>59</v>
      </c>
      <c r="N506" s="33">
        <v>-6.0</v>
      </c>
      <c r="O506" s="33">
        <v>86.0</v>
      </c>
      <c r="P506" s="33">
        <v>6.4</v>
      </c>
    </row>
    <row r="507">
      <c r="A507" s="29" t="s">
        <v>562</v>
      </c>
      <c r="B507" s="32">
        <v>200000.0</v>
      </c>
      <c r="C507" s="31">
        <v>226000.0</v>
      </c>
      <c r="D507" s="32">
        <v>212500.0</v>
      </c>
      <c r="E507" s="32">
        <v>212000.0</v>
      </c>
      <c r="F507" s="31">
        <v>245000.0</v>
      </c>
      <c r="G507" s="32">
        <v>313500.0</v>
      </c>
      <c r="H507" s="31">
        <v>282500.0</v>
      </c>
      <c r="I507" s="31">
        <v>282500.0</v>
      </c>
      <c r="J507" s="32">
        <v>385000.0</v>
      </c>
      <c r="K507" s="32">
        <v>466000.0</v>
      </c>
      <c r="L507" s="32">
        <v>372500.0</v>
      </c>
      <c r="M507" s="30" t="s">
        <v>59</v>
      </c>
      <c r="N507" s="33">
        <v>-20.0</v>
      </c>
      <c r="O507" s="33">
        <v>86.0</v>
      </c>
      <c r="P507" s="33">
        <v>6.4</v>
      </c>
    </row>
    <row r="508">
      <c r="A508" s="29" t="s">
        <v>563</v>
      </c>
      <c r="B508" s="32">
        <v>316500.0</v>
      </c>
      <c r="C508" s="31">
        <v>304000.0</v>
      </c>
      <c r="D508" s="32">
        <v>370000.0</v>
      </c>
      <c r="E508" s="32">
        <v>396000.0</v>
      </c>
      <c r="F508" s="31">
        <v>346000.0</v>
      </c>
      <c r="G508" s="32">
        <v>470000.0</v>
      </c>
      <c r="H508" s="32">
        <v>430000.0</v>
      </c>
      <c r="I508" s="31">
        <v>475000.0</v>
      </c>
      <c r="J508" s="32">
        <v>510000.0</v>
      </c>
      <c r="K508" s="32">
        <v>661000.0</v>
      </c>
      <c r="L508" s="31">
        <v>590000.0</v>
      </c>
      <c r="M508" s="30" t="s">
        <v>59</v>
      </c>
      <c r="N508" s="33">
        <v>-11.0</v>
      </c>
      <c r="O508" s="33">
        <v>87.0</v>
      </c>
      <c r="P508" s="33">
        <v>6.4</v>
      </c>
    </row>
    <row r="509">
      <c r="A509" s="29" t="s">
        <v>564</v>
      </c>
      <c r="B509" s="32">
        <v>2875000.0</v>
      </c>
      <c r="C509" s="32">
        <v>3391000.0</v>
      </c>
      <c r="D509" s="32">
        <v>4000000.0</v>
      </c>
      <c r="E509" s="32">
        <v>4900000.0</v>
      </c>
      <c r="F509" s="32">
        <v>5100000.0</v>
      </c>
      <c r="G509" s="32">
        <v>4700000.0</v>
      </c>
      <c r="H509" s="32">
        <v>4600000.0</v>
      </c>
      <c r="I509" s="32">
        <v>5500000.0</v>
      </c>
      <c r="J509" s="32">
        <v>6340000.0</v>
      </c>
      <c r="K509" s="32">
        <v>6205000.0</v>
      </c>
      <c r="L509" s="32">
        <v>5325000.0</v>
      </c>
      <c r="M509" s="31">
        <v>4125000.0</v>
      </c>
      <c r="N509" s="33">
        <v>-14.0</v>
      </c>
      <c r="O509" s="33">
        <v>85.0</v>
      </c>
      <c r="P509" s="33">
        <v>6.4</v>
      </c>
    </row>
    <row r="510">
      <c r="A510" s="29" t="s">
        <v>565</v>
      </c>
      <c r="B510" s="32">
        <v>1270000.0</v>
      </c>
      <c r="C510" s="32">
        <v>1340000.0</v>
      </c>
      <c r="D510" s="32">
        <v>1650000.0</v>
      </c>
      <c r="E510" s="32">
        <v>1800000.0</v>
      </c>
      <c r="F510" s="32">
        <v>2020000.0</v>
      </c>
      <c r="G510" s="32">
        <v>1905000.0</v>
      </c>
      <c r="H510" s="32">
        <v>1900000.0</v>
      </c>
      <c r="I510" s="32">
        <v>2000000.0</v>
      </c>
      <c r="J510" s="32">
        <v>2420000.0</v>
      </c>
      <c r="K510" s="32">
        <v>2341000.0</v>
      </c>
      <c r="L510" s="32">
        <v>2370000.0</v>
      </c>
      <c r="M510" s="31">
        <v>2825000.0</v>
      </c>
      <c r="N510" s="33">
        <v>1.0</v>
      </c>
      <c r="O510" s="33">
        <v>87.0</v>
      </c>
      <c r="P510" s="33">
        <v>6.4</v>
      </c>
    </row>
    <row r="511">
      <c r="A511" s="29" t="s">
        <v>566</v>
      </c>
      <c r="B511" s="32">
        <v>1415000.0</v>
      </c>
      <c r="C511" s="32">
        <v>1480000.0</v>
      </c>
      <c r="D511" s="32">
        <v>1875000.0</v>
      </c>
      <c r="E511" s="32">
        <v>2181000.0</v>
      </c>
      <c r="F511" s="32">
        <v>2285000.0</v>
      </c>
      <c r="G511" s="32">
        <v>1960000.0</v>
      </c>
      <c r="H511" s="32">
        <v>2112000.0</v>
      </c>
      <c r="I511" s="32">
        <v>2360000.0</v>
      </c>
      <c r="J511" s="32">
        <v>2697500.0</v>
      </c>
      <c r="K511" s="32">
        <v>2650000.0</v>
      </c>
      <c r="L511" s="32">
        <v>2620000.0</v>
      </c>
      <c r="M511" s="31">
        <v>2600000.0</v>
      </c>
      <c r="N511" s="33">
        <v>-1.0</v>
      </c>
      <c r="O511" s="33">
        <v>85.0</v>
      </c>
      <c r="P511" s="33">
        <v>6.4</v>
      </c>
    </row>
    <row r="512">
      <c r="A512" s="29" t="s">
        <v>567</v>
      </c>
      <c r="B512" s="32">
        <v>772500.0</v>
      </c>
      <c r="C512" s="32">
        <v>831000.0</v>
      </c>
      <c r="D512" s="32">
        <v>1060000.0</v>
      </c>
      <c r="E512" s="32">
        <v>1150000.0</v>
      </c>
      <c r="F512" s="32">
        <v>1280000.0</v>
      </c>
      <c r="G512" s="32">
        <v>1114000.0</v>
      </c>
      <c r="H512" s="32">
        <v>1107500.0</v>
      </c>
      <c r="I512" s="32">
        <v>1283000.0</v>
      </c>
      <c r="J512" s="32">
        <v>1500000.0</v>
      </c>
      <c r="K512" s="32">
        <v>1435000.0</v>
      </c>
      <c r="L512" s="32">
        <v>1437500.0</v>
      </c>
      <c r="M512" s="31">
        <v>1816500.0</v>
      </c>
      <c r="N512" s="33">
        <v>0.0</v>
      </c>
      <c r="O512" s="33">
        <v>86.0</v>
      </c>
      <c r="P512" s="33">
        <v>6.4</v>
      </c>
    </row>
    <row r="513">
      <c r="A513" s="29" t="s">
        <v>568</v>
      </c>
      <c r="B513" s="32">
        <v>1050000.0</v>
      </c>
      <c r="C513" s="32">
        <v>1200000.0</v>
      </c>
      <c r="D513" s="32">
        <v>1375000.0</v>
      </c>
      <c r="E513" s="32">
        <v>1517500.0</v>
      </c>
      <c r="F513" s="32">
        <v>1690000.0</v>
      </c>
      <c r="G513" s="32">
        <v>1600000.0</v>
      </c>
      <c r="H513" s="32">
        <v>1494500.0</v>
      </c>
      <c r="I513" s="32">
        <v>1750000.0</v>
      </c>
      <c r="J513" s="32">
        <v>1950000.0</v>
      </c>
      <c r="K513" s="32">
        <v>1845000.0</v>
      </c>
      <c r="L513" s="32">
        <v>1945000.0</v>
      </c>
      <c r="M513" s="31">
        <v>1685000.0</v>
      </c>
      <c r="N513" s="33">
        <v>5.0</v>
      </c>
      <c r="O513" s="33">
        <v>85.0</v>
      </c>
      <c r="P513" s="33">
        <v>6.4</v>
      </c>
    </row>
    <row r="514">
      <c r="A514" s="29" t="s">
        <v>569</v>
      </c>
      <c r="B514" s="32">
        <v>860500.0</v>
      </c>
      <c r="C514" s="32">
        <v>936000.0</v>
      </c>
      <c r="D514" s="32">
        <v>1200500.0</v>
      </c>
      <c r="E514" s="32">
        <v>1241000.0</v>
      </c>
      <c r="F514" s="32">
        <v>1410000.0</v>
      </c>
      <c r="G514" s="32">
        <v>1370500.0</v>
      </c>
      <c r="H514" s="32">
        <v>1305000.0</v>
      </c>
      <c r="I514" s="32">
        <v>1405000.0</v>
      </c>
      <c r="J514" s="32">
        <v>1639500.0</v>
      </c>
      <c r="K514" s="32">
        <v>1549500.0</v>
      </c>
      <c r="L514" s="32">
        <v>1600000.0</v>
      </c>
      <c r="M514" s="31">
        <v>1624000.0</v>
      </c>
      <c r="N514" s="33">
        <v>3.0</v>
      </c>
      <c r="O514" s="33">
        <v>86.0</v>
      </c>
      <c r="P514" s="33">
        <v>6.4</v>
      </c>
    </row>
    <row r="515">
      <c r="A515" s="29" t="s">
        <v>570</v>
      </c>
      <c r="B515" s="32">
        <v>692000.0</v>
      </c>
      <c r="C515" s="32">
        <v>790000.0</v>
      </c>
      <c r="D515" s="32">
        <v>921500.0</v>
      </c>
      <c r="E515" s="32">
        <v>1040000.0</v>
      </c>
      <c r="F515" s="32">
        <v>1140500.0</v>
      </c>
      <c r="G515" s="32">
        <v>1038000.0</v>
      </c>
      <c r="H515" s="32">
        <v>1017500.0</v>
      </c>
      <c r="I515" s="32">
        <v>1090000.0</v>
      </c>
      <c r="J515" s="32">
        <v>1300000.0</v>
      </c>
      <c r="K515" s="32">
        <v>1230000.0</v>
      </c>
      <c r="L515" s="32">
        <v>1284500.0</v>
      </c>
      <c r="M515" s="31">
        <v>1417000.0</v>
      </c>
      <c r="N515" s="33">
        <v>4.0</v>
      </c>
      <c r="O515" s="33">
        <v>86.0</v>
      </c>
      <c r="P515" s="33">
        <v>6.4</v>
      </c>
    </row>
    <row r="516">
      <c r="A516" s="29" t="s">
        <v>571</v>
      </c>
      <c r="B516" s="32">
        <v>637500.0</v>
      </c>
      <c r="C516" s="32">
        <v>721500.0</v>
      </c>
      <c r="D516" s="32">
        <v>880000.0</v>
      </c>
      <c r="E516" s="32">
        <v>970000.0</v>
      </c>
      <c r="F516" s="32">
        <v>1090000.0</v>
      </c>
      <c r="G516" s="32">
        <v>986000.0</v>
      </c>
      <c r="H516" s="32">
        <v>951000.0</v>
      </c>
      <c r="I516" s="32">
        <v>1038500.0</v>
      </c>
      <c r="J516" s="32">
        <v>1250000.0</v>
      </c>
      <c r="K516" s="32">
        <v>1146000.0</v>
      </c>
      <c r="L516" s="32">
        <v>1189500.0</v>
      </c>
      <c r="M516" s="31">
        <v>1305000.0</v>
      </c>
      <c r="N516" s="33">
        <v>4.0</v>
      </c>
      <c r="O516" s="33">
        <v>87.0</v>
      </c>
      <c r="P516" s="33">
        <v>6.4</v>
      </c>
    </row>
    <row r="517">
      <c r="A517" s="29" t="s">
        <v>572</v>
      </c>
      <c r="B517" s="32">
        <v>685500.0</v>
      </c>
      <c r="C517" s="32">
        <v>782000.0</v>
      </c>
      <c r="D517" s="32">
        <v>982500.0</v>
      </c>
      <c r="E517" s="32">
        <v>1021000.0</v>
      </c>
      <c r="F517" s="32">
        <v>1126500.0</v>
      </c>
      <c r="G517" s="32">
        <v>1005000.0</v>
      </c>
      <c r="H517" s="32">
        <v>1106000.0</v>
      </c>
      <c r="I517" s="32">
        <v>1168500.0</v>
      </c>
      <c r="J517" s="32">
        <v>1250500.0</v>
      </c>
      <c r="K517" s="32">
        <v>1259000.0</v>
      </c>
      <c r="L517" s="32">
        <v>1280000.0</v>
      </c>
      <c r="M517" s="31">
        <v>1180000.0</v>
      </c>
      <c r="N517" s="33">
        <v>2.0</v>
      </c>
      <c r="O517" s="33">
        <v>87.0</v>
      </c>
      <c r="P517" s="33">
        <v>6.4</v>
      </c>
    </row>
    <row r="518">
      <c r="A518" s="29" t="s">
        <v>573</v>
      </c>
      <c r="B518" s="32">
        <v>633000.0</v>
      </c>
      <c r="C518" s="32">
        <v>710000.0</v>
      </c>
      <c r="D518" s="32">
        <v>778000.0</v>
      </c>
      <c r="E518" s="32">
        <v>876000.0</v>
      </c>
      <c r="F518" s="32">
        <v>1000000.0</v>
      </c>
      <c r="G518" s="32">
        <v>966500.0</v>
      </c>
      <c r="H518" s="32">
        <v>935500.0</v>
      </c>
      <c r="I518" s="32">
        <v>1085000.0</v>
      </c>
      <c r="J518" s="32">
        <v>1257500.0</v>
      </c>
      <c r="K518" s="32">
        <v>1216500.0</v>
      </c>
      <c r="L518" s="32">
        <v>1180000.0</v>
      </c>
      <c r="M518" s="32">
        <v>1085000.0</v>
      </c>
      <c r="N518" s="33">
        <v>-3.0</v>
      </c>
      <c r="O518" s="33">
        <v>86.0</v>
      </c>
      <c r="P518" s="33">
        <v>6.4</v>
      </c>
    </row>
    <row r="519">
      <c r="A519" s="29" t="s">
        <v>574</v>
      </c>
      <c r="B519" s="32">
        <v>650000.0</v>
      </c>
      <c r="C519" s="32">
        <v>730000.0</v>
      </c>
      <c r="D519" s="32">
        <v>885500.0</v>
      </c>
      <c r="E519" s="32">
        <v>941000.0</v>
      </c>
      <c r="F519" s="32">
        <v>1070000.0</v>
      </c>
      <c r="G519" s="32">
        <v>998000.0</v>
      </c>
      <c r="H519" s="32">
        <v>942000.0</v>
      </c>
      <c r="I519" s="32">
        <v>1066500.0</v>
      </c>
      <c r="J519" s="32">
        <v>1212500.0</v>
      </c>
      <c r="K519" s="32">
        <v>1200000.0</v>
      </c>
      <c r="L519" s="32">
        <v>1210000.0</v>
      </c>
      <c r="M519" s="31">
        <v>1055000.0</v>
      </c>
      <c r="N519" s="33">
        <v>1.0</v>
      </c>
      <c r="O519" s="33">
        <v>86.0</v>
      </c>
      <c r="P519" s="33">
        <v>6.4</v>
      </c>
    </row>
    <row r="520">
      <c r="A520" s="29" t="s">
        <v>575</v>
      </c>
      <c r="B520" s="32">
        <v>487500.0</v>
      </c>
      <c r="C520" s="32">
        <v>510000.0</v>
      </c>
      <c r="D520" s="32">
        <v>530000.0</v>
      </c>
      <c r="E520" s="32">
        <v>600000.0</v>
      </c>
      <c r="F520" s="32">
        <v>686000.0</v>
      </c>
      <c r="G520" s="32">
        <v>723000.0</v>
      </c>
      <c r="H520" s="32">
        <v>702000.0</v>
      </c>
      <c r="I520" s="32">
        <v>754000.0</v>
      </c>
      <c r="J520" s="32">
        <v>840000.0</v>
      </c>
      <c r="K520" s="32">
        <v>908000.0</v>
      </c>
      <c r="L520" s="32">
        <v>906500.0</v>
      </c>
      <c r="M520" s="31">
        <v>930000.0</v>
      </c>
      <c r="N520" s="33">
        <v>0.0</v>
      </c>
      <c r="O520" s="33">
        <v>86.0</v>
      </c>
      <c r="P520" s="33">
        <v>6.4</v>
      </c>
    </row>
    <row r="521">
      <c r="A521" s="29" t="s">
        <v>576</v>
      </c>
      <c r="B521" s="32">
        <v>450000.0</v>
      </c>
      <c r="C521" s="32">
        <v>426500.0</v>
      </c>
      <c r="D521" s="32">
        <v>440000.0</v>
      </c>
      <c r="E521" s="32">
        <v>515500.0</v>
      </c>
      <c r="F521" s="32">
        <v>600000.0</v>
      </c>
      <c r="G521" s="32">
        <v>637500.0</v>
      </c>
      <c r="H521" s="32">
        <v>632500.0</v>
      </c>
      <c r="I521" s="32">
        <v>815000.0</v>
      </c>
      <c r="J521" s="32">
        <v>920000.0</v>
      </c>
      <c r="K521" s="32">
        <v>846000.0</v>
      </c>
      <c r="L521" s="32">
        <v>835000.0</v>
      </c>
      <c r="M521" s="31">
        <v>910000.0</v>
      </c>
      <c r="N521" s="33">
        <v>-1.0</v>
      </c>
      <c r="O521" s="33">
        <v>86.0</v>
      </c>
      <c r="P521" s="33">
        <v>6.4</v>
      </c>
    </row>
    <row r="522">
      <c r="A522" s="29" t="s">
        <v>577</v>
      </c>
      <c r="B522" s="32">
        <v>461500.0</v>
      </c>
      <c r="C522" s="32">
        <v>500000.0</v>
      </c>
      <c r="D522" s="32">
        <v>550000.0</v>
      </c>
      <c r="E522" s="32">
        <v>624500.0</v>
      </c>
      <c r="F522" s="32">
        <v>740500.0</v>
      </c>
      <c r="G522" s="32">
        <v>741500.0</v>
      </c>
      <c r="H522" s="32">
        <v>730000.0</v>
      </c>
      <c r="I522" s="32">
        <v>745000.0</v>
      </c>
      <c r="J522" s="32">
        <v>890000.0</v>
      </c>
      <c r="K522" s="32">
        <v>888000.0</v>
      </c>
      <c r="L522" s="32">
        <v>860000.0</v>
      </c>
      <c r="M522" s="31">
        <v>900000.0</v>
      </c>
      <c r="N522" s="33">
        <v>-3.0</v>
      </c>
      <c r="O522" s="33">
        <v>86.0</v>
      </c>
      <c r="P522" s="33">
        <v>6.4</v>
      </c>
    </row>
    <row r="523">
      <c r="A523" s="29" t="s">
        <v>578</v>
      </c>
      <c r="B523" s="32">
        <v>459500.0</v>
      </c>
      <c r="C523" s="32">
        <v>500500.0</v>
      </c>
      <c r="D523" s="32">
        <v>592500.0</v>
      </c>
      <c r="E523" s="32">
        <v>648500.0</v>
      </c>
      <c r="F523" s="32">
        <v>735000.0</v>
      </c>
      <c r="G523" s="32">
        <v>742500.0</v>
      </c>
      <c r="H523" s="32">
        <v>680000.0</v>
      </c>
      <c r="I523" s="32">
        <v>715000.0</v>
      </c>
      <c r="J523" s="32">
        <v>845000.0</v>
      </c>
      <c r="K523" s="32">
        <v>830000.0</v>
      </c>
      <c r="L523" s="32">
        <v>855000.0</v>
      </c>
      <c r="M523" s="32">
        <v>856000.0</v>
      </c>
      <c r="N523" s="33">
        <v>3.0</v>
      </c>
      <c r="O523" s="33">
        <v>86.0</v>
      </c>
      <c r="P523" s="33">
        <v>6.4</v>
      </c>
    </row>
    <row r="524">
      <c r="A524" s="29" t="s">
        <v>579</v>
      </c>
      <c r="B524" s="32">
        <v>440000.0</v>
      </c>
      <c r="C524" s="32">
        <v>465000.0</v>
      </c>
      <c r="D524" s="32">
        <v>558500.0</v>
      </c>
      <c r="E524" s="32">
        <v>620000.0</v>
      </c>
      <c r="F524" s="32">
        <v>725000.0</v>
      </c>
      <c r="G524" s="32">
        <v>720000.0</v>
      </c>
      <c r="H524" s="32">
        <v>670000.0</v>
      </c>
      <c r="I524" s="32">
        <v>720000.0</v>
      </c>
      <c r="J524" s="32">
        <v>836000.0</v>
      </c>
      <c r="K524" s="32">
        <v>870000.0</v>
      </c>
      <c r="L524" s="32">
        <v>821000.0</v>
      </c>
      <c r="M524" s="32">
        <v>847500.0</v>
      </c>
      <c r="N524" s="33">
        <v>-6.0</v>
      </c>
      <c r="O524" s="33">
        <v>87.0</v>
      </c>
      <c r="P524" s="33">
        <v>6.4</v>
      </c>
    </row>
    <row r="525">
      <c r="A525" s="29" t="s">
        <v>580</v>
      </c>
      <c r="B525" s="32">
        <v>430000.0</v>
      </c>
      <c r="C525" s="32">
        <v>475000.0</v>
      </c>
      <c r="D525" s="32">
        <v>562000.0</v>
      </c>
      <c r="E525" s="32">
        <v>630000.0</v>
      </c>
      <c r="F525" s="32">
        <v>720000.0</v>
      </c>
      <c r="G525" s="32">
        <v>720000.0</v>
      </c>
      <c r="H525" s="32">
        <v>679000.0</v>
      </c>
      <c r="I525" s="32">
        <v>725000.0</v>
      </c>
      <c r="J525" s="32">
        <v>800000.0</v>
      </c>
      <c r="K525" s="32">
        <v>820000.0</v>
      </c>
      <c r="L525" s="32">
        <v>800000.0</v>
      </c>
      <c r="M525" s="31">
        <v>830000.0</v>
      </c>
      <c r="N525" s="33">
        <v>-2.0</v>
      </c>
      <c r="O525" s="33">
        <v>86.0</v>
      </c>
      <c r="P525" s="33">
        <v>6.4</v>
      </c>
    </row>
    <row r="526">
      <c r="A526" s="29" t="s">
        <v>581</v>
      </c>
      <c r="B526" s="32">
        <v>446500.0</v>
      </c>
      <c r="C526" s="32">
        <v>470000.0</v>
      </c>
      <c r="D526" s="32">
        <v>480000.0</v>
      </c>
      <c r="E526" s="32">
        <v>501000.0</v>
      </c>
      <c r="F526" s="32">
        <v>530000.0</v>
      </c>
      <c r="G526" s="32">
        <v>621500.0</v>
      </c>
      <c r="H526" s="32">
        <v>641500.0</v>
      </c>
      <c r="I526" s="32">
        <v>671000.0</v>
      </c>
      <c r="J526" s="32">
        <v>727500.0</v>
      </c>
      <c r="K526" s="32">
        <v>801500.0</v>
      </c>
      <c r="L526" s="32">
        <v>826500.0</v>
      </c>
      <c r="M526" s="31">
        <v>800000.0</v>
      </c>
      <c r="N526" s="33">
        <v>3.0</v>
      </c>
      <c r="O526" s="33">
        <v>85.0</v>
      </c>
      <c r="P526" s="33">
        <v>6.4</v>
      </c>
    </row>
    <row r="527">
      <c r="A527" s="29" t="s">
        <v>582</v>
      </c>
      <c r="B527" s="32">
        <v>435000.0</v>
      </c>
      <c r="C527" s="32">
        <v>460000.0</v>
      </c>
      <c r="D527" s="32">
        <v>548500.0</v>
      </c>
      <c r="E527" s="32">
        <v>620000.0</v>
      </c>
      <c r="F527" s="32">
        <v>698500.0</v>
      </c>
      <c r="G527" s="32">
        <v>685500.0</v>
      </c>
      <c r="H527" s="32">
        <v>645000.0</v>
      </c>
      <c r="I527" s="32">
        <v>677500.0</v>
      </c>
      <c r="J527" s="32">
        <v>781000.0</v>
      </c>
      <c r="K527" s="32">
        <v>840000.0</v>
      </c>
      <c r="L527" s="32">
        <v>810000.0</v>
      </c>
      <c r="M527" s="31">
        <v>785000.0</v>
      </c>
      <c r="N527" s="33">
        <v>-4.0</v>
      </c>
      <c r="O527" s="33">
        <v>86.0</v>
      </c>
      <c r="P527" s="33">
        <v>6.4</v>
      </c>
    </row>
    <row r="528">
      <c r="A528" s="29" t="s">
        <v>583</v>
      </c>
      <c r="B528" s="32">
        <v>365000.0</v>
      </c>
      <c r="C528" s="32">
        <v>385000.0</v>
      </c>
      <c r="D528" s="32">
        <v>445000.0</v>
      </c>
      <c r="E528" s="32">
        <v>499500.0</v>
      </c>
      <c r="F528" s="32">
        <v>625500.0</v>
      </c>
      <c r="G528" s="32">
        <v>625000.0</v>
      </c>
      <c r="H528" s="32">
        <v>590000.0</v>
      </c>
      <c r="I528" s="32">
        <v>623000.0</v>
      </c>
      <c r="J528" s="32">
        <v>700000.0</v>
      </c>
      <c r="K528" s="32">
        <v>700000.0</v>
      </c>
      <c r="L528" s="32">
        <v>680000.0</v>
      </c>
      <c r="M528" s="32">
        <v>691500.0</v>
      </c>
      <c r="N528" s="33">
        <v>-3.0</v>
      </c>
      <c r="O528" s="33">
        <v>86.0</v>
      </c>
      <c r="P528" s="33">
        <v>6.4</v>
      </c>
    </row>
    <row r="529">
      <c r="A529" s="29" t="s">
        <v>584</v>
      </c>
      <c r="B529" s="32">
        <v>420000.0</v>
      </c>
      <c r="C529" s="32">
        <v>460000.0</v>
      </c>
      <c r="D529" s="32">
        <v>530000.0</v>
      </c>
      <c r="E529" s="32">
        <v>540000.0</v>
      </c>
      <c r="F529" s="32">
        <v>620000.0</v>
      </c>
      <c r="G529" s="32">
        <v>670000.0</v>
      </c>
      <c r="H529" s="32">
        <v>670000.0</v>
      </c>
      <c r="I529" s="32">
        <v>732500.0</v>
      </c>
      <c r="J529" s="32">
        <v>850500.0</v>
      </c>
      <c r="K529" s="32">
        <v>800000.0</v>
      </c>
      <c r="L529" s="32">
        <v>784500.0</v>
      </c>
      <c r="M529" s="31">
        <v>675000.0</v>
      </c>
      <c r="N529" s="33">
        <v>-2.0</v>
      </c>
      <c r="O529" s="33">
        <v>87.0</v>
      </c>
      <c r="P529" s="33">
        <v>6.4</v>
      </c>
    </row>
    <row r="530">
      <c r="A530" s="17" t="s">
        <v>585</v>
      </c>
      <c r="B530" s="21">
        <v>355000.0</v>
      </c>
      <c r="C530" s="21">
        <v>360000.0</v>
      </c>
      <c r="D530" s="21">
        <v>370000.0</v>
      </c>
      <c r="E530" s="21">
        <v>395000.0</v>
      </c>
      <c r="F530" s="21">
        <v>492000.0</v>
      </c>
      <c r="G530" s="21">
        <v>546000.0</v>
      </c>
      <c r="H530" s="21">
        <v>533500.0</v>
      </c>
      <c r="I530" s="21">
        <v>570000.0</v>
      </c>
      <c r="J530" s="21">
        <v>645000.0</v>
      </c>
      <c r="K530" s="21">
        <v>670000.0</v>
      </c>
      <c r="L530" s="21">
        <v>660000.0</v>
      </c>
      <c r="M530" s="21">
        <v>640000.0</v>
      </c>
      <c r="N530" s="22">
        <v>-1.0</v>
      </c>
      <c r="O530" s="22">
        <v>86.0</v>
      </c>
      <c r="P530" s="22">
        <v>6.4</v>
      </c>
    </row>
    <row r="531">
      <c r="A531" s="24" t="s">
        <v>586</v>
      </c>
      <c r="B531" s="35">
        <v>351000.0</v>
      </c>
      <c r="C531" s="26">
        <v>346000.0</v>
      </c>
      <c r="D531" s="26">
        <v>360000.0</v>
      </c>
      <c r="E531" s="26">
        <v>425000.0</v>
      </c>
      <c r="F531" s="26">
        <v>400000.0</v>
      </c>
      <c r="G531" s="26">
        <v>420000.0</v>
      </c>
      <c r="H531" s="26">
        <v>453500.0</v>
      </c>
      <c r="I531" s="26">
        <v>447500.0</v>
      </c>
      <c r="J531" s="26">
        <v>560000.0</v>
      </c>
      <c r="K531" s="26">
        <v>658500.0</v>
      </c>
      <c r="L531" s="26">
        <v>650000.0</v>
      </c>
      <c r="M531" s="35">
        <v>570000.0</v>
      </c>
      <c r="N531" s="27">
        <v>-1.0</v>
      </c>
      <c r="O531" s="27">
        <v>85.0</v>
      </c>
      <c r="P531" s="27">
        <v>6.4</v>
      </c>
    </row>
    <row r="532">
      <c r="A532" s="29" t="s">
        <v>587</v>
      </c>
      <c r="B532" s="32">
        <v>325000.0</v>
      </c>
      <c r="C532" s="32">
        <v>323000.0</v>
      </c>
      <c r="D532" s="32">
        <v>330000.0</v>
      </c>
      <c r="E532" s="32">
        <v>320000.0</v>
      </c>
      <c r="F532" s="32">
        <v>330000.0</v>
      </c>
      <c r="G532" s="32">
        <v>350000.0</v>
      </c>
      <c r="H532" s="32">
        <v>370000.0</v>
      </c>
      <c r="I532" s="32">
        <v>415000.0</v>
      </c>
      <c r="J532" s="32">
        <v>520000.0</v>
      </c>
      <c r="K532" s="32">
        <v>602000.0</v>
      </c>
      <c r="L532" s="32">
        <v>605000.0</v>
      </c>
      <c r="M532" s="32">
        <v>547500.0</v>
      </c>
      <c r="N532" s="33">
        <v>0.0</v>
      </c>
      <c r="O532" s="33">
        <v>86.0</v>
      </c>
      <c r="P532" s="33">
        <v>6.4</v>
      </c>
    </row>
    <row r="533">
      <c r="A533" s="29" t="s">
        <v>588</v>
      </c>
      <c r="B533" s="32">
        <v>269000.0</v>
      </c>
      <c r="C533" s="32">
        <v>275000.0</v>
      </c>
      <c r="D533" s="32">
        <v>273000.0</v>
      </c>
      <c r="E533" s="32">
        <v>268000.0</v>
      </c>
      <c r="F533" s="32">
        <v>288500.0</v>
      </c>
      <c r="G533" s="32">
        <v>298000.0</v>
      </c>
      <c r="H533" s="32">
        <v>326500.0</v>
      </c>
      <c r="I533" s="32">
        <v>340000.0</v>
      </c>
      <c r="J533" s="32">
        <v>408000.0</v>
      </c>
      <c r="K533" s="32">
        <v>484000.0</v>
      </c>
      <c r="L533" s="32">
        <v>500000.0</v>
      </c>
      <c r="M533" s="32">
        <v>532500.0</v>
      </c>
      <c r="N533" s="33">
        <v>3.0</v>
      </c>
      <c r="O533" s="33">
        <v>86.0</v>
      </c>
      <c r="P533" s="33">
        <v>6.4</v>
      </c>
    </row>
    <row r="534">
      <c r="A534" s="29" t="s">
        <v>589</v>
      </c>
      <c r="B534" s="32">
        <v>229000.0</v>
      </c>
      <c r="C534" s="32">
        <v>215000.0</v>
      </c>
      <c r="D534" s="32">
        <v>230000.0</v>
      </c>
      <c r="E534" s="32">
        <v>258000.0</v>
      </c>
      <c r="F534" s="32">
        <v>251500.0</v>
      </c>
      <c r="G534" s="32">
        <v>261500.0</v>
      </c>
      <c r="H534" s="32">
        <v>255000.0</v>
      </c>
      <c r="I534" s="32">
        <v>315000.0</v>
      </c>
      <c r="J534" s="32">
        <v>338000.0</v>
      </c>
      <c r="K534" s="32">
        <v>376500.0</v>
      </c>
      <c r="L534" s="32">
        <v>425000.0</v>
      </c>
      <c r="M534" s="31">
        <v>497500.0</v>
      </c>
      <c r="N534" s="33">
        <v>13.0</v>
      </c>
      <c r="O534" s="33">
        <v>86.0</v>
      </c>
      <c r="P534" s="33">
        <v>6.4</v>
      </c>
    </row>
    <row r="535">
      <c r="A535" s="29" t="s">
        <v>590</v>
      </c>
      <c r="B535" s="32">
        <v>253000.0</v>
      </c>
      <c r="C535" s="31">
        <v>262500.0</v>
      </c>
      <c r="D535" s="32">
        <v>235000.0</v>
      </c>
      <c r="E535" s="32">
        <v>225000.0</v>
      </c>
      <c r="F535" s="31">
        <v>232000.0</v>
      </c>
      <c r="G535" s="32">
        <v>290000.0</v>
      </c>
      <c r="H535" s="31">
        <v>280000.0</v>
      </c>
      <c r="I535" s="32">
        <v>300000.0</v>
      </c>
      <c r="J535" s="32">
        <v>390000.0</v>
      </c>
      <c r="K535" s="31">
        <v>505500.0</v>
      </c>
      <c r="L535" s="32">
        <v>469000.0</v>
      </c>
      <c r="M535" s="31">
        <v>440000.0</v>
      </c>
      <c r="N535" s="33">
        <v>-7.0</v>
      </c>
      <c r="O535" s="33">
        <v>85.0</v>
      </c>
      <c r="P535" s="33">
        <v>6.4</v>
      </c>
    </row>
    <row r="536">
      <c r="A536" s="29" t="s">
        <v>591</v>
      </c>
      <c r="B536" s="32">
        <v>235000.0</v>
      </c>
      <c r="C536" s="32">
        <v>210000.0</v>
      </c>
      <c r="D536" s="32">
        <v>220000.0</v>
      </c>
      <c r="E536" s="32">
        <v>220000.0</v>
      </c>
      <c r="F536" s="32">
        <v>230000.0</v>
      </c>
      <c r="G536" s="32">
        <v>234500.0</v>
      </c>
      <c r="H536" s="32">
        <v>266000.0</v>
      </c>
      <c r="I536" s="32">
        <v>295000.0</v>
      </c>
      <c r="J536" s="32">
        <v>370000.0</v>
      </c>
      <c r="K536" s="32">
        <v>450000.0</v>
      </c>
      <c r="L536" s="32">
        <v>437500.0</v>
      </c>
      <c r="M536" s="32">
        <v>390000.0</v>
      </c>
      <c r="N536" s="33">
        <v>-3.0</v>
      </c>
      <c r="O536" s="33">
        <v>86.0</v>
      </c>
      <c r="P536" s="33">
        <v>6.4</v>
      </c>
    </row>
    <row r="537">
      <c r="A537" s="29" t="s">
        <v>592</v>
      </c>
      <c r="B537" s="32">
        <v>235000.0</v>
      </c>
      <c r="C537" s="32">
        <v>244000.0</v>
      </c>
      <c r="D537" s="32">
        <v>246500.0</v>
      </c>
      <c r="E537" s="32">
        <v>255000.0</v>
      </c>
      <c r="F537" s="32">
        <v>272500.0</v>
      </c>
      <c r="G537" s="32">
        <v>279000.0</v>
      </c>
      <c r="H537" s="32">
        <v>274000.0</v>
      </c>
      <c r="I537" s="32">
        <v>290000.0</v>
      </c>
      <c r="J537" s="32">
        <v>350000.0</v>
      </c>
      <c r="K537" s="32">
        <v>440000.0</v>
      </c>
      <c r="L537" s="32">
        <v>435000.0</v>
      </c>
      <c r="M537" s="32">
        <v>370000.0</v>
      </c>
      <c r="N537" s="33">
        <v>-1.0</v>
      </c>
      <c r="O537" s="33">
        <v>85.0</v>
      </c>
      <c r="P537" s="33">
        <v>6.4</v>
      </c>
    </row>
    <row r="538">
      <c r="A538" s="29" t="s">
        <v>593</v>
      </c>
      <c r="B538" s="32">
        <v>110000.0</v>
      </c>
      <c r="C538" s="32">
        <v>125000.0</v>
      </c>
      <c r="D538" s="32">
        <v>128000.0</v>
      </c>
      <c r="E538" s="32">
        <v>140000.0</v>
      </c>
      <c r="F538" s="32">
        <v>126500.0</v>
      </c>
      <c r="G538" s="32">
        <v>149000.0</v>
      </c>
      <c r="H538" s="32">
        <v>137000.0</v>
      </c>
      <c r="I538" s="32">
        <v>158500.0</v>
      </c>
      <c r="J538" s="32">
        <v>180000.0</v>
      </c>
      <c r="K538" s="32">
        <v>210000.0</v>
      </c>
      <c r="L538" s="32">
        <v>205000.0</v>
      </c>
      <c r="M538" s="31">
        <v>330000.0</v>
      </c>
      <c r="N538" s="33">
        <v>-2.0</v>
      </c>
      <c r="O538" s="33">
        <v>86.0</v>
      </c>
      <c r="P538" s="33">
        <v>6.4</v>
      </c>
    </row>
    <row r="539">
      <c r="A539" s="29" t="s">
        <v>594</v>
      </c>
      <c r="B539" s="32">
        <v>215000.0</v>
      </c>
      <c r="C539" s="32">
        <v>215000.0</v>
      </c>
      <c r="D539" s="32">
        <v>240000.0</v>
      </c>
      <c r="E539" s="32">
        <v>245000.0</v>
      </c>
      <c r="F539" s="32">
        <v>262500.0</v>
      </c>
      <c r="G539" s="32">
        <v>255000.0</v>
      </c>
      <c r="H539" s="32">
        <v>269000.0</v>
      </c>
      <c r="I539" s="32">
        <v>260000.0</v>
      </c>
      <c r="J539" s="32">
        <v>345000.0</v>
      </c>
      <c r="K539" s="32">
        <v>379000.0</v>
      </c>
      <c r="L539" s="32">
        <v>400000.0</v>
      </c>
      <c r="M539" s="32">
        <v>305500.0</v>
      </c>
      <c r="N539" s="33">
        <v>6.0</v>
      </c>
      <c r="O539" s="33">
        <v>86.0</v>
      </c>
      <c r="P539" s="33">
        <v>6.4</v>
      </c>
    </row>
    <row r="540">
      <c r="A540" s="29" t="s">
        <v>595</v>
      </c>
      <c r="B540" s="32">
        <v>655000.0</v>
      </c>
      <c r="C540" s="32">
        <v>728500.0</v>
      </c>
      <c r="D540" s="32">
        <v>743000.0</v>
      </c>
      <c r="E540" s="32">
        <v>870000.0</v>
      </c>
      <c r="F540" s="32">
        <v>963000.0</v>
      </c>
      <c r="G540" s="32">
        <v>927000.0</v>
      </c>
      <c r="H540" s="32">
        <v>902500.0</v>
      </c>
      <c r="I540" s="32">
        <v>1055000.0</v>
      </c>
      <c r="J540" s="32">
        <v>1213000.0</v>
      </c>
      <c r="K540" s="32">
        <v>1207500.0</v>
      </c>
      <c r="L540" s="32">
        <v>1205000.0</v>
      </c>
      <c r="M540" s="30" t="s">
        <v>59</v>
      </c>
      <c r="N540" s="33">
        <v>0.0</v>
      </c>
      <c r="O540" s="33">
        <v>84.0</v>
      </c>
      <c r="P540" s="33">
        <v>6.3</v>
      </c>
    </row>
    <row r="541">
      <c r="A541" s="29" t="s">
        <v>596</v>
      </c>
      <c r="B541" s="32">
        <v>1310000.0</v>
      </c>
      <c r="C541" s="32">
        <v>1513000.0</v>
      </c>
      <c r="D541" s="32">
        <v>1535000.0</v>
      </c>
      <c r="E541" s="32">
        <v>1764500.0</v>
      </c>
      <c r="F541" s="32">
        <v>1975000.0</v>
      </c>
      <c r="G541" s="32">
        <v>1914000.0</v>
      </c>
      <c r="H541" s="32">
        <v>1775000.0</v>
      </c>
      <c r="I541" s="32">
        <v>2055000.0</v>
      </c>
      <c r="J541" s="32">
        <v>2225000.0</v>
      </c>
      <c r="K541" s="32">
        <v>2262500.0</v>
      </c>
      <c r="L541" s="32">
        <v>2406500.0</v>
      </c>
      <c r="M541" s="30" t="s">
        <v>59</v>
      </c>
      <c r="N541" s="33">
        <v>6.0</v>
      </c>
      <c r="O541" s="33">
        <v>84.0</v>
      </c>
      <c r="P541" s="33">
        <v>6.3</v>
      </c>
    </row>
    <row r="542">
      <c r="A542" s="29" t="s">
        <v>597</v>
      </c>
      <c r="B542" s="32">
        <v>1237500.0</v>
      </c>
      <c r="C542" s="32">
        <v>1400000.0</v>
      </c>
      <c r="D542" s="32">
        <v>1545000.0</v>
      </c>
      <c r="E542" s="32">
        <v>1745000.0</v>
      </c>
      <c r="F542" s="32">
        <v>2017500.0</v>
      </c>
      <c r="G542" s="32">
        <v>2029000.0</v>
      </c>
      <c r="H542" s="32">
        <v>1793000.0</v>
      </c>
      <c r="I542" s="32">
        <v>1920000.0</v>
      </c>
      <c r="J542" s="32">
        <v>2600000.0</v>
      </c>
      <c r="K542" s="32">
        <v>2565000.0</v>
      </c>
      <c r="L542" s="32">
        <v>2287500.0</v>
      </c>
      <c r="M542" s="31">
        <v>3000000.0</v>
      </c>
      <c r="N542" s="33">
        <v>-11.0</v>
      </c>
      <c r="O542" s="33">
        <v>85.0</v>
      </c>
      <c r="P542" s="33">
        <v>6.3</v>
      </c>
    </row>
    <row r="543">
      <c r="A543" s="29" t="s">
        <v>598</v>
      </c>
      <c r="B543" s="32">
        <v>1382000.0</v>
      </c>
      <c r="C543" s="32">
        <v>1655000.0</v>
      </c>
      <c r="D543" s="32">
        <v>1912500.0</v>
      </c>
      <c r="E543" s="32">
        <v>2090000.0</v>
      </c>
      <c r="F543" s="32">
        <v>2300000.0</v>
      </c>
      <c r="G543" s="32">
        <v>2155000.0</v>
      </c>
      <c r="H543" s="32">
        <v>2070000.0</v>
      </c>
      <c r="I543" s="32">
        <v>2072500.0</v>
      </c>
      <c r="J543" s="32">
        <v>2569000.0</v>
      </c>
      <c r="K543" s="32">
        <v>2650000.0</v>
      </c>
      <c r="L543" s="32">
        <v>2538000.0</v>
      </c>
      <c r="M543" s="31">
        <v>2761500.0</v>
      </c>
      <c r="N543" s="33">
        <v>-4.0</v>
      </c>
      <c r="O543" s="33">
        <v>84.0</v>
      </c>
      <c r="P543" s="33">
        <v>6.3</v>
      </c>
    </row>
    <row r="544">
      <c r="A544" s="29" t="s">
        <v>599</v>
      </c>
      <c r="B544" s="32">
        <v>830500.0</v>
      </c>
      <c r="C544" s="32">
        <v>920000.0</v>
      </c>
      <c r="D544" s="32">
        <v>1006000.0</v>
      </c>
      <c r="E544" s="32">
        <v>1110500.0</v>
      </c>
      <c r="F544" s="32">
        <v>1310000.0</v>
      </c>
      <c r="G544" s="32">
        <v>1360000.0</v>
      </c>
      <c r="H544" s="32">
        <v>1300000.0</v>
      </c>
      <c r="I544" s="32">
        <v>1290000.0</v>
      </c>
      <c r="J544" s="32">
        <v>1545000.0</v>
      </c>
      <c r="K544" s="32">
        <v>1582500.0</v>
      </c>
      <c r="L544" s="32">
        <v>1527500.0</v>
      </c>
      <c r="M544" s="32">
        <v>1440000.0</v>
      </c>
      <c r="N544" s="33">
        <v>-3.0</v>
      </c>
      <c r="O544" s="33">
        <v>84.0</v>
      </c>
      <c r="P544" s="33">
        <v>6.3</v>
      </c>
    </row>
    <row r="545">
      <c r="A545" s="29" t="s">
        <v>600</v>
      </c>
      <c r="B545" s="32">
        <v>695000.0</v>
      </c>
      <c r="C545" s="32">
        <v>740000.0</v>
      </c>
      <c r="D545" s="32">
        <v>825000.0</v>
      </c>
      <c r="E545" s="32">
        <v>950000.0</v>
      </c>
      <c r="F545" s="32">
        <v>1080000.0</v>
      </c>
      <c r="G545" s="32">
        <v>1059000.0</v>
      </c>
      <c r="H545" s="32">
        <v>1055000.0</v>
      </c>
      <c r="I545" s="32">
        <v>1090000.0</v>
      </c>
      <c r="J545" s="32">
        <v>1286500.0</v>
      </c>
      <c r="K545" s="32">
        <v>1280000.0</v>
      </c>
      <c r="L545" s="32">
        <v>1275000.0</v>
      </c>
      <c r="M545" s="32">
        <v>1135000.0</v>
      </c>
      <c r="N545" s="33">
        <v>0.0</v>
      </c>
      <c r="O545" s="33">
        <v>83.0</v>
      </c>
      <c r="P545" s="33">
        <v>6.3</v>
      </c>
    </row>
    <row r="546">
      <c r="A546" s="29" t="s">
        <v>601</v>
      </c>
      <c r="B546" s="32">
        <v>576500.0</v>
      </c>
      <c r="C546" s="32">
        <v>626000.0</v>
      </c>
      <c r="D546" s="32">
        <v>660000.0</v>
      </c>
      <c r="E546" s="32">
        <v>822500.0</v>
      </c>
      <c r="F546" s="32">
        <v>853500.0</v>
      </c>
      <c r="G546" s="32">
        <v>878500.0</v>
      </c>
      <c r="H546" s="32">
        <v>840000.0</v>
      </c>
      <c r="I546" s="32">
        <v>911500.0</v>
      </c>
      <c r="J546" s="32">
        <v>1150000.0</v>
      </c>
      <c r="K546" s="32">
        <v>1140000.0</v>
      </c>
      <c r="L546" s="32">
        <v>1065000.0</v>
      </c>
      <c r="M546" s="31">
        <v>880000.0</v>
      </c>
      <c r="N546" s="33">
        <v>-7.0</v>
      </c>
      <c r="O546" s="33">
        <v>85.0</v>
      </c>
      <c r="P546" s="33">
        <v>6.3</v>
      </c>
    </row>
    <row r="547">
      <c r="A547" s="29" t="s">
        <v>602</v>
      </c>
      <c r="B547" s="32">
        <v>390000.0</v>
      </c>
      <c r="C547" s="32">
        <v>415500.0</v>
      </c>
      <c r="D547" s="32">
        <v>481000.0</v>
      </c>
      <c r="E547" s="32">
        <v>551000.0</v>
      </c>
      <c r="F547" s="32">
        <v>633500.0</v>
      </c>
      <c r="G547" s="32">
        <v>640000.0</v>
      </c>
      <c r="H547" s="32">
        <v>606500.0</v>
      </c>
      <c r="I547" s="31">
        <v>640000.0</v>
      </c>
      <c r="J547" s="31">
        <v>729000.0</v>
      </c>
      <c r="K547" s="32">
        <v>738500.0</v>
      </c>
      <c r="L547" s="32">
        <v>721000.0</v>
      </c>
      <c r="M547" s="32">
        <v>753000.0</v>
      </c>
      <c r="N547" s="33">
        <v>-2.0</v>
      </c>
      <c r="O547" s="33">
        <v>85.0</v>
      </c>
      <c r="P547" s="33">
        <v>6.3</v>
      </c>
    </row>
    <row r="548">
      <c r="A548" s="29" t="s">
        <v>603</v>
      </c>
      <c r="B548" s="32">
        <v>348000.0</v>
      </c>
      <c r="C548" s="32">
        <v>365000.0</v>
      </c>
      <c r="D548" s="32">
        <v>390000.0</v>
      </c>
      <c r="E548" s="32">
        <v>441000.0</v>
      </c>
      <c r="F548" s="32">
        <v>552500.0</v>
      </c>
      <c r="G548" s="32">
        <v>580000.0</v>
      </c>
      <c r="H548" s="32">
        <v>550000.0</v>
      </c>
      <c r="I548" s="31">
        <v>580000.0</v>
      </c>
      <c r="J548" s="31">
        <v>630000.0</v>
      </c>
      <c r="K548" s="32">
        <v>635000.0</v>
      </c>
      <c r="L548" s="32">
        <v>640000.0</v>
      </c>
      <c r="M548" s="32">
        <v>655000.0</v>
      </c>
      <c r="N548" s="33">
        <v>1.0</v>
      </c>
      <c r="O548" s="33">
        <v>84.0</v>
      </c>
      <c r="P548" s="33">
        <v>6.3</v>
      </c>
    </row>
    <row r="549">
      <c r="A549" s="29" t="s">
        <v>604</v>
      </c>
      <c r="B549" s="31">
        <v>350000.0</v>
      </c>
      <c r="C549" s="31">
        <v>440000.0</v>
      </c>
      <c r="D549" s="32">
        <v>425000.0</v>
      </c>
      <c r="E549" s="32">
        <v>430000.0</v>
      </c>
      <c r="F549" s="32">
        <v>359000.0</v>
      </c>
      <c r="G549" s="32">
        <v>425000.0</v>
      </c>
      <c r="H549" s="32">
        <v>507500.0</v>
      </c>
      <c r="I549" s="32">
        <v>522500.0</v>
      </c>
      <c r="J549" s="32">
        <v>585500.0</v>
      </c>
      <c r="K549" s="32">
        <v>609000.0</v>
      </c>
      <c r="L549" s="32">
        <v>642500.0</v>
      </c>
      <c r="M549" s="32">
        <v>621000.0</v>
      </c>
      <c r="N549" s="33">
        <v>6.0</v>
      </c>
      <c r="O549" s="33">
        <v>84.0</v>
      </c>
      <c r="P549" s="33">
        <v>6.3</v>
      </c>
    </row>
    <row r="550">
      <c r="A550" s="29" t="s">
        <v>605</v>
      </c>
      <c r="B550" s="32">
        <v>348000.0</v>
      </c>
      <c r="C550" s="32">
        <v>355000.0</v>
      </c>
      <c r="D550" s="32">
        <v>389000.0</v>
      </c>
      <c r="E550" s="32">
        <v>345000.0</v>
      </c>
      <c r="F550" s="32">
        <v>349500.0</v>
      </c>
      <c r="G550" s="32">
        <v>395000.0</v>
      </c>
      <c r="H550" s="32">
        <v>431000.0</v>
      </c>
      <c r="I550" s="32">
        <v>465000.0</v>
      </c>
      <c r="J550" s="32">
        <v>582500.0</v>
      </c>
      <c r="K550" s="32">
        <v>705000.0</v>
      </c>
      <c r="L550" s="32">
        <v>640000.0</v>
      </c>
      <c r="M550" s="32">
        <v>617500.0</v>
      </c>
      <c r="N550" s="33">
        <v>-9.0</v>
      </c>
      <c r="O550" s="33">
        <v>84.0</v>
      </c>
      <c r="P550" s="33">
        <v>6.3</v>
      </c>
    </row>
    <row r="551">
      <c r="A551" s="29" t="s">
        <v>606</v>
      </c>
      <c r="B551" s="32">
        <v>182500.0</v>
      </c>
      <c r="C551" s="32">
        <v>170000.0</v>
      </c>
      <c r="D551" s="32">
        <v>167500.0</v>
      </c>
      <c r="E551" s="32">
        <v>180000.0</v>
      </c>
      <c r="F551" s="32">
        <v>179000.0</v>
      </c>
      <c r="G551" s="32">
        <v>206500.0</v>
      </c>
      <c r="H551" s="32">
        <v>234500.0</v>
      </c>
      <c r="I551" s="31">
        <v>209500.0</v>
      </c>
      <c r="J551" s="31">
        <v>265000.0</v>
      </c>
      <c r="K551" s="32">
        <v>320000.0</v>
      </c>
      <c r="L551" s="32">
        <v>335000.0</v>
      </c>
      <c r="M551" s="31">
        <v>560000.0</v>
      </c>
      <c r="N551" s="33">
        <v>5.0</v>
      </c>
      <c r="O551" s="33">
        <v>84.0</v>
      </c>
      <c r="P551" s="33">
        <v>6.3</v>
      </c>
    </row>
    <row r="552">
      <c r="A552" s="29" t="s">
        <v>607</v>
      </c>
      <c r="B552" s="31">
        <v>264000.0</v>
      </c>
      <c r="C552" s="31">
        <v>273000.0</v>
      </c>
      <c r="D552" s="31">
        <v>283000.0</v>
      </c>
      <c r="E552" s="31">
        <v>270000.0</v>
      </c>
      <c r="F552" s="31">
        <v>295000.0</v>
      </c>
      <c r="G552" s="31">
        <v>315000.0</v>
      </c>
      <c r="H552" s="31">
        <v>321500.0</v>
      </c>
      <c r="I552" s="31">
        <v>360000.0</v>
      </c>
      <c r="J552" s="31">
        <v>440000.0</v>
      </c>
      <c r="K552" s="31">
        <v>510000.0</v>
      </c>
      <c r="L552" s="31">
        <v>485000.0</v>
      </c>
      <c r="M552" s="31">
        <v>545000.0</v>
      </c>
      <c r="N552" s="38">
        <v>-5.0</v>
      </c>
      <c r="O552" s="38">
        <v>84.0</v>
      </c>
      <c r="P552" s="38">
        <v>6.3</v>
      </c>
    </row>
    <row r="553">
      <c r="A553" s="29" t="s">
        <v>608</v>
      </c>
      <c r="B553" s="32">
        <v>378000.0</v>
      </c>
      <c r="C553" s="32">
        <v>387000.0</v>
      </c>
      <c r="D553" s="32">
        <v>405000.0</v>
      </c>
      <c r="E553" s="32">
        <v>377500.0</v>
      </c>
      <c r="F553" s="32">
        <v>391000.0</v>
      </c>
      <c r="G553" s="32">
        <v>465000.0</v>
      </c>
      <c r="H553" s="32">
        <v>475000.0</v>
      </c>
      <c r="I553" s="32">
        <v>485000.0</v>
      </c>
      <c r="J553" s="32">
        <v>680000.0</v>
      </c>
      <c r="K553" s="32">
        <v>670000.0</v>
      </c>
      <c r="L553" s="32">
        <v>695000.0</v>
      </c>
      <c r="M553" s="31">
        <v>502500.0</v>
      </c>
      <c r="N553" s="33">
        <v>4.0</v>
      </c>
      <c r="O553" s="33">
        <v>84.0</v>
      </c>
      <c r="P553" s="33">
        <v>6.3</v>
      </c>
    </row>
    <row r="554">
      <c r="A554" s="29" t="s">
        <v>609</v>
      </c>
      <c r="B554" s="32">
        <v>286000.0</v>
      </c>
      <c r="C554" s="32">
        <v>288000.0</v>
      </c>
      <c r="D554" s="32">
        <v>322500.0</v>
      </c>
      <c r="E554" s="32">
        <v>345000.0</v>
      </c>
      <c r="F554" s="32">
        <v>345000.0</v>
      </c>
      <c r="G554" s="32">
        <v>379000.0</v>
      </c>
      <c r="H554" s="32">
        <v>396500.0</v>
      </c>
      <c r="I554" s="32">
        <v>414000.0</v>
      </c>
      <c r="J554" s="32">
        <v>505000.0</v>
      </c>
      <c r="K554" s="32">
        <v>515000.0</v>
      </c>
      <c r="L554" s="32">
        <v>525000.0</v>
      </c>
      <c r="M554" s="31">
        <v>495000.0</v>
      </c>
      <c r="N554" s="33">
        <v>2.0</v>
      </c>
      <c r="O554" s="33">
        <v>84.0</v>
      </c>
      <c r="P554" s="33">
        <v>6.3</v>
      </c>
    </row>
    <row r="555">
      <c r="A555" s="29" t="s">
        <v>610</v>
      </c>
      <c r="B555" s="32">
        <v>195000.0</v>
      </c>
      <c r="C555" s="32">
        <v>215000.0</v>
      </c>
      <c r="D555" s="32">
        <v>219000.0</v>
      </c>
      <c r="E555" s="32">
        <v>195000.0</v>
      </c>
      <c r="F555" s="32">
        <v>219000.0</v>
      </c>
      <c r="G555" s="32">
        <v>225000.0</v>
      </c>
      <c r="H555" s="32">
        <v>250000.0</v>
      </c>
      <c r="I555" s="32">
        <v>239000.0</v>
      </c>
      <c r="J555" s="32">
        <v>310000.0</v>
      </c>
      <c r="K555" s="32">
        <v>350000.0</v>
      </c>
      <c r="L555" s="32">
        <v>360000.0</v>
      </c>
      <c r="M555" s="31">
        <v>287500.0</v>
      </c>
      <c r="N555" s="33">
        <v>3.0</v>
      </c>
      <c r="O555" s="33">
        <v>85.0</v>
      </c>
      <c r="P555" s="33">
        <v>6.3</v>
      </c>
    </row>
    <row r="556">
      <c r="A556" s="29" t="s">
        <v>611</v>
      </c>
      <c r="B556" s="32">
        <v>152000.0</v>
      </c>
      <c r="C556" s="32">
        <v>145000.0</v>
      </c>
      <c r="D556" s="32">
        <v>152000.0</v>
      </c>
      <c r="E556" s="32">
        <v>167000.0</v>
      </c>
      <c r="F556" s="32">
        <v>160000.0</v>
      </c>
      <c r="G556" s="32">
        <v>177000.0</v>
      </c>
      <c r="H556" s="32">
        <v>170000.0</v>
      </c>
      <c r="I556" s="32">
        <v>200000.0</v>
      </c>
      <c r="J556" s="32">
        <v>239000.0</v>
      </c>
      <c r="K556" s="32">
        <v>275500.0</v>
      </c>
      <c r="L556" s="32">
        <v>280000.0</v>
      </c>
      <c r="M556" s="31">
        <v>265000.0</v>
      </c>
      <c r="N556" s="33">
        <v>2.0</v>
      </c>
      <c r="O556" s="33">
        <v>84.0</v>
      </c>
      <c r="P556" s="33">
        <v>6.3</v>
      </c>
    </row>
    <row r="557">
      <c r="A557" s="29" t="s">
        <v>612</v>
      </c>
      <c r="B557" s="32">
        <v>1210000.0</v>
      </c>
      <c r="C557" s="32">
        <v>1314000.0</v>
      </c>
      <c r="D557" s="32">
        <v>1600000.0</v>
      </c>
      <c r="E557" s="32">
        <v>1655000.0</v>
      </c>
      <c r="F557" s="31">
        <v>2000000.0</v>
      </c>
      <c r="G557" s="32">
        <v>1800000.0</v>
      </c>
      <c r="H557" s="32">
        <v>1837000.0</v>
      </c>
      <c r="I557" s="31">
        <v>2000000.0</v>
      </c>
      <c r="J557" s="32">
        <v>1990000.0</v>
      </c>
      <c r="K557" s="32">
        <v>2040000.0</v>
      </c>
      <c r="L557" s="32">
        <v>2200000.0</v>
      </c>
      <c r="M557" s="30" t="s">
        <v>59</v>
      </c>
      <c r="N557" s="33">
        <v>8.0</v>
      </c>
      <c r="O557" s="33">
        <v>82.0</v>
      </c>
      <c r="P557" s="33">
        <v>6.2</v>
      </c>
    </row>
    <row r="558">
      <c r="A558" s="29" t="s">
        <v>613</v>
      </c>
      <c r="B558" s="32">
        <v>186000.0</v>
      </c>
      <c r="C558" s="32">
        <v>155000.0</v>
      </c>
      <c r="D558" s="32">
        <v>165000.0</v>
      </c>
      <c r="E558" s="32">
        <v>187000.0</v>
      </c>
      <c r="F558" s="32">
        <v>254500.0</v>
      </c>
      <c r="G558" s="32">
        <v>225000.0</v>
      </c>
      <c r="H558" s="32">
        <v>244500.0</v>
      </c>
      <c r="I558" s="32">
        <v>291500.0</v>
      </c>
      <c r="J558" s="31">
        <v>400000.0</v>
      </c>
      <c r="K558" s="32">
        <v>450000.0</v>
      </c>
      <c r="L558" s="32">
        <v>340000.0</v>
      </c>
      <c r="M558" s="30" t="s">
        <v>59</v>
      </c>
      <c r="N558" s="33">
        <v>-24.0</v>
      </c>
      <c r="O558" s="33">
        <v>83.0</v>
      </c>
      <c r="P558" s="33">
        <v>6.2</v>
      </c>
    </row>
    <row r="559">
      <c r="A559" s="29" t="s">
        <v>614</v>
      </c>
      <c r="B559" s="32">
        <v>575000.0</v>
      </c>
      <c r="C559" s="32">
        <v>530000.0</v>
      </c>
      <c r="D559" s="32">
        <v>640000.0</v>
      </c>
      <c r="E559" s="32">
        <v>739000.0</v>
      </c>
      <c r="F559" s="32">
        <v>725000.0</v>
      </c>
      <c r="G559" s="32">
        <v>750000.0</v>
      </c>
      <c r="H559" s="32">
        <v>825000.0</v>
      </c>
      <c r="I559" s="32">
        <v>862000.0</v>
      </c>
      <c r="J559" s="32">
        <v>1100000.0</v>
      </c>
      <c r="K559" s="32">
        <v>1205000.0</v>
      </c>
      <c r="L559" s="32">
        <v>1050000.0</v>
      </c>
      <c r="M559" s="37" t="s">
        <v>59</v>
      </c>
      <c r="N559" s="33">
        <v>-13.0</v>
      </c>
      <c r="O559" s="33">
        <v>83.0</v>
      </c>
      <c r="P559" s="33">
        <v>6.2</v>
      </c>
    </row>
    <row r="560">
      <c r="A560" s="29" t="s">
        <v>615</v>
      </c>
      <c r="B560" s="32">
        <v>952500.0</v>
      </c>
      <c r="C560" s="32">
        <v>1103000.0</v>
      </c>
      <c r="D560" s="32">
        <v>1225000.0</v>
      </c>
      <c r="E560" s="32">
        <v>1335000.0</v>
      </c>
      <c r="F560" s="32">
        <v>1450000.0</v>
      </c>
      <c r="G560" s="32">
        <v>1480000.0</v>
      </c>
      <c r="H560" s="32">
        <v>1510000.0</v>
      </c>
      <c r="I560" s="32">
        <v>1530000.0</v>
      </c>
      <c r="J560" s="32">
        <v>1920000.0</v>
      </c>
      <c r="K560" s="32">
        <v>1965000.0</v>
      </c>
      <c r="L560" s="32">
        <v>1740000.0</v>
      </c>
      <c r="M560" s="31">
        <v>1885000.0</v>
      </c>
      <c r="N560" s="33">
        <v>-11.0</v>
      </c>
      <c r="O560" s="33">
        <v>83.0</v>
      </c>
      <c r="P560" s="33">
        <v>6.2</v>
      </c>
    </row>
    <row r="561">
      <c r="A561" s="29" t="s">
        <v>616</v>
      </c>
      <c r="B561" s="32">
        <v>767000.0</v>
      </c>
      <c r="C561" s="32">
        <v>820000.0</v>
      </c>
      <c r="D561" s="32">
        <v>888000.0</v>
      </c>
      <c r="E561" s="32">
        <v>998000.0</v>
      </c>
      <c r="F561" s="32">
        <v>1150000.0</v>
      </c>
      <c r="G561" s="32">
        <v>1170000.0</v>
      </c>
      <c r="H561" s="32">
        <v>1011500.0</v>
      </c>
      <c r="I561" s="32">
        <v>1286500.0</v>
      </c>
      <c r="J561" s="32">
        <v>1440000.0</v>
      </c>
      <c r="K561" s="32">
        <v>1350000.0</v>
      </c>
      <c r="L561" s="32">
        <v>1400000.0</v>
      </c>
      <c r="M561" s="31">
        <v>1530000.0</v>
      </c>
      <c r="N561" s="33">
        <v>4.0</v>
      </c>
      <c r="O561" s="33">
        <v>82.0</v>
      </c>
      <c r="P561" s="33">
        <v>6.2</v>
      </c>
    </row>
    <row r="562">
      <c r="A562" s="17" t="s">
        <v>617</v>
      </c>
      <c r="B562" s="21">
        <v>850500.0</v>
      </c>
      <c r="C562" s="21">
        <v>999000.0</v>
      </c>
      <c r="D562" s="21">
        <v>1176000.0</v>
      </c>
      <c r="E562" s="21">
        <v>1297500.0</v>
      </c>
      <c r="F562" s="21">
        <v>1366500.0</v>
      </c>
      <c r="G562" s="21">
        <v>1320000.0</v>
      </c>
      <c r="H562" s="21">
        <v>1270000.0</v>
      </c>
      <c r="I562" s="20">
        <v>1000000.0</v>
      </c>
      <c r="J562" s="20">
        <v>2000000.0</v>
      </c>
      <c r="K562" s="21">
        <v>1500000.0</v>
      </c>
      <c r="L562" s="21">
        <v>1550000.0</v>
      </c>
      <c r="M562" s="21">
        <v>1505000.0</v>
      </c>
      <c r="N562" s="22">
        <v>3.0</v>
      </c>
      <c r="O562" s="22">
        <v>82.0</v>
      </c>
      <c r="P562" s="22">
        <v>6.2</v>
      </c>
    </row>
    <row r="563">
      <c r="A563" s="24" t="s">
        <v>618</v>
      </c>
      <c r="B563" s="26">
        <v>632500.0</v>
      </c>
      <c r="C563" s="26">
        <v>690000.0</v>
      </c>
      <c r="D563" s="26">
        <v>791000.0</v>
      </c>
      <c r="E563" s="26">
        <v>882000.0</v>
      </c>
      <c r="F563" s="26">
        <v>996000.0</v>
      </c>
      <c r="G563" s="26">
        <v>980000.0</v>
      </c>
      <c r="H563" s="26">
        <v>940000.0</v>
      </c>
      <c r="I563" s="26">
        <v>1026000.0</v>
      </c>
      <c r="J563" s="26">
        <v>1251000.0</v>
      </c>
      <c r="K563" s="26">
        <v>1160000.0</v>
      </c>
      <c r="L563" s="26">
        <v>1150000.0</v>
      </c>
      <c r="M563" s="26">
        <v>1252500.0</v>
      </c>
      <c r="N563" s="27">
        <v>-1.0</v>
      </c>
      <c r="O563" s="27">
        <v>82.0</v>
      </c>
      <c r="P563" s="27">
        <v>6.2</v>
      </c>
    </row>
    <row r="564">
      <c r="A564" s="29" t="s">
        <v>619</v>
      </c>
      <c r="B564" s="32">
        <v>547000.0</v>
      </c>
      <c r="C564" s="32">
        <v>612000.0</v>
      </c>
      <c r="D564" s="32">
        <v>750000.0</v>
      </c>
      <c r="E564" s="32">
        <v>806000.0</v>
      </c>
      <c r="F564" s="32">
        <v>901000.0</v>
      </c>
      <c r="G564" s="32">
        <v>881000.0</v>
      </c>
      <c r="H564" s="32">
        <v>809000.0</v>
      </c>
      <c r="I564" s="32">
        <v>861000.0</v>
      </c>
      <c r="J564" s="32">
        <v>1050000.0</v>
      </c>
      <c r="K564" s="32">
        <v>975000.0</v>
      </c>
      <c r="L564" s="32">
        <v>1000000.0</v>
      </c>
      <c r="M564" s="32">
        <v>1105000.0</v>
      </c>
      <c r="N564" s="33">
        <v>3.0</v>
      </c>
      <c r="O564" s="33">
        <v>83.0</v>
      </c>
      <c r="P564" s="33">
        <v>6.2</v>
      </c>
    </row>
    <row r="565">
      <c r="A565" s="29" t="s">
        <v>620</v>
      </c>
      <c r="B565" s="32">
        <v>630000.0</v>
      </c>
      <c r="C565" s="32">
        <v>712000.0</v>
      </c>
      <c r="D565" s="32">
        <v>771000.0</v>
      </c>
      <c r="E565" s="32">
        <v>845000.0</v>
      </c>
      <c r="F565" s="32">
        <v>981000.0</v>
      </c>
      <c r="G565" s="32">
        <v>935000.0</v>
      </c>
      <c r="H565" s="32">
        <v>965000.0</v>
      </c>
      <c r="I565" s="32">
        <v>964000.0</v>
      </c>
      <c r="J565" s="32">
        <v>1140000.0</v>
      </c>
      <c r="K565" s="32">
        <v>1147000.0</v>
      </c>
      <c r="L565" s="32">
        <v>1150000.0</v>
      </c>
      <c r="M565" s="31">
        <v>1075000.0</v>
      </c>
      <c r="N565" s="33">
        <v>0.0</v>
      </c>
      <c r="O565" s="33">
        <v>83.0</v>
      </c>
      <c r="P565" s="33">
        <v>6.2</v>
      </c>
    </row>
    <row r="566">
      <c r="A566" s="29" t="s">
        <v>621</v>
      </c>
      <c r="B566" s="32">
        <v>534000.0</v>
      </c>
      <c r="C566" s="32">
        <v>574000.0</v>
      </c>
      <c r="D566" s="32">
        <v>635000.0</v>
      </c>
      <c r="E566" s="32">
        <v>717000.0</v>
      </c>
      <c r="F566" s="32">
        <v>830000.0</v>
      </c>
      <c r="G566" s="32">
        <v>815000.0</v>
      </c>
      <c r="H566" s="32">
        <v>798000.0</v>
      </c>
      <c r="I566" s="32">
        <v>850000.0</v>
      </c>
      <c r="J566" s="32">
        <v>1001000.0</v>
      </c>
      <c r="K566" s="32">
        <v>1000000.0</v>
      </c>
      <c r="L566" s="32">
        <v>970000.0</v>
      </c>
      <c r="M566" s="32">
        <v>966500.0</v>
      </c>
      <c r="N566" s="33">
        <v>-3.0</v>
      </c>
      <c r="O566" s="33">
        <v>82.0</v>
      </c>
      <c r="P566" s="33">
        <v>6.2</v>
      </c>
    </row>
    <row r="567">
      <c r="A567" s="29" t="s">
        <v>622</v>
      </c>
      <c r="B567" s="32">
        <v>510000.0</v>
      </c>
      <c r="C567" s="32">
        <v>572500.0</v>
      </c>
      <c r="D567" s="32">
        <v>635000.0</v>
      </c>
      <c r="E567" s="32">
        <v>702500.0</v>
      </c>
      <c r="F567" s="32">
        <v>790000.0</v>
      </c>
      <c r="G567" s="32">
        <v>770000.0</v>
      </c>
      <c r="H567" s="32">
        <v>726500.0</v>
      </c>
      <c r="I567" s="32">
        <v>795000.0</v>
      </c>
      <c r="J567" s="32">
        <v>962500.0</v>
      </c>
      <c r="K567" s="32">
        <v>897500.0</v>
      </c>
      <c r="L567" s="32">
        <v>930000.0</v>
      </c>
      <c r="M567" s="31">
        <v>895000.0</v>
      </c>
      <c r="N567" s="33">
        <v>4.0</v>
      </c>
      <c r="O567" s="33">
        <v>82.0</v>
      </c>
      <c r="P567" s="33">
        <v>6.2</v>
      </c>
    </row>
    <row r="568">
      <c r="A568" s="29" t="s">
        <v>623</v>
      </c>
      <c r="B568" s="32">
        <v>561500.0</v>
      </c>
      <c r="C568" s="32">
        <v>605000.0</v>
      </c>
      <c r="D568" s="32">
        <v>650000.0</v>
      </c>
      <c r="E568" s="32">
        <v>800000.0</v>
      </c>
      <c r="F568" s="32">
        <v>900000.0</v>
      </c>
      <c r="G568" s="32">
        <v>909000.0</v>
      </c>
      <c r="H568" s="32">
        <v>857500.0</v>
      </c>
      <c r="I568" s="32">
        <v>870000.0</v>
      </c>
      <c r="J568" s="32">
        <v>980000.0</v>
      </c>
      <c r="K568" s="32">
        <v>1100000.0</v>
      </c>
      <c r="L568" s="32">
        <v>1025000.0</v>
      </c>
      <c r="M568" s="31">
        <v>850000.0</v>
      </c>
      <c r="N568" s="33">
        <v>-7.0</v>
      </c>
      <c r="O568" s="33">
        <v>83.0</v>
      </c>
      <c r="P568" s="33">
        <v>6.2</v>
      </c>
    </row>
    <row r="569">
      <c r="A569" s="29" t="s">
        <v>624</v>
      </c>
      <c r="B569" s="32">
        <v>516000.0</v>
      </c>
      <c r="C569" s="32">
        <v>582500.0</v>
      </c>
      <c r="D569" s="32">
        <v>700000.0</v>
      </c>
      <c r="E569" s="32">
        <v>778000.0</v>
      </c>
      <c r="F569" s="32">
        <v>897000.0</v>
      </c>
      <c r="G569" s="32">
        <v>882500.0</v>
      </c>
      <c r="H569" s="32">
        <v>790000.0</v>
      </c>
      <c r="I569" s="32">
        <v>775000.0</v>
      </c>
      <c r="J569" s="32">
        <v>992500.0</v>
      </c>
      <c r="K569" s="32">
        <v>965000.0</v>
      </c>
      <c r="L569" s="32">
        <v>944000.0</v>
      </c>
      <c r="M569" s="31">
        <v>807500.0</v>
      </c>
      <c r="N569" s="33">
        <v>-2.0</v>
      </c>
      <c r="O569" s="33">
        <v>83.0</v>
      </c>
      <c r="P569" s="33">
        <v>6.2</v>
      </c>
    </row>
    <row r="570">
      <c r="A570" s="29" t="s">
        <v>625</v>
      </c>
      <c r="B570" s="32">
        <v>400000.0</v>
      </c>
      <c r="C570" s="32">
        <v>440000.0</v>
      </c>
      <c r="D570" s="32">
        <v>510000.0</v>
      </c>
      <c r="E570" s="32">
        <v>600000.0</v>
      </c>
      <c r="F570" s="32">
        <v>680000.0</v>
      </c>
      <c r="G570" s="32">
        <v>680000.0</v>
      </c>
      <c r="H570" s="32">
        <v>625500.0</v>
      </c>
      <c r="I570" s="32">
        <v>675000.0</v>
      </c>
      <c r="J570" s="32">
        <v>751000.0</v>
      </c>
      <c r="K570" s="32">
        <v>753500.0</v>
      </c>
      <c r="L570" s="32">
        <v>732000.0</v>
      </c>
      <c r="M570" s="32">
        <v>760000.0</v>
      </c>
      <c r="N570" s="33">
        <v>-3.0</v>
      </c>
      <c r="O570" s="33">
        <v>83.0</v>
      </c>
      <c r="P570" s="33">
        <v>6.2</v>
      </c>
    </row>
    <row r="571">
      <c r="A571" s="29" t="s">
        <v>626</v>
      </c>
      <c r="B571" s="32">
        <v>435000.0</v>
      </c>
      <c r="C571" s="32">
        <v>483500.0</v>
      </c>
      <c r="D571" s="32">
        <v>530500.0</v>
      </c>
      <c r="E571" s="32">
        <v>675000.0</v>
      </c>
      <c r="F571" s="32">
        <v>765000.0</v>
      </c>
      <c r="G571" s="32">
        <v>742000.0</v>
      </c>
      <c r="H571" s="32">
        <v>720000.0</v>
      </c>
      <c r="I571" s="32">
        <v>750000.0</v>
      </c>
      <c r="J571" s="32">
        <v>870000.0</v>
      </c>
      <c r="K571" s="32">
        <v>856500.0</v>
      </c>
      <c r="L571" s="32">
        <v>797500.0</v>
      </c>
      <c r="M571" s="31">
        <v>700000.0</v>
      </c>
      <c r="N571" s="33">
        <v>-7.0</v>
      </c>
      <c r="O571" s="33">
        <v>83.0</v>
      </c>
      <c r="P571" s="33">
        <v>6.2</v>
      </c>
    </row>
    <row r="572">
      <c r="A572" s="29" t="s">
        <v>627</v>
      </c>
      <c r="B572" s="32">
        <v>395000.0</v>
      </c>
      <c r="C572" s="32">
        <v>412000.0</v>
      </c>
      <c r="D572" s="32">
        <v>472500.0</v>
      </c>
      <c r="E572" s="32">
        <v>530000.0</v>
      </c>
      <c r="F572" s="32">
        <v>655000.0</v>
      </c>
      <c r="G572" s="32">
        <v>665500.0</v>
      </c>
      <c r="H572" s="32">
        <v>612000.0</v>
      </c>
      <c r="I572" s="32">
        <v>640000.0</v>
      </c>
      <c r="J572" s="32">
        <v>755000.0</v>
      </c>
      <c r="K572" s="32">
        <v>760000.0</v>
      </c>
      <c r="L572" s="32">
        <v>720000.0</v>
      </c>
      <c r="M572" s="31">
        <v>700000.0</v>
      </c>
      <c r="N572" s="33">
        <v>-5.0</v>
      </c>
      <c r="O572" s="33">
        <v>82.0</v>
      </c>
      <c r="P572" s="33">
        <v>6.2</v>
      </c>
    </row>
    <row r="573">
      <c r="A573" s="29" t="s">
        <v>628</v>
      </c>
      <c r="B573" s="32">
        <v>384500.0</v>
      </c>
      <c r="C573" s="32">
        <v>395000.0</v>
      </c>
      <c r="D573" s="32">
        <v>450000.0</v>
      </c>
      <c r="E573" s="32">
        <v>520000.0</v>
      </c>
      <c r="F573" s="32">
        <v>639000.0</v>
      </c>
      <c r="G573" s="32">
        <v>635000.0</v>
      </c>
      <c r="H573" s="32">
        <v>635000.0</v>
      </c>
      <c r="I573" s="32">
        <v>657000.0</v>
      </c>
      <c r="J573" s="32">
        <v>745000.0</v>
      </c>
      <c r="K573" s="32">
        <v>751500.0</v>
      </c>
      <c r="L573" s="32">
        <v>700000.0</v>
      </c>
      <c r="M573" s="32">
        <v>670000.0</v>
      </c>
      <c r="N573" s="33">
        <v>-7.0</v>
      </c>
      <c r="O573" s="33">
        <v>82.0</v>
      </c>
      <c r="P573" s="33">
        <v>6.2</v>
      </c>
    </row>
    <row r="574">
      <c r="A574" s="29" t="s">
        <v>629</v>
      </c>
      <c r="B574" s="32">
        <v>366500.0</v>
      </c>
      <c r="C574" s="32">
        <v>386500.0</v>
      </c>
      <c r="D574" s="32">
        <v>400000.0</v>
      </c>
      <c r="E574" s="32">
        <v>455000.0</v>
      </c>
      <c r="F574" s="32">
        <v>556500.0</v>
      </c>
      <c r="G574" s="32">
        <v>600000.0</v>
      </c>
      <c r="H574" s="32">
        <v>546000.0</v>
      </c>
      <c r="I574" s="32">
        <v>577000.0</v>
      </c>
      <c r="J574" s="32">
        <v>654000.0</v>
      </c>
      <c r="K574" s="32">
        <v>677000.0</v>
      </c>
      <c r="L574" s="32">
        <v>668000.0</v>
      </c>
      <c r="M574" s="32">
        <v>650000.0</v>
      </c>
      <c r="N574" s="33">
        <v>-1.0</v>
      </c>
      <c r="O574" s="33">
        <v>82.0</v>
      </c>
      <c r="P574" s="33">
        <v>6.2</v>
      </c>
    </row>
    <row r="575">
      <c r="A575" s="29" t="s">
        <v>630</v>
      </c>
      <c r="B575" s="32">
        <v>330000.0</v>
      </c>
      <c r="C575" s="32">
        <v>338000.0</v>
      </c>
      <c r="D575" s="32">
        <v>374500.0</v>
      </c>
      <c r="E575" s="32">
        <v>420000.0</v>
      </c>
      <c r="F575" s="32">
        <v>507000.0</v>
      </c>
      <c r="G575" s="32">
        <v>550000.0</v>
      </c>
      <c r="H575" s="32">
        <v>533000.0</v>
      </c>
      <c r="I575" s="32">
        <v>537500.0</v>
      </c>
      <c r="J575" s="32">
        <v>602500.0</v>
      </c>
      <c r="K575" s="32">
        <v>605000.0</v>
      </c>
      <c r="L575" s="32">
        <v>605000.0</v>
      </c>
      <c r="M575" s="31">
        <v>637000.0</v>
      </c>
      <c r="N575" s="33">
        <v>0.0</v>
      </c>
      <c r="O575" s="33">
        <v>83.0</v>
      </c>
      <c r="P575" s="33">
        <v>6.2</v>
      </c>
    </row>
    <row r="576">
      <c r="A576" s="29" t="s">
        <v>631</v>
      </c>
      <c r="B576" s="32">
        <v>350000.0</v>
      </c>
      <c r="C576" s="32">
        <v>373500.0</v>
      </c>
      <c r="D576" s="32">
        <v>428000.0</v>
      </c>
      <c r="E576" s="32">
        <v>500000.0</v>
      </c>
      <c r="F576" s="32">
        <v>610000.0</v>
      </c>
      <c r="G576" s="32">
        <v>626500.0</v>
      </c>
      <c r="H576" s="32">
        <v>594000.0</v>
      </c>
      <c r="I576" s="32">
        <v>600000.0</v>
      </c>
      <c r="J576" s="32">
        <v>675000.0</v>
      </c>
      <c r="K576" s="32">
        <v>682000.0</v>
      </c>
      <c r="L576" s="32">
        <v>640500.0</v>
      </c>
      <c r="M576" s="32">
        <v>630000.0</v>
      </c>
      <c r="N576" s="33">
        <v>-6.0</v>
      </c>
      <c r="O576" s="33">
        <v>83.0</v>
      </c>
      <c r="P576" s="33">
        <v>6.2</v>
      </c>
    </row>
    <row r="577">
      <c r="A577" s="29" t="s">
        <v>632</v>
      </c>
      <c r="B577" s="32">
        <v>280000.0</v>
      </c>
      <c r="C577" s="32">
        <v>295000.0</v>
      </c>
      <c r="D577" s="32">
        <v>321500.0</v>
      </c>
      <c r="E577" s="32">
        <v>345000.0</v>
      </c>
      <c r="F577" s="32">
        <v>430000.0</v>
      </c>
      <c r="G577" s="32">
        <v>490000.0</v>
      </c>
      <c r="H577" s="32">
        <v>451500.0</v>
      </c>
      <c r="I577" s="31">
        <v>467500.0</v>
      </c>
      <c r="J577" s="31">
        <v>526500.0</v>
      </c>
      <c r="K577" s="32">
        <v>524500.0</v>
      </c>
      <c r="L577" s="32">
        <v>512500.0</v>
      </c>
      <c r="M577" s="31">
        <v>531500.0</v>
      </c>
      <c r="N577" s="33">
        <v>-2.0</v>
      </c>
      <c r="O577" s="33">
        <v>83.0</v>
      </c>
      <c r="P577" s="33">
        <v>6.2</v>
      </c>
    </row>
    <row r="578">
      <c r="A578" s="29" t="s">
        <v>633</v>
      </c>
      <c r="B578" s="32">
        <v>290000.0</v>
      </c>
      <c r="C578" s="32">
        <v>290000.0</v>
      </c>
      <c r="D578" s="32">
        <v>302500.0</v>
      </c>
      <c r="E578" s="32">
        <v>340000.0</v>
      </c>
      <c r="F578" s="32">
        <v>451000.0</v>
      </c>
      <c r="G578" s="32">
        <v>480000.0</v>
      </c>
      <c r="H578" s="32">
        <v>441000.0</v>
      </c>
      <c r="I578" s="32">
        <v>477000.0</v>
      </c>
      <c r="J578" s="32">
        <v>500000.0</v>
      </c>
      <c r="K578" s="32">
        <v>530000.0</v>
      </c>
      <c r="L578" s="32">
        <v>530500.0</v>
      </c>
      <c r="M578" s="31">
        <v>527500.0</v>
      </c>
      <c r="N578" s="33">
        <v>0.0</v>
      </c>
      <c r="O578" s="33">
        <v>83.0</v>
      </c>
      <c r="P578" s="33">
        <v>6.2</v>
      </c>
    </row>
    <row r="579">
      <c r="A579" s="29" t="s">
        <v>634</v>
      </c>
      <c r="B579" s="32">
        <v>261000.0</v>
      </c>
      <c r="C579" s="32">
        <v>247500.0</v>
      </c>
      <c r="D579" s="32">
        <v>285000.0</v>
      </c>
      <c r="E579" s="32">
        <v>275000.0</v>
      </c>
      <c r="F579" s="32">
        <v>291500.0</v>
      </c>
      <c r="G579" s="32">
        <v>335000.0</v>
      </c>
      <c r="H579" s="32">
        <v>325000.0</v>
      </c>
      <c r="I579" s="32">
        <v>380000.0</v>
      </c>
      <c r="J579" s="32">
        <v>440000.0</v>
      </c>
      <c r="K579" s="32">
        <v>550000.0</v>
      </c>
      <c r="L579" s="32">
        <v>477500.0</v>
      </c>
      <c r="M579" s="31">
        <v>470000.0</v>
      </c>
      <c r="N579" s="33">
        <v>-13.0</v>
      </c>
      <c r="O579" s="33">
        <v>83.0</v>
      </c>
      <c r="P579" s="33">
        <v>6.2</v>
      </c>
    </row>
    <row r="580">
      <c r="A580" s="29" t="s">
        <v>635</v>
      </c>
      <c r="B580" s="32">
        <v>320000.0</v>
      </c>
      <c r="C580" s="32">
        <v>315000.0</v>
      </c>
      <c r="D580" s="32">
        <v>345000.0</v>
      </c>
      <c r="E580" s="32">
        <v>342500.0</v>
      </c>
      <c r="F580" s="32">
        <v>345000.0</v>
      </c>
      <c r="G580" s="32">
        <v>355000.0</v>
      </c>
      <c r="H580" s="32">
        <v>360000.0</v>
      </c>
      <c r="I580" s="31">
        <v>395000.0</v>
      </c>
      <c r="J580" s="31">
        <v>485000.0</v>
      </c>
      <c r="K580" s="32">
        <v>616500.0</v>
      </c>
      <c r="L580" s="32">
        <v>581500.0</v>
      </c>
      <c r="M580" s="31">
        <v>467500.0</v>
      </c>
      <c r="N580" s="33">
        <v>-6.0</v>
      </c>
      <c r="O580" s="33">
        <v>82.0</v>
      </c>
      <c r="P580" s="33">
        <v>6.2</v>
      </c>
    </row>
    <row r="581">
      <c r="A581" s="29" t="s">
        <v>636</v>
      </c>
      <c r="B581" s="32">
        <v>283000.0</v>
      </c>
      <c r="C581" s="32">
        <v>305000.0</v>
      </c>
      <c r="D581" s="32">
        <v>305000.0</v>
      </c>
      <c r="E581" s="32">
        <v>309000.0</v>
      </c>
      <c r="F581" s="32">
        <v>336500.0</v>
      </c>
      <c r="G581" s="32">
        <v>351500.0</v>
      </c>
      <c r="H581" s="32">
        <v>346000.0</v>
      </c>
      <c r="I581" s="32">
        <v>397000.0</v>
      </c>
      <c r="J581" s="32">
        <v>465000.0</v>
      </c>
      <c r="K581" s="32">
        <v>565000.0</v>
      </c>
      <c r="L581" s="32">
        <v>515000.0</v>
      </c>
      <c r="M581" s="32">
        <v>460000.0</v>
      </c>
      <c r="N581" s="33">
        <v>-9.0</v>
      </c>
      <c r="O581" s="33">
        <v>82.0</v>
      </c>
      <c r="P581" s="33">
        <v>6.2</v>
      </c>
    </row>
    <row r="582">
      <c r="A582" s="29" t="s">
        <v>637</v>
      </c>
      <c r="B582" s="32">
        <v>252500.0</v>
      </c>
      <c r="C582" s="32">
        <v>262000.0</v>
      </c>
      <c r="D582" s="32">
        <v>255000.0</v>
      </c>
      <c r="E582" s="32">
        <v>255000.0</v>
      </c>
      <c r="F582" s="32">
        <v>250000.0</v>
      </c>
      <c r="G582" s="32">
        <v>275000.0</v>
      </c>
      <c r="H582" s="32">
        <v>287000.0</v>
      </c>
      <c r="I582" s="32">
        <v>318000.0</v>
      </c>
      <c r="J582" s="32">
        <v>415000.0</v>
      </c>
      <c r="K582" s="32">
        <v>463000.0</v>
      </c>
      <c r="L582" s="32">
        <v>461000.0</v>
      </c>
      <c r="M582" s="31">
        <v>449500.0</v>
      </c>
      <c r="N582" s="33">
        <v>0.0</v>
      </c>
      <c r="O582" s="33">
        <v>83.0</v>
      </c>
      <c r="P582" s="33">
        <v>6.2</v>
      </c>
    </row>
    <row r="583">
      <c r="A583" s="29" t="s">
        <v>638</v>
      </c>
      <c r="B583" s="32">
        <v>207500.0</v>
      </c>
      <c r="C583" s="32">
        <v>215000.0</v>
      </c>
      <c r="D583" s="32">
        <v>230000.0</v>
      </c>
      <c r="E583" s="32">
        <v>215500.0</v>
      </c>
      <c r="F583" s="32">
        <v>225000.0</v>
      </c>
      <c r="G583" s="32">
        <v>230000.0</v>
      </c>
      <c r="H583" s="32">
        <v>247500.0</v>
      </c>
      <c r="I583" s="32">
        <v>268500.0</v>
      </c>
      <c r="J583" s="32">
        <v>335000.0</v>
      </c>
      <c r="K583" s="32">
        <v>385000.0</v>
      </c>
      <c r="L583" s="32">
        <v>377500.0</v>
      </c>
      <c r="M583" s="32">
        <v>395000.0</v>
      </c>
      <c r="N583" s="33">
        <v>-2.0</v>
      </c>
      <c r="O583" s="33">
        <v>82.0</v>
      </c>
      <c r="P583" s="33">
        <v>6.2</v>
      </c>
    </row>
    <row r="584">
      <c r="A584" s="29" t="s">
        <v>639</v>
      </c>
      <c r="B584" s="32">
        <v>1316000.0</v>
      </c>
      <c r="C584" s="32">
        <v>1490000.0</v>
      </c>
      <c r="D584" s="32">
        <v>1863000.0</v>
      </c>
      <c r="E584" s="32">
        <v>1921000.0</v>
      </c>
      <c r="F584" s="32">
        <v>2100000.0</v>
      </c>
      <c r="G584" s="32">
        <v>1990000.0</v>
      </c>
      <c r="H584" s="32">
        <v>1690000.0</v>
      </c>
      <c r="I584" s="32">
        <v>2170000.0</v>
      </c>
      <c r="J584" s="32">
        <v>2372500.0</v>
      </c>
      <c r="K584" s="32">
        <v>2320000.0</v>
      </c>
      <c r="L584" s="32">
        <v>2384000.0</v>
      </c>
      <c r="M584" s="30" t="s">
        <v>59</v>
      </c>
      <c r="N584" s="33">
        <v>3.0</v>
      </c>
      <c r="O584" s="33">
        <v>81.0</v>
      </c>
      <c r="P584" s="33">
        <v>6.1</v>
      </c>
    </row>
    <row r="585">
      <c r="A585" s="29" t="s">
        <v>640</v>
      </c>
      <c r="B585" s="32">
        <v>435000.0</v>
      </c>
      <c r="C585" s="32">
        <v>440000.0</v>
      </c>
      <c r="D585" s="32">
        <v>432500.0</v>
      </c>
      <c r="E585" s="32">
        <v>445000.0</v>
      </c>
      <c r="F585" s="32">
        <v>455000.0</v>
      </c>
      <c r="G585" s="32">
        <v>425000.0</v>
      </c>
      <c r="H585" s="32">
        <v>470000.0</v>
      </c>
      <c r="I585" s="32">
        <v>501500.0</v>
      </c>
      <c r="J585" s="32">
        <v>640000.0</v>
      </c>
      <c r="K585" s="32">
        <v>722000.0</v>
      </c>
      <c r="L585" s="32">
        <v>785000.0</v>
      </c>
      <c r="M585" s="30" t="s">
        <v>59</v>
      </c>
      <c r="N585" s="33">
        <v>9.0</v>
      </c>
      <c r="O585" s="33">
        <v>80.0</v>
      </c>
      <c r="P585" s="33">
        <v>6.1</v>
      </c>
    </row>
    <row r="586">
      <c r="A586" s="29" t="s">
        <v>641</v>
      </c>
      <c r="B586" s="32">
        <v>1323000.0</v>
      </c>
      <c r="C586" s="32">
        <v>1450000.0</v>
      </c>
      <c r="D586" s="32">
        <v>1750000.0</v>
      </c>
      <c r="E586" s="32">
        <v>1800500.0</v>
      </c>
      <c r="F586" s="32">
        <v>2170000.0</v>
      </c>
      <c r="G586" s="32">
        <v>1900000.0</v>
      </c>
      <c r="H586" s="32">
        <v>1890000.0</v>
      </c>
      <c r="I586" s="32">
        <v>1880000.0</v>
      </c>
      <c r="J586" s="32">
        <v>2310000.0</v>
      </c>
      <c r="K586" s="32">
        <v>2301500.0</v>
      </c>
      <c r="L586" s="32">
        <v>2390000.0</v>
      </c>
      <c r="M586" s="31">
        <v>2385500.0</v>
      </c>
      <c r="N586" s="33">
        <v>4.0</v>
      </c>
      <c r="O586" s="33">
        <v>81.0</v>
      </c>
      <c r="P586" s="33">
        <v>6.1</v>
      </c>
    </row>
    <row r="587">
      <c r="A587" s="29" t="s">
        <v>642</v>
      </c>
      <c r="B587" s="32">
        <v>1200000.0</v>
      </c>
      <c r="C587" s="32">
        <v>1380000.0</v>
      </c>
      <c r="D587" s="32">
        <v>1610000.0</v>
      </c>
      <c r="E587" s="32">
        <v>1729000.0</v>
      </c>
      <c r="F587" s="32">
        <v>1824000.0</v>
      </c>
      <c r="G587" s="32">
        <v>1900000.0</v>
      </c>
      <c r="H587" s="32">
        <v>1789000.0</v>
      </c>
      <c r="I587" s="32">
        <v>1895000.0</v>
      </c>
      <c r="J587" s="32">
        <v>2112500.0</v>
      </c>
      <c r="K587" s="32">
        <v>2282500.0</v>
      </c>
      <c r="L587" s="32">
        <v>2175000.0</v>
      </c>
      <c r="M587" s="31">
        <v>2113500.0</v>
      </c>
      <c r="N587" s="33">
        <v>-5.0</v>
      </c>
      <c r="O587" s="33">
        <v>81.0</v>
      </c>
      <c r="P587" s="33">
        <v>6.1</v>
      </c>
    </row>
    <row r="588">
      <c r="A588" s="29" t="s">
        <v>643</v>
      </c>
      <c r="B588" s="32">
        <v>997500.0</v>
      </c>
      <c r="C588" s="32">
        <v>1187500.0</v>
      </c>
      <c r="D588" s="32">
        <v>1300000.0</v>
      </c>
      <c r="E588" s="32">
        <v>1550000.0</v>
      </c>
      <c r="F588" s="32">
        <v>1604500.0</v>
      </c>
      <c r="G588" s="32">
        <v>1600000.0</v>
      </c>
      <c r="H588" s="32">
        <v>1475000.0</v>
      </c>
      <c r="I588" s="32">
        <v>1590000.0</v>
      </c>
      <c r="J588" s="32">
        <v>1900000.0</v>
      </c>
      <c r="K588" s="32">
        <v>1847500.0</v>
      </c>
      <c r="L588" s="32">
        <v>1795000.0</v>
      </c>
      <c r="M588" s="31">
        <v>1832500.0</v>
      </c>
      <c r="N588" s="33">
        <v>-3.0</v>
      </c>
      <c r="O588" s="33">
        <v>80.0</v>
      </c>
      <c r="P588" s="33">
        <v>6.1</v>
      </c>
    </row>
    <row r="589">
      <c r="A589" s="29" t="s">
        <v>644</v>
      </c>
      <c r="B589" s="32">
        <v>659000.0</v>
      </c>
      <c r="C589" s="32">
        <v>728000.0</v>
      </c>
      <c r="D589" s="32">
        <v>835000.0</v>
      </c>
      <c r="E589" s="32">
        <v>924500.0</v>
      </c>
      <c r="F589" s="32">
        <v>1132000.0</v>
      </c>
      <c r="G589" s="32">
        <v>1010000.0</v>
      </c>
      <c r="H589" s="32">
        <v>914000.0</v>
      </c>
      <c r="I589" s="32">
        <v>1090000.0</v>
      </c>
      <c r="J589" s="32">
        <v>1299500.0</v>
      </c>
      <c r="K589" s="32">
        <v>1250000.0</v>
      </c>
      <c r="L589" s="32">
        <v>1195000.0</v>
      </c>
      <c r="M589" s="31">
        <v>1150000.0</v>
      </c>
      <c r="N589" s="33">
        <v>-4.0</v>
      </c>
      <c r="O589" s="33">
        <v>81.0</v>
      </c>
      <c r="P589" s="33">
        <v>6.1</v>
      </c>
    </row>
    <row r="590">
      <c r="A590" s="29" t="s">
        <v>645</v>
      </c>
      <c r="B590" s="32">
        <v>552000.0</v>
      </c>
      <c r="C590" s="32">
        <v>660000.0</v>
      </c>
      <c r="D590" s="32">
        <v>777500.0</v>
      </c>
      <c r="E590" s="32">
        <v>837500.0</v>
      </c>
      <c r="F590" s="32">
        <v>910500.0</v>
      </c>
      <c r="G590" s="32">
        <v>896500.0</v>
      </c>
      <c r="H590" s="32">
        <v>801000.0</v>
      </c>
      <c r="I590" s="32">
        <v>900000.0</v>
      </c>
      <c r="J590" s="32">
        <v>1018000.0</v>
      </c>
      <c r="K590" s="32">
        <v>1038000.0</v>
      </c>
      <c r="L590" s="32">
        <v>999500.0</v>
      </c>
      <c r="M590" s="31">
        <v>1135000.0</v>
      </c>
      <c r="N590" s="33">
        <v>-4.0</v>
      </c>
      <c r="O590" s="33">
        <v>81.0</v>
      </c>
      <c r="P590" s="33">
        <v>6.1</v>
      </c>
    </row>
    <row r="591">
      <c r="A591" s="29" t="s">
        <v>646</v>
      </c>
      <c r="B591" s="32">
        <v>583500.0</v>
      </c>
      <c r="C591" s="32">
        <v>675000.0</v>
      </c>
      <c r="D591" s="32">
        <v>745000.0</v>
      </c>
      <c r="E591" s="32">
        <v>895000.0</v>
      </c>
      <c r="F591" s="32">
        <v>1018000.0</v>
      </c>
      <c r="G591" s="32">
        <v>925000.0</v>
      </c>
      <c r="H591" s="32">
        <v>913000.0</v>
      </c>
      <c r="I591" s="32">
        <v>921500.0</v>
      </c>
      <c r="J591" s="32">
        <v>1015000.0</v>
      </c>
      <c r="K591" s="32">
        <v>1050000.0</v>
      </c>
      <c r="L591" s="32">
        <v>1050000.0</v>
      </c>
      <c r="M591" s="31">
        <v>1090000.0</v>
      </c>
      <c r="N591" s="33">
        <v>0.0</v>
      </c>
      <c r="O591" s="33">
        <v>80.0</v>
      </c>
      <c r="P591" s="33">
        <v>6.1</v>
      </c>
    </row>
    <row r="592">
      <c r="A592" s="29" t="s">
        <v>647</v>
      </c>
      <c r="B592" s="32">
        <v>589000.0</v>
      </c>
      <c r="C592" s="32">
        <v>638000.0</v>
      </c>
      <c r="D592" s="32">
        <v>760000.0</v>
      </c>
      <c r="E592" s="32">
        <v>789000.0</v>
      </c>
      <c r="F592" s="32">
        <v>925000.0</v>
      </c>
      <c r="G592" s="32">
        <v>932000.0</v>
      </c>
      <c r="H592" s="32">
        <v>873000.0</v>
      </c>
      <c r="I592" s="32">
        <v>930000.0</v>
      </c>
      <c r="J592" s="32">
        <v>1094000.0</v>
      </c>
      <c r="K592" s="32">
        <v>1077000.0</v>
      </c>
      <c r="L592" s="32">
        <v>1068000.0</v>
      </c>
      <c r="M592" s="31">
        <v>1080000.0</v>
      </c>
      <c r="N592" s="33">
        <v>-1.0</v>
      </c>
      <c r="O592" s="33">
        <v>81.0</v>
      </c>
      <c r="P592" s="33">
        <v>6.1</v>
      </c>
    </row>
    <row r="593">
      <c r="A593" s="29" t="s">
        <v>648</v>
      </c>
      <c r="B593" s="32">
        <v>525000.0</v>
      </c>
      <c r="C593" s="32">
        <v>606500.0</v>
      </c>
      <c r="D593" s="32">
        <v>682500.0</v>
      </c>
      <c r="E593" s="32">
        <v>751000.0</v>
      </c>
      <c r="F593" s="32">
        <v>866000.0</v>
      </c>
      <c r="G593" s="32">
        <v>802500.0</v>
      </c>
      <c r="H593" s="32">
        <v>820000.0</v>
      </c>
      <c r="I593" s="32">
        <v>851500.0</v>
      </c>
      <c r="J593" s="32">
        <v>1024500.0</v>
      </c>
      <c r="K593" s="32">
        <v>1060000.0</v>
      </c>
      <c r="L593" s="32">
        <v>950000.0</v>
      </c>
      <c r="M593" s="31">
        <v>1075000.0</v>
      </c>
      <c r="N593" s="33">
        <v>-10.0</v>
      </c>
      <c r="O593" s="33">
        <v>81.0</v>
      </c>
      <c r="P593" s="33">
        <v>6.1</v>
      </c>
    </row>
    <row r="594">
      <c r="A594" s="29" t="s">
        <v>649</v>
      </c>
      <c r="B594" s="32">
        <v>717500.0</v>
      </c>
      <c r="C594" s="32">
        <v>781500.0</v>
      </c>
      <c r="D594" s="32">
        <v>905000.0</v>
      </c>
      <c r="E594" s="32">
        <v>980000.0</v>
      </c>
      <c r="F594" s="32">
        <v>1175000.0</v>
      </c>
      <c r="G594" s="32">
        <v>1100000.0</v>
      </c>
      <c r="H594" s="32">
        <v>1032500.0</v>
      </c>
      <c r="I594" s="32">
        <v>1121500.0</v>
      </c>
      <c r="J594" s="32">
        <v>1382500.0</v>
      </c>
      <c r="K594" s="32">
        <v>1216000.0</v>
      </c>
      <c r="L594" s="32">
        <v>1298000.0</v>
      </c>
      <c r="M594" s="31">
        <v>1041000.0</v>
      </c>
      <c r="N594" s="33">
        <v>7.0</v>
      </c>
      <c r="O594" s="33">
        <v>81.0</v>
      </c>
      <c r="P594" s="33">
        <v>6.1</v>
      </c>
    </row>
    <row r="595">
      <c r="A595" s="29" t="s">
        <v>650</v>
      </c>
      <c r="B595" s="32">
        <v>645000.0</v>
      </c>
      <c r="C595" s="32">
        <v>750000.0</v>
      </c>
      <c r="D595" s="32">
        <v>976000.0</v>
      </c>
      <c r="E595" s="32">
        <v>1010500.0</v>
      </c>
      <c r="F595" s="32">
        <v>1250000.0</v>
      </c>
      <c r="G595" s="32">
        <v>1255000.0</v>
      </c>
      <c r="H595" s="32">
        <v>1158000.0</v>
      </c>
      <c r="I595" s="32">
        <v>1055000.0</v>
      </c>
      <c r="J595" s="32">
        <v>1200000.0</v>
      </c>
      <c r="K595" s="32">
        <v>1123000.0</v>
      </c>
      <c r="L595" s="32">
        <v>1165000.0</v>
      </c>
      <c r="M595" s="31">
        <v>1020000.0</v>
      </c>
      <c r="N595" s="33">
        <v>4.0</v>
      </c>
      <c r="O595" s="33">
        <v>81.0</v>
      </c>
      <c r="P595" s="33">
        <v>6.1</v>
      </c>
    </row>
    <row r="596">
      <c r="A596" s="17" t="s">
        <v>651</v>
      </c>
      <c r="B596" s="21">
        <v>577500.0</v>
      </c>
      <c r="C596" s="21">
        <v>627000.0</v>
      </c>
      <c r="D596" s="21">
        <v>765500.0</v>
      </c>
      <c r="E596" s="21">
        <v>786000.0</v>
      </c>
      <c r="F596" s="21">
        <v>900500.0</v>
      </c>
      <c r="G596" s="21">
        <v>860000.0</v>
      </c>
      <c r="H596" s="21">
        <v>840000.0</v>
      </c>
      <c r="I596" s="21">
        <v>850000.0</v>
      </c>
      <c r="J596" s="21">
        <v>1000000.0</v>
      </c>
      <c r="K596" s="21">
        <v>996000.0</v>
      </c>
      <c r="L596" s="21">
        <v>1040000.0</v>
      </c>
      <c r="M596" s="21">
        <v>1020000.0</v>
      </c>
      <c r="N596" s="22">
        <v>4.0</v>
      </c>
      <c r="O596" s="22">
        <v>80.0</v>
      </c>
      <c r="P596" s="22">
        <v>6.1</v>
      </c>
    </row>
    <row r="597">
      <c r="A597" s="24" t="s">
        <v>652</v>
      </c>
      <c r="B597" s="26">
        <v>540000.0</v>
      </c>
      <c r="C597" s="26">
        <v>600000.0</v>
      </c>
      <c r="D597" s="26">
        <v>665000.0</v>
      </c>
      <c r="E597" s="26">
        <v>780000.0</v>
      </c>
      <c r="F597" s="26">
        <v>822000.0</v>
      </c>
      <c r="G597" s="26">
        <v>814000.0</v>
      </c>
      <c r="H597" s="26">
        <v>805000.0</v>
      </c>
      <c r="I597" s="26">
        <v>899000.0</v>
      </c>
      <c r="J597" s="26">
        <v>1008500.0</v>
      </c>
      <c r="K597" s="26">
        <v>1020000.0</v>
      </c>
      <c r="L597" s="26">
        <v>980000.0</v>
      </c>
      <c r="M597" s="35">
        <v>937000.0</v>
      </c>
      <c r="N597" s="27">
        <v>-4.0</v>
      </c>
      <c r="O597" s="27">
        <v>82.0</v>
      </c>
      <c r="P597" s="27">
        <v>6.1</v>
      </c>
    </row>
    <row r="598">
      <c r="A598" s="29" t="s">
        <v>653</v>
      </c>
      <c r="B598" s="32">
        <v>526500.0</v>
      </c>
      <c r="C598" s="32">
        <v>580000.0</v>
      </c>
      <c r="D598" s="32">
        <v>687500.0</v>
      </c>
      <c r="E598" s="32">
        <v>755000.0</v>
      </c>
      <c r="F598" s="32">
        <v>850500.0</v>
      </c>
      <c r="G598" s="32">
        <v>850000.0</v>
      </c>
      <c r="H598" s="32">
        <v>832000.0</v>
      </c>
      <c r="I598" s="32">
        <v>830000.0</v>
      </c>
      <c r="J598" s="32">
        <v>982500.0</v>
      </c>
      <c r="K598" s="32">
        <v>975000.0</v>
      </c>
      <c r="L598" s="32">
        <v>947500.0</v>
      </c>
      <c r="M598" s="31">
        <v>895000.0</v>
      </c>
      <c r="N598" s="33">
        <v>-3.0</v>
      </c>
      <c r="O598" s="33">
        <v>80.0</v>
      </c>
      <c r="P598" s="33">
        <v>6.1</v>
      </c>
    </row>
    <row r="599">
      <c r="A599" s="29" t="s">
        <v>654</v>
      </c>
      <c r="B599" s="32">
        <v>440000.0</v>
      </c>
      <c r="C599" s="32">
        <v>415000.0</v>
      </c>
      <c r="D599" s="32">
        <v>430000.0</v>
      </c>
      <c r="E599" s="32">
        <v>477000.0</v>
      </c>
      <c r="F599" s="32">
        <v>471000.0</v>
      </c>
      <c r="G599" s="32">
        <v>495500.0</v>
      </c>
      <c r="H599" s="32">
        <v>514000.0</v>
      </c>
      <c r="I599" s="32">
        <v>579000.0</v>
      </c>
      <c r="J599" s="32">
        <v>725000.0</v>
      </c>
      <c r="K599" s="32">
        <v>760000.0</v>
      </c>
      <c r="L599" s="32">
        <v>797500.0</v>
      </c>
      <c r="M599" s="31">
        <v>731000.0</v>
      </c>
      <c r="N599" s="33">
        <v>5.0</v>
      </c>
      <c r="O599" s="33">
        <v>81.0</v>
      </c>
      <c r="P599" s="33">
        <v>6.1</v>
      </c>
    </row>
    <row r="600">
      <c r="A600" s="29" t="s">
        <v>655</v>
      </c>
      <c r="B600" s="32">
        <v>390000.0</v>
      </c>
      <c r="C600" s="32">
        <v>410000.0</v>
      </c>
      <c r="D600" s="32">
        <v>437000.0</v>
      </c>
      <c r="E600" s="32">
        <v>460000.0</v>
      </c>
      <c r="F600" s="32">
        <v>535000.0</v>
      </c>
      <c r="G600" s="32">
        <v>574500.0</v>
      </c>
      <c r="H600" s="32">
        <v>567000.0</v>
      </c>
      <c r="I600" s="32">
        <v>590000.0</v>
      </c>
      <c r="J600" s="32">
        <v>670000.0</v>
      </c>
      <c r="K600" s="32">
        <v>720000.0</v>
      </c>
      <c r="L600" s="32">
        <v>707500.0</v>
      </c>
      <c r="M600" s="32">
        <v>720000.0</v>
      </c>
      <c r="N600" s="33">
        <v>-2.0</v>
      </c>
      <c r="O600" s="33">
        <v>81.0</v>
      </c>
      <c r="P600" s="33">
        <v>6.1</v>
      </c>
    </row>
    <row r="601">
      <c r="A601" s="29" t="s">
        <v>656</v>
      </c>
      <c r="B601" s="32">
        <v>400000.0</v>
      </c>
      <c r="C601" s="32">
        <v>425500.0</v>
      </c>
      <c r="D601" s="32">
        <v>495000.0</v>
      </c>
      <c r="E601" s="32">
        <v>560000.0</v>
      </c>
      <c r="F601" s="32">
        <v>653000.0</v>
      </c>
      <c r="G601" s="32">
        <v>673500.0</v>
      </c>
      <c r="H601" s="32">
        <v>647000.0</v>
      </c>
      <c r="I601" s="32">
        <v>690000.0</v>
      </c>
      <c r="J601" s="32">
        <v>720000.0</v>
      </c>
      <c r="K601" s="32">
        <v>750000.0</v>
      </c>
      <c r="L601" s="32">
        <v>721500.0</v>
      </c>
      <c r="M601" s="31">
        <v>700000.0</v>
      </c>
      <c r="N601" s="33">
        <v>-4.0</v>
      </c>
      <c r="O601" s="33">
        <v>80.0</v>
      </c>
      <c r="P601" s="33">
        <v>6.1</v>
      </c>
    </row>
    <row r="602">
      <c r="A602" s="29" t="s">
        <v>657</v>
      </c>
      <c r="B602" s="32">
        <v>392500.0</v>
      </c>
      <c r="C602" s="32">
        <v>400000.0</v>
      </c>
      <c r="D602" s="32">
        <v>460000.0</v>
      </c>
      <c r="E602" s="32">
        <v>525000.0</v>
      </c>
      <c r="F602" s="32">
        <v>645000.0</v>
      </c>
      <c r="G602" s="32">
        <v>630000.0</v>
      </c>
      <c r="H602" s="32">
        <v>636500.0</v>
      </c>
      <c r="I602" s="32">
        <v>640000.0</v>
      </c>
      <c r="J602" s="32">
        <v>728000.0</v>
      </c>
      <c r="K602" s="32">
        <v>730000.0</v>
      </c>
      <c r="L602" s="32">
        <v>710000.0</v>
      </c>
      <c r="M602" s="31">
        <v>682500.0</v>
      </c>
      <c r="N602" s="33">
        <v>-3.0</v>
      </c>
      <c r="O602" s="33">
        <v>81.0</v>
      </c>
      <c r="P602" s="33">
        <v>6.1</v>
      </c>
    </row>
    <row r="603">
      <c r="A603" s="29" t="s">
        <v>658</v>
      </c>
      <c r="B603" s="32">
        <v>370000.0</v>
      </c>
      <c r="C603" s="32">
        <v>390000.0</v>
      </c>
      <c r="D603" s="32">
        <v>400000.0</v>
      </c>
      <c r="E603" s="32">
        <v>470000.0</v>
      </c>
      <c r="F603" s="32">
        <v>595000.0</v>
      </c>
      <c r="G603" s="32">
        <v>612000.0</v>
      </c>
      <c r="H603" s="32">
        <v>596000.0</v>
      </c>
      <c r="I603" s="32">
        <v>600000.0</v>
      </c>
      <c r="J603" s="32">
        <v>660000.0</v>
      </c>
      <c r="K603" s="32">
        <v>705000.0</v>
      </c>
      <c r="L603" s="32">
        <v>670000.0</v>
      </c>
      <c r="M603" s="31">
        <v>665000.0</v>
      </c>
      <c r="N603" s="33">
        <v>-5.0</v>
      </c>
      <c r="O603" s="33">
        <v>81.0</v>
      </c>
      <c r="P603" s="33">
        <v>6.1</v>
      </c>
    </row>
    <row r="604">
      <c r="A604" s="29" t="s">
        <v>659</v>
      </c>
      <c r="B604" s="32">
        <v>360000.0</v>
      </c>
      <c r="C604" s="32">
        <v>365000.0</v>
      </c>
      <c r="D604" s="32">
        <v>367500.0</v>
      </c>
      <c r="E604" s="32">
        <v>374000.0</v>
      </c>
      <c r="F604" s="32">
        <v>390000.0</v>
      </c>
      <c r="G604" s="32">
        <v>418000.0</v>
      </c>
      <c r="H604" s="32">
        <v>450000.0</v>
      </c>
      <c r="I604" s="32">
        <v>482500.0</v>
      </c>
      <c r="J604" s="32">
        <v>543000.0</v>
      </c>
      <c r="K604" s="32">
        <v>640000.0</v>
      </c>
      <c r="L604" s="32">
        <v>650000.0</v>
      </c>
      <c r="M604" s="32">
        <v>665000.0</v>
      </c>
      <c r="N604" s="33">
        <v>2.0</v>
      </c>
      <c r="O604" s="33">
        <v>81.0</v>
      </c>
      <c r="P604" s="33">
        <v>6.1</v>
      </c>
    </row>
    <row r="605">
      <c r="A605" s="29" t="s">
        <v>660</v>
      </c>
      <c r="B605" s="32">
        <v>360000.0</v>
      </c>
      <c r="C605" s="32">
        <v>362000.0</v>
      </c>
      <c r="D605" s="32">
        <v>390000.0</v>
      </c>
      <c r="E605" s="32">
        <v>425000.0</v>
      </c>
      <c r="F605" s="32">
        <v>502500.0</v>
      </c>
      <c r="G605" s="32">
        <v>546500.0</v>
      </c>
      <c r="H605" s="32">
        <v>525000.0</v>
      </c>
      <c r="I605" s="32">
        <v>560000.0</v>
      </c>
      <c r="J605" s="32">
        <v>616000.0</v>
      </c>
      <c r="K605" s="32">
        <v>660000.0</v>
      </c>
      <c r="L605" s="32">
        <v>650000.0</v>
      </c>
      <c r="M605" s="32">
        <v>656000.0</v>
      </c>
      <c r="N605" s="33">
        <v>-2.0</v>
      </c>
      <c r="O605" s="33">
        <v>81.0</v>
      </c>
      <c r="P605" s="33">
        <v>6.1</v>
      </c>
    </row>
    <row r="606">
      <c r="A606" s="29" t="s">
        <v>661</v>
      </c>
      <c r="B606" s="32">
        <v>322500.0</v>
      </c>
      <c r="C606" s="32">
        <v>342500.0</v>
      </c>
      <c r="D606" s="32">
        <v>340000.0</v>
      </c>
      <c r="E606" s="32">
        <v>340000.0</v>
      </c>
      <c r="F606" s="32">
        <v>352000.0</v>
      </c>
      <c r="G606" s="32">
        <v>357000.0</v>
      </c>
      <c r="H606" s="32">
        <v>371500.0</v>
      </c>
      <c r="I606" s="32">
        <v>431000.0</v>
      </c>
      <c r="J606" s="32">
        <v>530000.0</v>
      </c>
      <c r="K606" s="32">
        <v>600000.0</v>
      </c>
      <c r="L606" s="32">
        <v>582500.0</v>
      </c>
      <c r="M606" s="31">
        <v>585000.0</v>
      </c>
      <c r="N606" s="33">
        <v>-3.0</v>
      </c>
      <c r="O606" s="33">
        <v>81.0</v>
      </c>
      <c r="P606" s="33">
        <v>6.1</v>
      </c>
    </row>
    <row r="607">
      <c r="A607" s="29" t="s">
        <v>662</v>
      </c>
      <c r="B607" s="32">
        <v>341500.0</v>
      </c>
      <c r="C607" s="32">
        <v>356000.0</v>
      </c>
      <c r="D607" s="32">
        <v>362000.0</v>
      </c>
      <c r="E607" s="32">
        <v>375000.0</v>
      </c>
      <c r="F607" s="32">
        <v>425000.0</v>
      </c>
      <c r="G607" s="32">
        <v>490000.0</v>
      </c>
      <c r="H607" s="32">
        <v>480000.0</v>
      </c>
      <c r="I607" s="32">
        <v>520000.0</v>
      </c>
      <c r="J607" s="32">
        <v>580000.0</v>
      </c>
      <c r="K607" s="32">
        <v>625000.0</v>
      </c>
      <c r="L607" s="32">
        <v>620000.0</v>
      </c>
      <c r="M607" s="32">
        <v>585000.0</v>
      </c>
      <c r="N607" s="33">
        <v>-1.0</v>
      </c>
      <c r="O607" s="33">
        <v>82.0</v>
      </c>
      <c r="P607" s="33">
        <v>6.1</v>
      </c>
    </row>
    <row r="608">
      <c r="A608" s="29" t="s">
        <v>663</v>
      </c>
      <c r="B608" s="32">
        <v>325000.0</v>
      </c>
      <c r="C608" s="32">
        <v>358000.0</v>
      </c>
      <c r="D608" s="32">
        <v>377500.0</v>
      </c>
      <c r="E608" s="32">
        <v>429000.0</v>
      </c>
      <c r="F608" s="32">
        <v>535000.0</v>
      </c>
      <c r="G608" s="32">
        <v>579000.0</v>
      </c>
      <c r="H608" s="32">
        <v>529000.0</v>
      </c>
      <c r="I608" s="32">
        <v>560000.0</v>
      </c>
      <c r="J608" s="32">
        <v>605000.0</v>
      </c>
      <c r="K608" s="32">
        <v>610000.0</v>
      </c>
      <c r="L608" s="32">
        <v>585000.0</v>
      </c>
      <c r="M608" s="32">
        <v>576000.0</v>
      </c>
      <c r="N608" s="33">
        <v>-4.0</v>
      </c>
      <c r="O608" s="33">
        <v>80.0</v>
      </c>
      <c r="P608" s="33">
        <v>6.1</v>
      </c>
    </row>
    <row r="609">
      <c r="A609" s="29" t="s">
        <v>664</v>
      </c>
      <c r="B609" s="32">
        <v>327500.0</v>
      </c>
      <c r="C609" s="32">
        <v>319000.0</v>
      </c>
      <c r="D609" s="32">
        <v>336500.0</v>
      </c>
      <c r="E609" s="32">
        <v>333000.0</v>
      </c>
      <c r="F609" s="32">
        <v>387500.0</v>
      </c>
      <c r="G609" s="32">
        <v>440000.0</v>
      </c>
      <c r="H609" s="32">
        <v>435000.0</v>
      </c>
      <c r="I609" s="32">
        <v>477000.0</v>
      </c>
      <c r="J609" s="32">
        <v>548000.0</v>
      </c>
      <c r="K609" s="32">
        <v>600000.0</v>
      </c>
      <c r="L609" s="32">
        <v>590000.0</v>
      </c>
      <c r="M609" s="32">
        <v>570000.0</v>
      </c>
      <c r="N609" s="33">
        <v>-2.0</v>
      </c>
      <c r="O609" s="33">
        <v>80.0</v>
      </c>
      <c r="P609" s="33">
        <v>6.1</v>
      </c>
    </row>
    <row r="610">
      <c r="A610" s="29" t="s">
        <v>665</v>
      </c>
      <c r="B610" s="32">
        <v>287000.0</v>
      </c>
      <c r="C610" s="32">
        <v>280000.0</v>
      </c>
      <c r="D610" s="32">
        <v>289500.0</v>
      </c>
      <c r="E610" s="32">
        <v>310000.0</v>
      </c>
      <c r="F610" s="32">
        <v>370000.0</v>
      </c>
      <c r="G610" s="32">
        <v>435000.0</v>
      </c>
      <c r="H610" s="32">
        <v>420000.0</v>
      </c>
      <c r="I610" s="32">
        <v>432000.0</v>
      </c>
      <c r="J610" s="32">
        <v>485000.0</v>
      </c>
      <c r="K610" s="32">
        <v>550000.0</v>
      </c>
      <c r="L610" s="32">
        <v>520000.0</v>
      </c>
      <c r="M610" s="32">
        <v>512500.0</v>
      </c>
      <c r="N610" s="33">
        <v>-5.0</v>
      </c>
      <c r="O610" s="33">
        <v>81.0</v>
      </c>
      <c r="P610" s="33">
        <v>6.1</v>
      </c>
    </row>
    <row r="611">
      <c r="A611" s="29" t="s">
        <v>666</v>
      </c>
      <c r="B611" s="32">
        <v>297500.0</v>
      </c>
      <c r="C611" s="32">
        <v>280000.0</v>
      </c>
      <c r="D611" s="32">
        <v>285000.0</v>
      </c>
      <c r="E611" s="32">
        <v>330000.0</v>
      </c>
      <c r="F611" s="32">
        <v>289500.0</v>
      </c>
      <c r="G611" s="32">
        <v>360000.0</v>
      </c>
      <c r="H611" s="32">
        <v>300000.0</v>
      </c>
      <c r="I611" s="32">
        <v>416500.0</v>
      </c>
      <c r="J611" s="32">
        <v>450000.0</v>
      </c>
      <c r="K611" s="32">
        <v>535000.0</v>
      </c>
      <c r="L611" s="32">
        <v>540000.0</v>
      </c>
      <c r="M611" s="31">
        <v>505000.0</v>
      </c>
      <c r="N611" s="33">
        <v>1.0</v>
      </c>
      <c r="O611" s="33">
        <v>82.0</v>
      </c>
      <c r="P611" s="33">
        <v>6.1</v>
      </c>
    </row>
    <row r="612">
      <c r="A612" s="29" t="s">
        <v>667</v>
      </c>
      <c r="B612" s="32">
        <v>247000.0</v>
      </c>
      <c r="C612" s="32">
        <v>243000.0</v>
      </c>
      <c r="D612" s="32">
        <v>250000.0</v>
      </c>
      <c r="E612" s="32">
        <v>265000.0</v>
      </c>
      <c r="F612" s="32">
        <v>261000.0</v>
      </c>
      <c r="G612" s="32">
        <v>275000.0</v>
      </c>
      <c r="H612" s="32">
        <v>282000.0</v>
      </c>
      <c r="I612" s="32">
        <v>310000.0</v>
      </c>
      <c r="J612" s="32">
        <v>370000.0</v>
      </c>
      <c r="K612" s="32">
        <v>430000.0</v>
      </c>
      <c r="L612" s="32">
        <v>445000.0</v>
      </c>
      <c r="M612" s="32">
        <v>480000.0</v>
      </c>
      <c r="N612" s="33">
        <v>3.0</v>
      </c>
      <c r="O612" s="33">
        <v>80.0</v>
      </c>
      <c r="P612" s="33">
        <v>6.1</v>
      </c>
    </row>
    <row r="613">
      <c r="A613" s="29" t="s">
        <v>668</v>
      </c>
      <c r="B613" s="32">
        <v>112500.0</v>
      </c>
      <c r="C613" s="31">
        <v>117000.0</v>
      </c>
      <c r="D613" s="32">
        <v>112500.0</v>
      </c>
      <c r="E613" s="32">
        <v>112500.0</v>
      </c>
      <c r="F613" s="31">
        <v>112500.0</v>
      </c>
      <c r="G613" s="32">
        <v>100000.0</v>
      </c>
      <c r="H613" s="32">
        <v>120000.0</v>
      </c>
      <c r="I613" s="32">
        <v>117500.0</v>
      </c>
      <c r="J613" s="32">
        <v>128000.0</v>
      </c>
      <c r="K613" s="31">
        <v>230000.0</v>
      </c>
      <c r="L613" s="32">
        <v>202500.0</v>
      </c>
      <c r="M613" s="31">
        <v>275000.0</v>
      </c>
      <c r="N613" s="33">
        <v>-12.0</v>
      </c>
      <c r="O613" s="33">
        <v>80.0</v>
      </c>
      <c r="P613" s="33">
        <v>6.1</v>
      </c>
    </row>
    <row r="614">
      <c r="A614" s="29" t="s">
        <v>669</v>
      </c>
      <c r="B614" s="32">
        <v>615000.0</v>
      </c>
      <c r="C614" s="32">
        <v>655000.0</v>
      </c>
      <c r="D614" s="32">
        <v>650000.0</v>
      </c>
      <c r="E614" s="32">
        <v>670000.0</v>
      </c>
      <c r="F614" s="32">
        <v>853500.0</v>
      </c>
      <c r="G614" s="32">
        <v>930000.0</v>
      </c>
      <c r="H614" s="32">
        <v>815500.0</v>
      </c>
      <c r="I614" s="32">
        <v>970000.0</v>
      </c>
      <c r="J614" s="32">
        <v>1217000.0</v>
      </c>
      <c r="K614" s="32">
        <v>1130000.0</v>
      </c>
      <c r="L614" s="32">
        <v>1100000.0</v>
      </c>
      <c r="M614" s="30" t="s">
        <v>59</v>
      </c>
      <c r="N614" s="33">
        <v>-3.0</v>
      </c>
      <c r="O614" s="33">
        <v>79.0</v>
      </c>
      <c r="P614" s="33">
        <v>6.0</v>
      </c>
    </row>
    <row r="615">
      <c r="A615" s="29" t="s">
        <v>670</v>
      </c>
      <c r="B615" s="32">
        <v>725000.0</v>
      </c>
      <c r="C615" s="32">
        <v>840000.0</v>
      </c>
      <c r="D615" s="32">
        <v>808000.0</v>
      </c>
      <c r="E615" s="32">
        <v>875000.0</v>
      </c>
      <c r="F615" s="32">
        <v>1100000.0</v>
      </c>
      <c r="G615" s="32">
        <v>1145000.0</v>
      </c>
      <c r="H615" s="32">
        <v>1100000.0</v>
      </c>
      <c r="I615" s="32">
        <v>1260000.0</v>
      </c>
      <c r="J615" s="32">
        <v>1400000.0</v>
      </c>
      <c r="K615" s="32">
        <v>1510000.0</v>
      </c>
      <c r="L615" s="32">
        <v>1296000.0</v>
      </c>
      <c r="M615" s="31">
        <v>1377500.0</v>
      </c>
      <c r="N615" s="33">
        <v>-14.0</v>
      </c>
      <c r="O615" s="33">
        <v>79.0</v>
      </c>
      <c r="P615" s="33">
        <v>6.0</v>
      </c>
    </row>
    <row r="616">
      <c r="A616" s="29" t="s">
        <v>671</v>
      </c>
      <c r="B616" s="32">
        <v>780000.0</v>
      </c>
      <c r="C616" s="32">
        <v>861000.0</v>
      </c>
      <c r="D616" s="32">
        <v>1095000.0</v>
      </c>
      <c r="E616" s="32">
        <v>1170000.0</v>
      </c>
      <c r="F616" s="32">
        <v>1300000.0</v>
      </c>
      <c r="G616" s="32">
        <v>1230000.0</v>
      </c>
      <c r="H616" s="32">
        <v>1105000.0</v>
      </c>
      <c r="I616" s="32">
        <v>1177000.0</v>
      </c>
      <c r="J616" s="32">
        <v>1355000.0</v>
      </c>
      <c r="K616" s="32">
        <v>1386000.0</v>
      </c>
      <c r="L616" s="32">
        <v>1398000.0</v>
      </c>
      <c r="M616" s="31">
        <v>1305000.0</v>
      </c>
      <c r="N616" s="33">
        <v>1.0</v>
      </c>
      <c r="O616" s="33">
        <v>79.0</v>
      </c>
      <c r="P616" s="33">
        <v>6.0</v>
      </c>
    </row>
    <row r="617">
      <c r="A617" s="29" t="s">
        <v>672</v>
      </c>
      <c r="B617" s="32">
        <v>719000.0</v>
      </c>
      <c r="C617" s="32">
        <v>823500.0</v>
      </c>
      <c r="D617" s="32">
        <v>925000.0</v>
      </c>
      <c r="E617" s="32">
        <v>1017500.0</v>
      </c>
      <c r="F617" s="32">
        <v>1131000.0</v>
      </c>
      <c r="G617" s="32">
        <v>1050000.0</v>
      </c>
      <c r="H617" s="32">
        <v>958000.0</v>
      </c>
      <c r="I617" s="32">
        <v>1095000.0</v>
      </c>
      <c r="J617" s="32">
        <v>1255000.0</v>
      </c>
      <c r="K617" s="32">
        <v>1172500.0</v>
      </c>
      <c r="L617" s="32">
        <v>1290000.0</v>
      </c>
      <c r="M617" s="31">
        <v>1280000.0</v>
      </c>
      <c r="N617" s="33">
        <v>10.0</v>
      </c>
      <c r="O617" s="33">
        <v>79.0</v>
      </c>
      <c r="P617" s="33">
        <v>6.0</v>
      </c>
    </row>
    <row r="618">
      <c r="A618" s="29" t="s">
        <v>673</v>
      </c>
      <c r="B618" s="32">
        <v>746000.0</v>
      </c>
      <c r="C618" s="32">
        <v>857500.0</v>
      </c>
      <c r="D618" s="32">
        <v>1060000.0</v>
      </c>
      <c r="E618" s="32">
        <v>1146000.0</v>
      </c>
      <c r="F618" s="32">
        <v>1321000.0</v>
      </c>
      <c r="G618" s="32">
        <v>1188000.0</v>
      </c>
      <c r="H618" s="32">
        <v>1200000.0</v>
      </c>
      <c r="I618" s="32">
        <v>1191500.0</v>
      </c>
      <c r="J618" s="32">
        <v>1321000.0</v>
      </c>
      <c r="K618" s="32">
        <v>1320000.0</v>
      </c>
      <c r="L618" s="32">
        <v>1333000.0</v>
      </c>
      <c r="M618" s="31">
        <v>1262500.0</v>
      </c>
      <c r="N618" s="33">
        <v>1.0</v>
      </c>
      <c r="O618" s="33">
        <v>79.0</v>
      </c>
      <c r="P618" s="33">
        <v>6.0</v>
      </c>
    </row>
    <row r="619">
      <c r="A619" s="29" t="s">
        <v>674</v>
      </c>
      <c r="B619" s="32">
        <v>497500.0</v>
      </c>
      <c r="C619" s="32">
        <v>492500.0</v>
      </c>
      <c r="D619" s="32">
        <v>621000.0</v>
      </c>
      <c r="E619" s="32">
        <v>735000.0</v>
      </c>
      <c r="F619" s="32">
        <v>798000.0</v>
      </c>
      <c r="G619" s="32">
        <v>830000.0</v>
      </c>
      <c r="H619" s="32">
        <v>800000.0</v>
      </c>
      <c r="I619" s="32">
        <v>908000.0</v>
      </c>
      <c r="J619" s="32">
        <v>1120000.0</v>
      </c>
      <c r="K619" s="32">
        <v>940000.0</v>
      </c>
      <c r="L619" s="32">
        <v>890000.0</v>
      </c>
      <c r="M619" s="31">
        <v>948000.0</v>
      </c>
      <c r="N619" s="33">
        <v>-5.0</v>
      </c>
      <c r="O619" s="33">
        <v>79.0</v>
      </c>
      <c r="P619" s="33">
        <v>6.0</v>
      </c>
    </row>
    <row r="620">
      <c r="A620" s="29" t="s">
        <v>675</v>
      </c>
      <c r="B620" s="32">
        <v>468500.0</v>
      </c>
      <c r="C620" s="32">
        <v>490000.0</v>
      </c>
      <c r="D620" s="32">
        <v>580000.0</v>
      </c>
      <c r="E620" s="32">
        <v>628000.0</v>
      </c>
      <c r="F620" s="32">
        <v>737500.0</v>
      </c>
      <c r="G620" s="32">
        <v>713000.0</v>
      </c>
      <c r="H620" s="32">
        <v>695000.0</v>
      </c>
      <c r="I620" s="32">
        <v>731000.0</v>
      </c>
      <c r="J620" s="32">
        <v>855500.0</v>
      </c>
      <c r="K620" s="32">
        <v>869500.0</v>
      </c>
      <c r="L620" s="32">
        <v>840500.0</v>
      </c>
      <c r="M620" s="31">
        <v>922000.0</v>
      </c>
      <c r="N620" s="33">
        <v>-3.0</v>
      </c>
      <c r="O620" s="33">
        <v>79.0</v>
      </c>
      <c r="P620" s="33">
        <v>6.0</v>
      </c>
    </row>
    <row r="621">
      <c r="A621" s="29" t="s">
        <v>676</v>
      </c>
      <c r="B621" s="32">
        <v>375000.0</v>
      </c>
      <c r="C621" s="32">
        <v>370000.0</v>
      </c>
      <c r="D621" s="32">
        <v>410000.0</v>
      </c>
      <c r="E621" s="32">
        <v>430000.0</v>
      </c>
      <c r="F621" s="32">
        <v>525000.0</v>
      </c>
      <c r="G621" s="32">
        <v>573500.0</v>
      </c>
      <c r="H621" s="32">
        <v>552000.0</v>
      </c>
      <c r="I621" s="32">
        <v>570000.0</v>
      </c>
      <c r="J621" s="32">
        <v>670000.0</v>
      </c>
      <c r="K621" s="32">
        <v>680000.0</v>
      </c>
      <c r="L621" s="32">
        <v>670000.0</v>
      </c>
      <c r="M621" s="32">
        <v>679000.0</v>
      </c>
      <c r="N621" s="33">
        <v>-1.0</v>
      </c>
      <c r="O621" s="33">
        <v>79.0</v>
      </c>
      <c r="P621" s="33">
        <v>6.0</v>
      </c>
    </row>
    <row r="622">
      <c r="A622" s="29" t="s">
        <v>677</v>
      </c>
      <c r="B622" s="32">
        <v>360000.0</v>
      </c>
      <c r="C622" s="32">
        <v>390000.0</v>
      </c>
      <c r="D622" s="32">
        <v>391000.0</v>
      </c>
      <c r="E622" s="32">
        <v>430000.0</v>
      </c>
      <c r="F622" s="32">
        <v>519500.0</v>
      </c>
      <c r="G622" s="32">
        <v>570000.0</v>
      </c>
      <c r="H622" s="32">
        <v>575000.0</v>
      </c>
      <c r="I622" s="32">
        <v>580000.0</v>
      </c>
      <c r="J622" s="32">
        <v>615000.0</v>
      </c>
      <c r="K622" s="32">
        <v>652000.0</v>
      </c>
      <c r="L622" s="32">
        <v>647000.0</v>
      </c>
      <c r="M622" s="32">
        <v>640000.0</v>
      </c>
      <c r="N622" s="33">
        <v>-1.0</v>
      </c>
      <c r="O622" s="33">
        <v>80.0</v>
      </c>
      <c r="P622" s="33">
        <v>6.0</v>
      </c>
    </row>
    <row r="623">
      <c r="A623" s="29" t="s">
        <v>678</v>
      </c>
      <c r="B623" s="32">
        <v>330000.0</v>
      </c>
      <c r="C623" s="32">
        <v>327500.0</v>
      </c>
      <c r="D623" s="32">
        <v>335000.0</v>
      </c>
      <c r="E623" s="32">
        <v>334000.0</v>
      </c>
      <c r="F623" s="32">
        <v>370000.0</v>
      </c>
      <c r="G623" s="32">
        <v>400000.0</v>
      </c>
      <c r="H623" s="32">
        <v>427500.0</v>
      </c>
      <c r="I623" s="32">
        <v>440000.0</v>
      </c>
      <c r="J623" s="32">
        <v>530000.0</v>
      </c>
      <c r="K623" s="32">
        <v>599500.0</v>
      </c>
      <c r="L623" s="32">
        <v>590000.0</v>
      </c>
      <c r="M623" s="31">
        <v>600000.0</v>
      </c>
      <c r="N623" s="33">
        <v>-2.0</v>
      </c>
      <c r="O623" s="33">
        <v>79.0</v>
      </c>
      <c r="P623" s="33">
        <v>6.0</v>
      </c>
    </row>
    <row r="624">
      <c r="A624" s="29" t="s">
        <v>679</v>
      </c>
      <c r="B624" s="32">
        <v>335000.0</v>
      </c>
      <c r="C624" s="32">
        <v>342000.0</v>
      </c>
      <c r="D624" s="32">
        <v>335000.0</v>
      </c>
      <c r="E624" s="32">
        <v>357500.0</v>
      </c>
      <c r="F624" s="32">
        <v>380000.0</v>
      </c>
      <c r="G624" s="32">
        <v>385000.0</v>
      </c>
      <c r="H624" s="32">
        <v>410000.0</v>
      </c>
      <c r="I624" s="32">
        <v>417000.0</v>
      </c>
      <c r="J624" s="32">
        <v>535000.0</v>
      </c>
      <c r="K624" s="32">
        <v>590000.0</v>
      </c>
      <c r="L624" s="32">
        <v>599000.0</v>
      </c>
      <c r="M624" s="31">
        <v>570000.0</v>
      </c>
      <c r="N624" s="33">
        <v>2.0</v>
      </c>
      <c r="O624" s="33">
        <v>79.0</v>
      </c>
      <c r="P624" s="33">
        <v>6.0</v>
      </c>
    </row>
    <row r="625">
      <c r="A625" s="29" t="s">
        <v>680</v>
      </c>
      <c r="B625" s="32">
        <v>287500.0</v>
      </c>
      <c r="C625" s="32">
        <v>345000.0</v>
      </c>
      <c r="D625" s="32">
        <v>350500.0</v>
      </c>
      <c r="E625" s="32">
        <v>345500.0</v>
      </c>
      <c r="F625" s="32">
        <v>299000.0</v>
      </c>
      <c r="G625" s="32">
        <v>310000.0</v>
      </c>
      <c r="H625" s="32">
        <v>331500.0</v>
      </c>
      <c r="I625" s="32">
        <v>401000.0</v>
      </c>
      <c r="J625" s="32">
        <v>460000.0</v>
      </c>
      <c r="K625" s="32">
        <v>520000.0</v>
      </c>
      <c r="L625" s="32">
        <v>515000.0</v>
      </c>
      <c r="M625" s="31">
        <v>560000.0</v>
      </c>
      <c r="N625" s="33">
        <v>-1.0</v>
      </c>
      <c r="O625" s="33">
        <v>79.0</v>
      </c>
      <c r="P625" s="33">
        <v>6.0</v>
      </c>
    </row>
    <row r="626">
      <c r="A626" s="29" t="s">
        <v>681</v>
      </c>
      <c r="B626" s="32">
        <v>276500.0</v>
      </c>
      <c r="C626" s="32">
        <v>269500.0</v>
      </c>
      <c r="D626" s="32">
        <v>293500.0</v>
      </c>
      <c r="E626" s="32">
        <v>297500.0</v>
      </c>
      <c r="F626" s="32">
        <v>293000.0</v>
      </c>
      <c r="G626" s="32">
        <v>350000.0</v>
      </c>
      <c r="H626" s="32">
        <v>377500.0</v>
      </c>
      <c r="I626" s="32">
        <v>415000.0</v>
      </c>
      <c r="J626" s="32">
        <v>498000.0</v>
      </c>
      <c r="K626" s="32">
        <v>530000.0</v>
      </c>
      <c r="L626" s="32">
        <v>497500.0</v>
      </c>
      <c r="M626" s="31">
        <v>432500.0</v>
      </c>
      <c r="N626" s="33">
        <v>-6.0</v>
      </c>
      <c r="O626" s="33">
        <v>80.0</v>
      </c>
      <c r="P626" s="33">
        <v>6.0</v>
      </c>
    </row>
    <row r="627">
      <c r="A627" s="29" t="s">
        <v>682</v>
      </c>
      <c r="B627" s="32">
        <v>1260000.0</v>
      </c>
      <c r="C627" s="32">
        <v>1301000.0</v>
      </c>
      <c r="D627" s="32">
        <v>1665000.0</v>
      </c>
      <c r="E627" s="32">
        <v>1827500.0</v>
      </c>
      <c r="F627" s="32">
        <v>1880000.0</v>
      </c>
      <c r="G627" s="32">
        <v>1767500.0</v>
      </c>
      <c r="H627" s="32">
        <v>1833000.0</v>
      </c>
      <c r="I627" s="32">
        <v>1840000.0</v>
      </c>
      <c r="J627" s="32">
        <v>2097000.0</v>
      </c>
      <c r="K627" s="32">
        <v>2255000.0</v>
      </c>
      <c r="L627" s="32">
        <v>2237500.0</v>
      </c>
      <c r="M627" s="30" t="s">
        <v>59</v>
      </c>
      <c r="N627" s="33">
        <v>-1.0</v>
      </c>
      <c r="O627" s="33">
        <v>78.0</v>
      </c>
      <c r="P627" s="33">
        <v>5.9</v>
      </c>
    </row>
    <row r="628">
      <c r="A628" s="17" t="s">
        <v>683</v>
      </c>
      <c r="B628" s="21">
        <v>1802500.0</v>
      </c>
      <c r="C628" s="21">
        <v>1940000.0</v>
      </c>
      <c r="D628" s="21">
        <v>2307500.0</v>
      </c>
      <c r="E628" s="21">
        <v>2740000.0</v>
      </c>
      <c r="F628" s="21">
        <v>3050000.0</v>
      </c>
      <c r="G628" s="21">
        <v>2888000.0</v>
      </c>
      <c r="H628" s="21">
        <v>2675000.0</v>
      </c>
      <c r="I628" s="21">
        <v>3148500.0</v>
      </c>
      <c r="J628" s="21">
        <v>3515000.0</v>
      </c>
      <c r="K628" s="21">
        <v>3457500.0</v>
      </c>
      <c r="L628" s="21">
        <v>3200000.0</v>
      </c>
      <c r="M628" s="20">
        <v>2825000.0</v>
      </c>
      <c r="N628" s="22">
        <v>-7.0</v>
      </c>
      <c r="O628" s="22">
        <v>78.0</v>
      </c>
      <c r="P628" s="22">
        <v>5.9</v>
      </c>
    </row>
    <row r="629">
      <c r="A629" s="24" t="s">
        <v>684</v>
      </c>
      <c r="B629" s="26">
        <v>990000.0</v>
      </c>
      <c r="C629" s="26">
        <v>1175000.0</v>
      </c>
      <c r="D629" s="26">
        <v>1350000.0</v>
      </c>
      <c r="E629" s="26">
        <v>1430000.0</v>
      </c>
      <c r="F629" s="26">
        <v>1525000.0</v>
      </c>
      <c r="G629" s="26">
        <v>1578000.0</v>
      </c>
      <c r="H629" s="26">
        <v>1520000.0</v>
      </c>
      <c r="I629" s="26">
        <v>1643500.0</v>
      </c>
      <c r="J629" s="26">
        <v>1831000.0</v>
      </c>
      <c r="K629" s="26">
        <v>1840000.0</v>
      </c>
      <c r="L629" s="26">
        <v>1750000.0</v>
      </c>
      <c r="M629" s="35">
        <v>1500000.0</v>
      </c>
      <c r="N629" s="27">
        <v>-5.0</v>
      </c>
      <c r="O629" s="27">
        <v>77.0</v>
      </c>
      <c r="P629" s="27">
        <v>5.9</v>
      </c>
    </row>
    <row r="630">
      <c r="A630" s="29" t="s">
        <v>685</v>
      </c>
      <c r="B630" s="32">
        <v>1352500.0</v>
      </c>
      <c r="C630" s="32">
        <v>1450000.0</v>
      </c>
      <c r="D630" s="32">
        <v>1700000.0</v>
      </c>
      <c r="E630" s="32">
        <v>1890000.0</v>
      </c>
      <c r="F630" s="32">
        <v>2040000.0</v>
      </c>
      <c r="G630" s="32">
        <v>1851000.0</v>
      </c>
      <c r="H630" s="32">
        <v>1850000.0</v>
      </c>
      <c r="I630" s="32">
        <v>2059000.0</v>
      </c>
      <c r="J630" s="32">
        <v>2353000.0</v>
      </c>
      <c r="K630" s="32">
        <v>2035500.0</v>
      </c>
      <c r="L630" s="32">
        <v>2390000.0</v>
      </c>
      <c r="M630" s="32">
        <v>1480000.0</v>
      </c>
      <c r="N630" s="33">
        <v>17.0</v>
      </c>
      <c r="O630" s="33">
        <v>77.0</v>
      </c>
      <c r="P630" s="33">
        <v>5.9</v>
      </c>
    </row>
    <row r="631">
      <c r="A631" s="29" t="s">
        <v>686</v>
      </c>
      <c r="B631" s="32">
        <v>760000.0</v>
      </c>
      <c r="C631" s="32">
        <v>860000.0</v>
      </c>
      <c r="D631" s="32">
        <v>965000.0</v>
      </c>
      <c r="E631" s="32">
        <v>1100000.0</v>
      </c>
      <c r="F631" s="32">
        <v>1300000.0</v>
      </c>
      <c r="G631" s="32">
        <v>1245000.0</v>
      </c>
      <c r="H631" s="32">
        <v>1157500.0</v>
      </c>
      <c r="I631" s="32">
        <v>1200500.0</v>
      </c>
      <c r="J631" s="32">
        <v>1540500.0</v>
      </c>
      <c r="K631" s="32">
        <v>1592500.0</v>
      </c>
      <c r="L631" s="32">
        <v>1352000.0</v>
      </c>
      <c r="M631" s="31">
        <v>1471000.0</v>
      </c>
      <c r="N631" s="33">
        <v>-15.0</v>
      </c>
      <c r="O631" s="33">
        <v>78.0</v>
      </c>
      <c r="P631" s="33">
        <v>5.9</v>
      </c>
    </row>
    <row r="632">
      <c r="A632" s="29" t="s">
        <v>687</v>
      </c>
      <c r="B632" s="32">
        <v>753500.0</v>
      </c>
      <c r="C632" s="32">
        <v>801500.0</v>
      </c>
      <c r="D632" s="32">
        <v>1002000.0</v>
      </c>
      <c r="E632" s="32">
        <v>1050000.0</v>
      </c>
      <c r="F632" s="32">
        <v>1210000.0</v>
      </c>
      <c r="G632" s="32">
        <v>1250000.0</v>
      </c>
      <c r="H632" s="32">
        <v>1101000.0</v>
      </c>
      <c r="I632" s="32">
        <v>1255000.0</v>
      </c>
      <c r="J632" s="32">
        <v>1389000.0</v>
      </c>
      <c r="K632" s="32">
        <v>1422000.0</v>
      </c>
      <c r="L632" s="32">
        <v>1336500.0</v>
      </c>
      <c r="M632" s="31">
        <v>1417000.0</v>
      </c>
      <c r="N632" s="33">
        <v>-6.0</v>
      </c>
      <c r="O632" s="33">
        <v>77.0</v>
      </c>
      <c r="P632" s="33">
        <v>5.9</v>
      </c>
    </row>
    <row r="633">
      <c r="A633" s="29" t="s">
        <v>688</v>
      </c>
      <c r="B633" s="32">
        <v>647500.0</v>
      </c>
      <c r="C633" s="32">
        <v>705000.0</v>
      </c>
      <c r="D633" s="32">
        <v>755000.0</v>
      </c>
      <c r="E633" s="32">
        <v>868000.0</v>
      </c>
      <c r="F633" s="32">
        <v>950000.0</v>
      </c>
      <c r="G633" s="32">
        <v>922500.0</v>
      </c>
      <c r="H633" s="32">
        <v>922500.0</v>
      </c>
      <c r="I633" s="32">
        <v>972500.0</v>
      </c>
      <c r="J633" s="32">
        <v>1156500.0</v>
      </c>
      <c r="K633" s="32">
        <v>1135000.0</v>
      </c>
      <c r="L633" s="32">
        <v>1150000.0</v>
      </c>
      <c r="M633" s="31">
        <v>1190000.0</v>
      </c>
      <c r="N633" s="33">
        <v>1.0</v>
      </c>
      <c r="O633" s="33">
        <v>78.0</v>
      </c>
      <c r="P633" s="33">
        <v>5.9</v>
      </c>
    </row>
    <row r="634">
      <c r="A634" s="29" t="s">
        <v>689</v>
      </c>
      <c r="B634" s="32">
        <v>977500.0</v>
      </c>
      <c r="C634" s="32">
        <v>1135000.0</v>
      </c>
      <c r="D634" s="32">
        <v>1350000.0</v>
      </c>
      <c r="E634" s="32">
        <v>1330000.0</v>
      </c>
      <c r="F634" s="32">
        <v>1415000.0</v>
      </c>
      <c r="G634" s="32">
        <v>1253000.0</v>
      </c>
      <c r="H634" s="32">
        <v>1440000.0</v>
      </c>
      <c r="I634" s="32">
        <v>1342500.0</v>
      </c>
      <c r="J634" s="32">
        <v>2002500.0</v>
      </c>
      <c r="K634" s="32">
        <v>1570000.0</v>
      </c>
      <c r="L634" s="32">
        <v>1735500.0</v>
      </c>
      <c r="M634" s="31">
        <v>1077500.0</v>
      </c>
      <c r="N634" s="33">
        <v>11.0</v>
      </c>
      <c r="O634" s="33">
        <v>78.0</v>
      </c>
      <c r="P634" s="33">
        <v>5.9</v>
      </c>
    </row>
    <row r="635">
      <c r="A635" s="29" t="s">
        <v>690</v>
      </c>
      <c r="B635" s="32">
        <v>580000.0</v>
      </c>
      <c r="C635" s="32">
        <v>655000.0</v>
      </c>
      <c r="D635" s="32">
        <v>720000.0</v>
      </c>
      <c r="E635" s="32">
        <v>805000.0</v>
      </c>
      <c r="F635" s="32">
        <v>891000.0</v>
      </c>
      <c r="G635" s="32">
        <v>901000.0</v>
      </c>
      <c r="H635" s="32">
        <v>855000.0</v>
      </c>
      <c r="I635" s="32">
        <v>947500.0</v>
      </c>
      <c r="J635" s="32">
        <v>1050000.0</v>
      </c>
      <c r="K635" s="32">
        <v>1110000.0</v>
      </c>
      <c r="L635" s="32">
        <v>1025000.0</v>
      </c>
      <c r="M635" s="32">
        <v>1040000.0</v>
      </c>
      <c r="N635" s="33">
        <v>-8.0</v>
      </c>
      <c r="O635" s="33">
        <v>77.0</v>
      </c>
      <c r="P635" s="33">
        <v>5.9</v>
      </c>
    </row>
    <row r="636">
      <c r="A636" s="29" t="s">
        <v>691</v>
      </c>
      <c r="B636" s="32">
        <v>735000.0</v>
      </c>
      <c r="C636" s="32">
        <v>810000.0</v>
      </c>
      <c r="D636" s="32">
        <v>885000.0</v>
      </c>
      <c r="E636" s="32">
        <v>1010000.0</v>
      </c>
      <c r="F636" s="32">
        <v>1185000.0</v>
      </c>
      <c r="G636" s="32">
        <v>1197500.0</v>
      </c>
      <c r="H636" s="32">
        <v>1100000.0</v>
      </c>
      <c r="I636" s="32">
        <v>1210000.0</v>
      </c>
      <c r="J636" s="32">
        <v>1245000.0</v>
      </c>
      <c r="K636" s="32">
        <v>1325000.0</v>
      </c>
      <c r="L636" s="32">
        <v>1300500.0</v>
      </c>
      <c r="M636" s="31">
        <v>900000.0</v>
      </c>
      <c r="N636" s="33">
        <v>-2.0</v>
      </c>
      <c r="O636" s="33">
        <v>77.0</v>
      </c>
      <c r="P636" s="33">
        <v>5.9</v>
      </c>
    </row>
    <row r="637">
      <c r="A637" s="29" t="s">
        <v>692</v>
      </c>
      <c r="B637" s="32">
        <v>532000.0</v>
      </c>
      <c r="C637" s="32">
        <v>575000.0</v>
      </c>
      <c r="D637" s="32">
        <v>635000.0</v>
      </c>
      <c r="E637" s="32">
        <v>742000.0</v>
      </c>
      <c r="F637" s="32">
        <v>845000.0</v>
      </c>
      <c r="G637" s="32">
        <v>845000.0</v>
      </c>
      <c r="H637" s="32">
        <v>795000.0</v>
      </c>
      <c r="I637" s="32">
        <v>812500.0</v>
      </c>
      <c r="J637" s="32">
        <v>960000.0</v>
      </c>
      <c r="K637" s="32">
        <v>911000.0</v>
      </c>
      <c r="L637" s="32">
        <v>945000.0</v>
      </c>
      <c r="M637" s="31">
        <v>860000.0</v>
      </c>
      <c r="N637" s="33">
        <v>4.0</v>
      </c>
      <c r="O637" s="33">
        <v>78.0</v>
      </c>
      <c r="P637" s="33">
        <v>5.9</v>
      </c>
    </row>
    <row r="638">
      <c r="A638" s="29" t="s">
        <v>693</v>
      </c>
      <c r="B638" s="32">
        <v>532500.0</v>
      </c>
      <c r="C638" s="32">
        <v>579500.0</v>
      </c>
      <c r="D638" s="32">
        <v>665000.0</v>
      </c>
      <c r="E638" s="32">
        <v>713500.0</v>
      </c>
      <c r="F638" s="32">
        <v>781000.0</v>
      </c>
      <c r="G638" s="32">
        <v>810000.0</v>
      </c>
      <c r="H638" s="32">
        <v>792500.0</v>
      </c>
      <c r="I638" s="32">
        <v>832500.0</v>
      </c>
      <c r="J638" s="32">
        <v>990000.0</v>
      </c>
      <c r="K638" s="32">
        <v>1023000.0</v>
      </c>
      <c r="L638" s="32">
        <v>942000.0</v>
      </c>
      <c r="M638" s="31">
        <v>852500.0</v>
      </c>
      <c r="N638" s="33">
        <v>-8.0</v>
      </c>
      <c r="O638" s="33">
        <v>77.0</v>
      </c>
      <c r="P638" s="33">
        <v>5.9</v>
      </c>
    </row>
    <row r="639">
      <c r="A639" s="29" t="s">
        <v>694</v>
      </c>
      <c r="B639" s="32">
        <v>417000.0</v>
      </c>
      <c r="C639" s="32">
        <v>435000.0</v>
      </c>
      <c r="D639" s="32">
        <v>466000.0</v>
      </c>
      <c r="E639" s="32">
        <v>530000.0</v>
      </c>
      <c r="F639" s="32">
        <v>635000.0</v>
      </c>
      <c r="G639" s="32">
        <v>615000.0</v>
      </c>
      <c r="H639" s="32">
        <v>649000.0</v>
      </c>
      <c r="I639" s="31">
        <v>658000.0</v>
      </c>
      <c r="J639" s="31">
        <v>715000.0</v>
      </c>
      <c r="K639" s="32">
        <v>770000.0</v>
      </c>
      <c r="L639" s="32">
        <v>739000.0</v>
      </c>
      <c r="M639" s="31">
        <v>790500.0</v>
      </c>
      <c r="N639" s="33">
        <v>-4.0</v>
      </c>
      <c r="O639" s="33">
        <v>77.0</v>
      </c>
      <c r="P639" s="33">
        <v>5.9</v>
      </c>
    </row>
    <row r="640">
      <c r="A640" s="29" t="s">
        <v>695</v>
      </c>
      <c r="B640" s="32">
        <v>492000.0</v>
      </c>
      <c r="C640" s="32">
        <v>519000.0</v>
      </c>
      <c r="D640" s="32">
        <v>565000.0</v>
      </c>
      <c r="E640" s="32">
        <v>600000.0</v>
      </c>
      <c r="F640" s="32">
        <v>690000.0</v>
      </c>
      <c r="G640" s="32">
        <v>730000.0</v>
      </c>
      <c r="H640" s="32">
        <v>700000.0</v>
      </c>
      <c r="I640" s="32">
        <v>727000.0</v>
      </c>
      <c r="J640" s="32">
        <v>847000.0</v>
      </c>
      <c r="K640" s="32">
        <v>920000.0</v>
      </c>
      <c r="L640" s="32">
        <v>872500.0</v>
      </c>
      <c r="M640" s="31">
        <v>753000.0</v>
      </c>
      <c r="N640" s="33">
        <v>-5.0</v>
      </c>
      <c r="O640" s="33">
        <v>77.0</v>
      </c>
      <c r="P640" s="33">
        <v>5.9</v>
      </c>
    </row>
    <row r="641">
      <c r="A641" s="29" t="s">
        <v>696</v>
      </c>
      <c r="B641" s="32">
        <v>339000.0</v>
      </c>
      <c r="C641" s="32">
        <v>355000.0</v>
      </c>
      <c r="D641" s="32">
        <v>377500.0</v>
      </c>
      <c r="E641" s="32">
        <v>370000.0</v>
      </c>
      <c r="F641" s="31">
        <v>375000.0</v>
      </c>
      <c r="G641" s="32">
        <v>390000.0</v>
      </c>
      <c r="H641" s="31">
        <v>374000.0</v>
      </c>
      <c r="I641" s="31">
        <v>380000.0</v>
      </c>
      <c r="J641" s="32">
        <v>447000.0</v>
      </c>
      <c r="K641" s="32">
        <v>599500.0</v>
      </c>
      <c r="L641" s="31">
        <v>599000.0</v>
      </c>
      <c r="M641" s="31">
        <v>732000.0</v>
      </c>
      <c r="N641" s="33">
        <v>0.0</v>
      </c>
      <c r="O641" s="33">
        <v>77.0</v>
      </c>
      <c r="P641" s="33">
        <v>5.9</v>
      </c>
    </row>
    <row r="642">
      <c r="A642" s="29" t="s">
        <v>697</v>
      </c>
      <c r="B642" s="32">
        <v>390000.0</v>
      </c>
      <c r="C642" s="32">
        <v>420000.0</v>
      </c>
      <c r="D642" s="32">
        <v>437000.0</v>
      </c>
      <c r="E642" s="32">
        <v>493000.0</v>
      </c>
      <c r="F642" s="32">
        <v>654000.0</v>
      </c>
      <c r="G642" s="32">
        <v>636000.0</v>
      </c>
      <c r="H642" s="32">
        <v>592000.0</v>
      </c>
      <c r="I642" s="32">
        <v>620000.0</v>
      </c>
      <c r="J642" s="32">
        <v>720000.0</v>
      </c>
      <c r="K642" s="32">
        <v>710000.0</v>
      </c>
      <c r="L642" s="32">
        <v>691000.0</v>
      </c>
      <c r="M642" s="32">
        <v>700000.0</v>
      </c>
      <c r="N642" s="33">
        <v>-3.0</v>
      </c>
      <c r="O642" s="33">
        <v>77.0</v>
      </c>
      <c r="P642" s="33">
        <v>5.9</v>
      </c>
    </row>
    <row r="643">
      <c r="A643" s="29" t="s">
        <v>698</v>
      </c>
      <c r="B643" s="32">
        <v>345000.0</v>
      </c>
      <c r="C643" s="32">
        <v>330000.0</v>
      </c>
      <c r="D643" s="32">
        <v>323000.0</v>
      </c>
      <c r="E643" s="32">
        <v>350000.0</v>
      </c>
      <c r="F643" s="32">
        <v>350000.0</v>
      </c>
      <c r="G643" s="32">
        <v>403500.0</v>
      </c>
      <c r="H643" s="32">
        <v>395000.0</v>
      </c>
      <c r="I643" s="32">
        <v>436000.0</v>
      </c>
      <c r="J643" s="32">
        <v>487000.0</v>
      </c>
      <c r="K643" s="32">
        <v>650000.0</v>
      </c>
      <c r="L643" s="32">
        <v>610000.0</v>
      </c>
      <c r="M643" s="31">
        <v>681500.0</v>
      </c>
      <c r="N643" s="33">
        <v>-6.0</v>
      </c>
      <c r="O643" s="33">
        <v>77.0</v>
      </c>
      <c r="P643" s="33">
        <v>5.9</v>
      </c>
    </row>
    <row r="644">
      <c r="A644" s="29" t="s">
        <v>699</v>
      </c>
      <c r="B644" s="32">
        <v>390000.0</v>
      </c>
      <c r="C644" s="32">
        <v>413000.0</v>
      </c>
      <c r="D644" s="32">
        <v>440000.0</v>
      </c>
      <c r="E644" s="32">
        <v>495000.0</v>
      </c>
      <c r="F644" s="32">
        <v>626500.0</v>
      </c>
      <c r="G644" s="32">
        <v>631500.0</v>
      </c>
      <c r="H644" s="32">
        <v>615000.0</v>
      </c>
      <c r="I644" s="32">
        <v>640000.0</v>
      </c>
      <c r="J644" s="32">
        <v>720000.0</v>
      </c>
      <c r="K644" s="32">
        <v>740000.0</v>
      </c>
      <c r="L644" s="32">
        <v>690000.0</v>
      </c>
      <c r="M644" s="32">
        <v>666000.0</v>
      </c>
      <c r="N644" s="33">
        <v>-7.0</v>
      </c>
      <c r="O644" s="33">
        <v>77.0</v>
      </c>
      <c r="P644" s="33">
        <v>5.9</v>
      </c>
    </row>
    <row r="645">
      <c r="A645" s="29" t="s">
        <v>700</v>
      </c>
      <c r="B645" s="32">
        <v>361500.0</v>
      </c>
      <c r="C645" s="32">
        <v>362000.0</v>
      </c>
      <c r="D645" s="32">
        <v>340500.0</v>
      </c>
      <c r="E645" s="32">
        <v>375000.0</v>
      </c>
      <c r="F645" s="32">
        <v>412500.0</v>
      </c>
      <c r="G645" s="32">
        <v>439000.0</v>
      </c>
      <c r="H645" s="32">
        <v>480000.0</v>
      </c>
      <c r="I645" s="32">
        <v>512000.0</v>
      </c>
      <c r="J645" s="32">
        <v>605000.0</v>
      </c>
      <c r="K645" s="32">
        <v>650000.0</v>
      </c>
      <c r="L645" s="32">
        <v>640000.0</v>
      </c>
      <c r="M645" s="32">
        <v>607500.0</v>
      </c>
      <c r="N645" s="33">
        <v>-2.0</v>
      </c>
      <c r="O645" s="33">
        <v>77.0</v>
      </c>
      <c r="P645" s="33">
        <v>5.9</v>
      </c>
    </row>
    <row r="646">
      <c r="A646" s="29" t="s">
        <v>701</v>
      </c>
      <c r="B646" s="32">
        <v>317000.0</v>
      </c>
      <c r="C646" s="32">
        <v>322500.0</v>
      </c>
      <c r="D646" s="32">
        <v>350500.0</v>
      </c>
      <c r="E646" s="32">
        <v>370000.0</v>
      </c>
      <c r="F646" s="32">
        <v>451000.0</v>
      </c>
      <c r="G646" s="32">
        <v>510000.0</v>
      </c>
      <c r="H646" s="32">
        <v>474000.0</v>
      </c>
      <c r="I646" s="32">
        <v>499000.0</v>
      </c>
      <c r="J646" s="32">
        <v>557500.0</v>
      </c>
      <c r="K646" s="32">
        <v>580000.0</v>
      </c>
      <c r="L646" s="32">
        <v>561000.0</v>
      </c>
      <c r="M646" s="32">
        <v>565000.0</v>
      </c>
      <c r="N646" s="33">
        <v>-3.0</v>
      </c>
      <c r="O646" s="33">
        <v>77.0</v>
      </c>
      <c r="P646" s="33">
        <v>5.9</v>
      </c>
    </row>
    <row r="647">
      <c r="A647" s="29" t="s">
        <v>702</v>
      </c>
      <c r="B647" s="32">
        <v>280000.0</v>
      </c>
      <c r="C647" s="32">
        <v>306000.0</v>
      </c>
      <c r="D647" s="32">
        <v>297500.0</v>
      </c>
      <c r="E647" s="32">
        <v>305000.0</v>
      </c>
      <c r="F647" s="32">
        <v>300000.0</v>
      </c>
      <c r="G647" s="32">
        <v>313500.0</v>
      </c>
      <c r="H647" s="32">
        <v>330000.0</v>
      </c>
      <c r="I647" s="32">
        <v>355000.0</v>
      </c>
      <c r="J647" s="32">
        <v>470000.0</v>
      </c>
      <c r="K647" s="32">
        <v>510000.0</v>
      </c>
      <c r="L647" s="32">
        <v>495000.0</v>
      </c>
      <c r="M647" s="32">
        <v>537500.0</v>
      </c>
      <c r="N647" s="33">
        <v>-3.0</v>
      </c>
      <c r="O647" s="33">
        <v>77.0</v>
      </c>
      <c r="P647" s="33">
        <v>5.9</v>
      </c>
    </row>
    <row r="648">
      <c r="A648" s="29" t="s">
        <v>703</v>
      </c>
      <c r="B648" s="32">
        <v>995000.0</v>
      </c>
      <c r="C648" s="32">
        <v>917500.0</v>
      </c>
      <c r="D648" s="32">
        <v>1252500.0</v>
      </c>
      <c r="E648" s="32">
        <v>1380000.0</v>
      </c>
      <c r="F648" s="32">
        <v>1485000.0</v>
      </c>
      <c r="G648" s="32">
        <v>1488000.0</v>
      </c>
      <c r="H648" s="32">
        <v>1400000.0</v>
      </c>
      <c r="I648" s="32">
        <v>1600000.0</v>
      </c>
      <c r="J648" s="32">
        <v>1802500.0</v>
      </c>
      <c r="K648" s="32">
        <v>1646000.0</v>
      </c>
      <c r="L648" s="32">
        <v>1745000.0</v>
      </c>
      <c r="M648" s="31">
        <v>1400000.0</v>
      </c>
      <c r="N648" s="33">
        <v>6.0</v>
      </c>
      <c r="O648" s="33">
        <v>75.0</v>
      </c>
      <c r="P648" s="33">
        <v>5.8</v>
      </c>
    </row>
    <row r="649">
      <c r="A649" s="29" t="s">
        <v>704</v>
      </c>
      <c r="B649" s="32">
        <v>650500.0</v>
      </c>
      <c r="C649" s="32">
        <v>701000.0</v>
      </c>
      <c r="D649" s="32">
        <v>745000.0</v>
      </c>
      <c r="E649" s="32">
        <v>840000.0</v>
      </c>
      <c r="F649" s="32">
        <v>975000.0</v>
      </c>
      <c r="G649" s="32">
        <v>955000.0</v>
      </c>
      <c r="H649" s="32">
        <v>950000.0</v>
      </c>
      <c r="I649" s="32">
        <v>1006000.0</v>
      </c>
      <c r="J649" s="32">
        <v>1299500.0</v>
      </c>
      <c r="K649" s="32">
        <v>1157500.0</v>
      </c>
      <c r="L649" s="32">
        <v>1140000.0</v>
      </c>
      <c r="M649" s="31">
        <v>1050000.0</v>
      </c>
      <c r="N649" s="33">
        <v>-2.0</v>
      </c>
      <c r="O649" s="33">
        <v>75.0</v>
      </c>
      <c r="P649" s="33">
        <v>5.8</v>
      </c>
    </row>
    <row r="650">
      <c r="A650" s="29" t="s">
        <v>705</v>
      </c>
      <c r="B650" s="32">
        <v>560000.0</v>
      </c>
      <c r="C650" s="32">
        <v>599000.0</v>
      </c>
      <c r="D650" s="32">
        <v>651000.0</v>
      </c>
      <c r="E650" s="32">
        <v>720000.0</v>
      </c>
      <c r="F650" s="32">
        <v>843000.0</v>
      </c>
      <c r="G650" s="32">
        <v>830000.0</v>
      </c>
      <c r="H650" s="32">
        <v>835000.0</v>
      </c>
      <c r="I650" s="32">
        <v>842000.0</v>
      </c>
      <c r="J650" s="32">
        <v>1000000.0</v>
      </c>
      <c r="K650" s="32">
        <v>1000000.0</v>
      </c>
      <c r="L650" s="32">
        <v>980000.0</v>
      </c>
      <c r="M650" s="32">
        <v>900000.0</v>
      </c>
      <c r="N650" s="33">
        <v>-2.0</v>
      </c>
      <c r="O650" s="33">
        <v>75.0</v>
      </c>
      <c r="P650" s="33">
        <v>5.8</v>
      </c>
    </row>
    <row r="651">
      <c r="A651" s="29" t="s">
        <v>706</v>
      </c>
      <c r="B651" s="31">
        <v>346000.0</v>
      </c>
      <c r="C651" s="31">
        <v>375000.0</v>
      </c>
      <c r="D651" s="32">
        <v>348000.0</v>
      </c>
      <c r="E651" s="32">
        <v>361000.0</v>
      </c>
      <c r="F651" s="32">
        <v>347000.0</v>
      </c>
      <c r="G651" s="32">
        <v>334000.0</v>
      </c>
      <c r="H651" s="32">
        <v>393000.0</v>
      </c>
      <c r="I651" s="32">
        <v>379000.0</v>
      </c>
      <c r="J651" s="32">
        <v>425000.0</v>
      </c>
      <c r="K651" s="32">
        <v>612000.0</v>
      </c>
      <c r="L651" s="32">
        <v>610000.0</v>
      </c>
      <c r="M651" s="31">
        <v>854500.0</v>
      </c>
      <c r="N651" s="33">
        <v>0.0</v>
      </c>
      <c r="O651" s="33">
        <v>76.0</v>
      </c>
      <c r="P651" s="33">
        <v>5.8</v>
      </c>
    </row>
    <row r="652">
      <c r="A652" s="29" t="s">
        <v>707</v>
      </c>
      <c r="B652" s="32">
        <v>532500.0</v>
      </c>
      <c r="C652" s="32">
        <v>562500.0</v>
      </c>
      <c r="D652" s="32">
        <v>650000.0</v>
      </c>
      <c r="E652" s="32">
        <v>750000.0</v>
      </c>
      <c r="F652" s="32">
        <v>845500.0</v>
      </c>
      <c r="G652" s="32">
        <v>830000.0</v>
      </c>
      <c r="H652" s="32">
        <v>810000.0</v>
      </c>
      <c r="I652" s="32">
        <v>842500.0</v>
      </c>
      <c r="J652" s="32">
        <v>965500.0</v>
      </c>
      <c r="K652" s="32">
        <v>990000.0</v>
      </c>
      <c r="L652" s="32">
        <v>936000.0</v>
      </c>
      <c r="M652" s="32">
        <v>825000.0</v>
      </c>
      <c r="N652" s="33">
        <v>-5.0</v>
      </c>
      <c r="O652" s="33">
        <v>76.0</v>
      </c>
      <c r="P652" s="33">
        <v>5.8</v>
      </c>
    </row>
    <row r="653">
      <c r="A653" s="29" t="s">
        <v>708</v>
      </c>
      <c r="B653" s="32">
        <v>454000.0</v>
      </c>
      <c r="C653" s="32">
        <v>500000.0</v>
      </c>
      <c r="D653" s="32">
        <v>560000.0</v>
      </c>
      <c r="E653" s="32">
        <v>600000.0</v>
      </c>
      <c r="F653" s="32">
        <v>730000.0</v>
      </c>
      <c r="G653" s="32">
        <v>725000.0</v>
      </c>
      <c r="H653" s="32">
        <v>700000.0</v>
      </c>
      <c r="I653" s="32">
        <v>740000.0</v>
      </c>
      <c r="J653" s="32">
        <v>835000.0</v>
      </c>
      <c r="K653" s="32">
        <v>850000.0</v>
      </c>
      <c r="L653" s="32">
        <v>795000.0</v>
      </c>
      <c r="M653" s="32">
        <v>810000.0</v>
      </c>
      <c r="N653" s="33">
        <v>-6.0</v>
      </c>
      <c r="O653" s="33">
        <v>75.0</v>
      </c>
      <c r="P653" s="33">
        <v>5.8</v>
      </c>
    </row>
    <row r="654">
      <c r="A654" s="29" t="s">
        <v>709</v>
      </c>
      <c r="B654" s="32">
        <v>422500.0</v>
      </c>
      <c r="C654" s="32">
        <v>402500.0</v>
      </c>
      <c r="D654" s="32">
        <v>456000.0</v>
      </c>
      <c r="E654" s="32">
        <v>509000.0</v>
      </c>
      <c r="F654" s="32">
        <v>635000.0</v>
      </c>
      <c r="G654" s="32">
        <v>672500.0</v>
      </c>
      <c r="H654" s="32">
        <v>626500.0</v>
      </c>
      <c r="I654" s="32">
        <v>652500.0</v>
      </c>
      <c r="J654" s="32">
        <v>730000.0</v>
      </c>
      <c r="K654" s="32">
        <v>755000.0</v>
      </c>
      <c r="L654" s="32">
        <v>741500.0</v>
      </c>
      <c r="M654" s="31">
        <v>790000.0</v>
      </c>
      <c r="N654" s="33">
        <v>-2.0</v>
      </c>
      <c r="O654" s="33">
        <v>76.0</v>
      </c>
      <c r="P654" s="33">
        <v>5.8</v>
      </c>
    </row>
    <row r="655">
      <c r="A655" s="29" t="s">
        <v>710</v>
      </c>
      <c r="B655" s="32">
        <v>425500.0</v>
      </c>
      <c r="C655" s="32">
        <v>461000.0</v>
      </c>
      <c r="D655" s="32">
        <v>580000.0</v>
      </c>
      <c r="E655" s="32">
        <v>630000.0</v>
      </c>
      <c r="F655" s="32">
        <v>730000.0</v>
      </c>
      <c r="G655" s="32">
        <v>700000.0</v>
      </c>
      <c r="H655" s="32">
        <v>670000.0</v>
      </c>
      <c r="I655" s="32">
        <v>719500.0</v>
      </c>
      <c r="J655" s="32">
        <v>810000.0</v>
      </c>
      <c r="K655" s="32">
        <v>803500.0</v>
      </c>
      <c r="L655" s="32">
        <v>750000.0</v>
      </c>
      <c r="M655" s="31">
        <v>745000.0</v>
      </c>
      <c r="N655" s="33">
        <v>-7.0</v>
      </c>
      <c r="O655" s="33">
        <v>76.0</v>
      </c>
      <c r="P655" s="33">
        <v>5.8</v>
      </c>
    </row>
    <row r="656">
      <c r="A656" s="29" t="s">
        <v>711</v>
      </c>
      <c r="B656" s="32">
        <v>433500.0</v>
      </c>
      <c r="C656" s="32">
        <v>445000.0</v>
      </c>
      <c r="D656" s="32">
        <v>471000.0</v>
      </c>
      <c r="E656" s="32">
        <v>537000.0</v>
      </c>
      <c r="F656" s="32">
        <v>622000.0</v>
      </c>
      <c r="G656" s="32">
        <v>648500.0</v>
      </c>
      <c r="H656" s="32">
        <v>643500.0</v>
      </c>
      <c r="I656" s="32">
        <v>690000.0</v>
      </c>
      <c r="J656" s="32">
        <v>740000.0</v>
      </c>
      <c r="K656" s="32">
        <v>800000.0</v>
      </c>
      <c r="L656" s="32">
        <v>759000.0</v>
      </c>
      <c r="M656" s="31">
        <v>740000.0</v>
      </c>
      <c r="N656" s="33">
        <v>-5.0</v>
      </c>
      <c r="O656" s="33">
        <v>75.0</v>
      </c>
      <c r="P656" s="33">
        <v>5.8</v>
      </c>
    </row>
    <row r="657">
      <c r="A657" s="29" t="s">
        <v>712</v>
      </c>
      <c r="B657" s="32">
        <v>415000.0</v>
      </c>
      <c r="C657" s="32">
        <v>430000.0</v>
      </c>
      <c r="D657" s="32">
        <v>440000.0</v>
      </c>
      <c r="E657" s="32">
        <v>470000.0</v>
      </c>
      <c r="F657" s="32">
        <v>550000.0</v>
      </c>
      <c r="G657" s="32">
        <v>601000.0</v>
      </c>
      <c r="H657" s="32">
        <v>598000.0</v>
      </c>
      <c r="I657" s="31">
        <v>623500.0</v>
      </c>
      <c r="J657" s="31">
        <v>705000.0</v>
      </c>
      <c r="K657" s="32">
        <v>741500.0</v>
      </c>
      <c r="L657" s="32">
        <v>727000.0</v>
      </c>
      <c r="M657" s="32">
        <v>731000.0</v>
      </c>
      <c r="N657" s="33">
        <v>-2.0</v>
      </c>
      <c r="O657" s="33">
        <v>75.0</v>
      </c>
      <c r="P657" s="33">
        <v>5.8</v>
      </c>
    </row>
    <row r="658">
      <c r="A658" s="29" t="s">
        <v>713</v>
      </c>
      <c r="B658" s="32">
        <v>409000.0</v>
      </c>
      <c r="C658" s="32">
        <v>380000.0</v>
      </c>
      <c r="D658" s="32">
        <v>410000.0</v>
      </c>
      <c r="E658" s="32">
        <v>491000.0</v>
      </c>
      <c r="F658" s="32">
        <v>550000.0</v>
      </c>
      <c r="G658" s="32">
        <v>595000.0</v>
      </c>
      <c r="H658" s="32">
        <v>570000.0</v>
      </c>
      <c r="I658" s="32">
        <v>605000.0</v>
      </c>
      <c r="J658" s="32">
        <v>660000.0</v>
      </c>
      <c r="K658" s="32">
        <v>730500.0</v>
      </c>
      <c r="L658" s="32">
        <v>720000.0</v>
      </c>
      <c r="M658" s="32">
        <v>725000.0</v>
      </c>
      <c r="N658" s="33">
        <v>-1.0</v>
      </c>
      <c r="O658" s="33">
        <v>76.0</v>
      </c>
      <c r="P658" s="33">
        <v>5.8</v>
      </c>
    </row>
    <row r="659">
      <c r="A659" s="29" t="s">
        <v>714</v>
      </c>
      <c r="B659" s="32">
        <v>540000.0</v>
      </c>
      <c r="C659" s="32">
        <v>515000.0</v>
      </c>
      <c r="D659" s="32">
        <v>620000.0</v>
      </c>
      <c r="E659" s="32">
        <v>660000.0</v>
      </c>
      <c r="F659" s="32">
        <v>742500.0</v>
      </c>
      <c r="G659" s="32">
        <v>750000.0</v>
      </c>
      <c r="H659" s="32">
        <v>767500.0</v>
      </c>
      <c r="I659" s="32">
        <v>750000.0</v>
      </c>
      <c r="J659" s="32">
        <v>970000.0</v>
      </c>
      <c r="K659" s="32">
        <v>990500.0</v>
      </c>
      <c r="L659" s="32">
        <v>950000.0</v>
      </c>
      <c r="M659" s="31">
        <v>715000.0</v>
      </c>
      <c r="N659" s="33">
        <v>-4.0</v>
      </c>
      <c r="O659" s="33">
        <v>76.0</v>
      </c>
      <c r="P659" s="33">
        <v>5.8</v>
      </c>
    </row>
    <row r="660">
      <c r="A660" s="29" t="s">
        <v>715</v>
      </c>
      <c r="B660" s="32">
        <v>445000.0</v>
      </c>
      <c r="C660" s="32">
        <v>445000.0</v>
      </c>
      <c r="D660" s="32">
        <v>461000.0</v>
      </c>
      <c r="E660" s="32">
        <v>485000.0</v>
      </c>
      <c r="F660" s="32">
        <v>461500.0</v>
      </c>
      <c r="G660" s="32">
        <v>575000.0</v>
      </c>
      <c r="H660" s="32">
        <v>552500.0</v>
      </c>
      <c r="I660" s="32">
        <v>607500.0</v>
      </c>
      <c r="J660" s="32">
        <v>705000.0</v>
      </c>
      <c r="K660" s="32">
        <v>738500.0</v>
      </c>
      <c r="L660" s="32">
        <v>785000.0</v>
      </c>
      <c r="M660" s="31">
        <v>686500.0</v>
      </c>
      <c r="N660" s="33">
        <v>6.0</v>
      </c>
      <c r="O660" s="33">
        <v>76.0</v>
      </c>
      <c r="P660" s="33">
        <v>5.8</v>
      </c>
    </row>
    <row r="661">
      <c r="A661" s="29" t="s">
        <v>716</v>
      </c>
      <c r="B661" s="32">
        <v>400000.0</v>
      </c>
      <c r="C661" s="32">
        <v>395000.0</v>
      </c>
      <c r="D661" s="32">
        <v>432000.0</v>
      </c>
      <c r="E661" s="32">
        <v>460000.0</v>
      </c>
      <c r="F661" s="32">
        <v>520000.0</v>
      </c>
      <c r="G661" s="32">
        <v>538000.0</v>
      </c>
      <c r="H661" s="32">
        <v>570000.0</v>
      </c>
      <c r="I661" s="32">
        <v>573000.0</v>
      </c>
      <c r="J661" s="32">
        <v>625000.0</v>
      </c>
      <c r="K661" s="32">
        <v>703500.0</v>
      </c>
      <c r="L661" s="32">
        <v>705000.0</v>
      </c>
      <c r="M661" s="32">
        <v>680000.0</v>
      </c>
      <c r="N661" s="33">
        <v>0.0</v>
      </c>
      <c r="O661" s="33">
        <v>76.0</v>
      </c>
      <c r="P661" s="33">
        <v>5.8</v>
      </c>
    </row>
    <row r="662">
      <c r="A662" s="17" t="s">
        <v>717</v>
      </c>
      <c r="B662" s="21">
        <v>371000.0</v>
      </c>
      <c r="C662" s="21">
        <v>395000.0</v>
      </c>
      <c r="D662" s="21">
        <v>400000.0</v>
      </c>
      <c r="E662" s="21">
        <v>445000.0</v>
      </c>
      <c r="F662" s="21">
        <v>515000.0</v>
      </c>
      <c r="G662" s="21">
        <v>570000.0</v>
      </c>
      <c r="H662" s="21">
        <v>550000.0</v>
      </c>
      <c r="I662" s="21">
        <v>570000.0</v>
      </c>
      <c r="J662" s="21">
        <v>602000.0</v>
      </c>
      <c r="K662" s="21">
        <v>650000.0</v>
      </c>
      <c r="L662" s="21">
        <v>653500.0</v>
      </c>
      <c r="M662" s="21">
        <v>650000.0</v>
      </c>
      <c r="N662" s="22">
        <v>1.0</v>
      </c>
      <c r="O662" s="22">
        <v>76.0</v>
      </c>
      <c r="P662" s="22">
        <v>5.8</v>
      </c>
    </row>
    <row r="663">
      <c r="A663" s="24" t="s">
        <v>718</v>
      </c>
      <c r="B663" s="26">
        <v>490000.0</v>
      </c>
      <c r="C663" s="35">
        <v>508500.0</v>
      </c>
      <c r="D663" s="26">
        <v>417500.0</v>
      </c>
      <c r="E663" s="26">
        <v>490000.0</v>
      </c>
      <c r="F663" s="26">
        <v>512500.0</v>
      </c>
      <c r="G663" s="26">
        <v>506500.0</v>
      </c>
      <c r="H663" s="26">
        <v>530000.0</v>
      </c>
      <c r="I663" s="26">
        <v>599000.0</v>
      </c>
      <c r="J663" s="26">
        <v>682000.0</v>
      </c>
      <c r="K663" s="26">
        <v>885000.0</v>
      </c>
      <c r="L663" s="26">
        <v>865000.0</v>
      </c>
      <c r="M663" s="35">
        <v>635000.0</v>
      </c>
      <c r="N663" s="27">
        <v>-2.0</v>
      </c>
      <c r="O663" s="27">
        <v>77.0</v>
      </c>
      <c r="P663" s="27">
        <v>5.8</v>
      </c>
    </row>
    <row r="664">
      <c r="A664" s="29" t="s">
        <v>719</v>
      </c>
      <c r="B664" s="32">
        <v>334000.0</v>
      </c>
      <c r="C664" s="32">
        <v>342500.0</v>
      </c>
      <c r="D664" s="32">
        <v>375000.0</v>
      </c>
      <c r="E664" s="32">
        <v>423000.0</v>
      </c>
      <c r="F664" s="32">
        <v>571500.0</v>
      </c>
      <c r="G664" s="32">
        <v>555000.0</v>
      </c>
      <c r="H664" s="32">
        <v>512500.0</v>
      </c>
      <c r="I664" s="32">
        <v>555000.0</v>
      </c>
      <c r="J664" s="32">
        <v>626000.0</v>
      </c>
      <c r="K664" s="32">
        <v>642500.0</v>
      </c>
      <c r="L664" s="32">
        <v>586500.0</v>
      </c>
      <c r="M664" s="31">
        <v>573000.0</v>
      </c>
      <c r="N664" s="33">
        <v>-9.0</v>
      </c>
      <c r="O664" s="33">
        <v>76.0</v>
      </c>
      <c r="P664" s="33">
        <v>5.8</v>
      </c>
    </row>
    <row r="665">
      <c r="A665" s="29" t="s">
        <v>720</v>
      </c>
      <c r="B665" s="32">
        <v>330000.0</v>
      </c>
      <c r="C665" s="32">
        <v>340000.0</v>
      </c>
      <c r="D665" s="32">
        <v>350000.0</v>
      </c>
      <c r="E665" s="32">
        <v>360000.0</v>
      </c>
      <c r="F665" s="32">
        <v>420000.0</v>
      </c>
      <c r="G665" s="32">
        <v>485000.0</v>
      </c>
      <c r="H665" s="32">
        <v>475000.0</v>
      </c>
      <c r="I665" s="32">
        <v>490000.0</v>
      </c>
      <c r="J665" s="32">
        <v>535000.0</v>
      </c>
      <c r="K665" s="32">
        <v>595000.0</v>
      </c>
      <c r="L665" s="32">
        <v>580000.0</v>
      </c>
      <c r="M665" s="32">
        <v>550000.0</v>
      </c>
      <c r="N665" s="33">
        <v>-3.0</v>
      </c>
      <c r="O665" s="33">
        <v>76.0</v>
      </c>
      <c r="P665" s="33">
        <v>5.8</v>
      </c>
    </row>
    <row r="666">
      <c r="A666" s="29" t="s">
        <v>721</v>
      </c>
      <c r="B666" s="32">
        <v>335000.0</v>
      </c>
      <c r="C666" s="32">
        <v>330000.0</v>
      </c>
      <c r="D666" s="32">
        <v>329000.0</v>
      </c>
      <c r="E666" s="32">
        <v>331000.0</v>
      </c>
      <c r="F666" s="32">
        <v>379000.0</v>
      </c>
      <c r="G666" s="32">
        <v>450000.0</v>
      </c>
      <c r="H666" s="32">
        <v>422000.0</v>
      </c>
      <c r="I666" s="32">
        <v>455000.0</v>
      </c>
      <c r="J666" s="32">
        <v>600000.0</v>
      </c>
      <c r="K666" s="32">
        <v>650000.0</v>
      </c>
      <c r="L666" s="32">
        <v>586500.0</v>
      </c>
      <c r="M666" s="31">
        <v>505000.0</v>
      </c>
      <c r="N666" s="33">
        <v>-10.0</v>
      </c>
      <c r="O666" s="33">
        <v>75.0</v>
      </c>
      <c r="P666" s="33">
        <v>5.8</v>
      </c>
    </row>
    <row r="667">
      <c r="A667" s="29" t="s">
        <v>722</v>
      </c>
      <c r="B667" s="32">
        <v>118000.0</v>
      </c>
      <c r="C667" s="32">
        <v>95000.0</v>
      </c>
      <c r="D667" s="32">
        <v>96000.0</v>
      </c>
      <c r="E667" s="32">
        <v>90000.0</v>
      </c>
      <c r="F667" s="32">
        <v>133000.0</v>
      </c>
      <c r="G667" s="32">
        <v>114000.0</v>
      </c>
      <c r="H667" s="32">
        <v>144000.0</v>
      </c>
      <c r="I667" s="32">
        <v>127000.0</v>
      </c>
      <c r="J667" s="32">
        <v>174000.0</v>
      </c>
      <c r="K667" s="32">
        <v>282000.0</v>
      </c>
      <c r="L667" s="32">
        <v>207500.0</v>
      </c>
      <c r="M667" s="31">
        <v>174500.0</v>
      </c>
      <c r="N667" s="33">
        <v>-26.0</v>
      </c>
      <c r="O667" s="33">
        <v>76.0</v>
      </c>
      <c r="P667" s="33">
        <v>5.8</v>
      </c>
    </row>
    <row r="668">
      <c r="A668" s="29" t="s">
        <v>723</v>
      </c>
      <c r="B668" s="32">
        <v>406500.0</v>
      </c>
      <c r="C668" s="32">
        <v>357500.0</v>
      </c>
      <c r="D668" s="32">
        <v>417500.0</v>
      </c>
      <c r="E668" s="32">
        <v>422500.0</v>
      </c>
      <c r="F668" s="32">
        <v>537500.0</v>
      </c>
      <c r="G668" s="32">
        <v>562500.0</v>
      </c>
      <c r="H668" s="32">
        <v>582500.0</v>
      </c>
      <c r="I668" s="32">
        <v>595000.0</v>
      </c>
      <c r="J668" s="32">
        <v>687000.0</v>
      </c>
      <c r="K668" s="32">
        <v>710000.0</v>
      </c>
      <c r="L668" s="32">
        <v>705000.0</v>
      </c>
      <c r="M668" s="30" t="s">
        <v>59</v>
      </c>
      <c r="N668" s="33">
        <v>-1.0</v>
      </c>
      <c r="O668" s="33">
        <v>73.0</v>
      </c>
      <c r="P668" s="33">
        <v>5.7</v>
      </c>
    </row>
    <row r="669">
      <c r="A669" s="29" t="s">
        <v>724</v>
      </c>
      <c r="B669" s="32">
        <v>1210000.0</v>
      </c>
      <c r="C669" s="32">
        <v>1305000.0</v>
      </c>
      <c r="D669" s="32">
        <v>1490000.0</v>
      </c>
      <c r="E669" s="32">
        <v>1760000.0</v>
      </c>
      <c r="F669" s="32">
        <v>1862500.0</v>
      </c>
      <c r="G669" s="32">
        <v>1850000.0</v>
      </c>
      <c r="H669" s="32">
        <v>1665000.0</v>
      </c>
      <c r="I669" s="32">
        <v>1850000.0</v>
      </c>
      <c r="J669" s="32">
        <v>2420000.0</v>
      </c>
      <c r="K669" s="32">
        <v>2400000.0</v>
      </c>
      <c r="L669" s="32">
        <v>2100000.0</v>
      </c>
      <c r="M669" s="31">
        <v>1920000.0</v>
      </c>
      <c r="N669" s="33">
        <v>-13.0</v>
      </c>
      <c r="O669" s="33">
        <v>74.0</v>
      </c>
      <c r="P669" s="33">
        <v>5.7</v>
      </c>
    </row>
    <row r="670">
      <c r="A670" s="29" t="s">
        <v>725</v>
      </c>
      <c r="B670" s="32">
        <v>860500.0</v>
      </c>
      <c r="C670" s="32">
        <v>942000.0</v>
      </c>
      <c r="D670" s="32">
        <v>1100000.0</v>
      </c>
      <c r="E670" s="32">
        <v>1242500.0</v>
      </c>
      <c r="F670" s="32">
        <v>1385500.0</v>
      </c>
      <c r="G670" s="32">
        <v>1190000.0</v>
      </c>
      <c r="H670" s="32">
        <v>1405000.0</v>
      </c>
      <c r="I670" s="32">
        <v>1418000.0</v>
      </c>
      <c r="J670" s="32">
        <v>1550000.0</v>
      </c>
      <c r="K670" s="32">
        <v>1560000.0</v>
      </c>
      <c r="L670" s="32">
        <v>1500000.0</v>
      </c>
      <c r="M670" s="31">
        <v>1627500.0</v>
      </c>
      <c r="N670" s="33">
        <v>-4.0</v>
      </c>
      <c r="O670" s="33">
        <v>74.0</v>
      </c>
      <c r="P670" s="33">
        <v>5.7</v>
      </c>
    </row>
    <row r="671">
      <c r="A671" s="29" t="s">
        <v>726</v>
      </c>
      <c r="B671" s="32">
        <v>835000.0</v>
      </c>
      <c r="C671" s="32">
        <v>956500.0</v>
      </c>
      <c r="D671" s="32">
        <v>1094000.0</v>
      </c>
      <c r="E671" s="32">
        <v>1505000.0</v>
      </c>
      <c r="F671" s="32">
        <v>1420000.0</v>
      </c>
      <c r="G671" s="32">
        <v>1422500.0</v>
      </c>
      <c r="H671" s="32">
        <v>1350000.0</v>
      </c>
      <c r="I671" s="32">
        <v>1350000.0</v>
      </c>
      <c r="J671" s="32">
        <v>1645000.0</v>
      </c>
      <c r="K671" s="32">
        <v>1650000.0</v>
      </c>
      <c r="L671" s="32">
        <v>1460000.0</v>
      </c>
      <c r="M671" s="31">
        <v>1455000.0</v>
      </c>
      <c r="N671" s="33">
        <v>-12.0</v>
      </c>
      <c r="O671" s="33">
        <v>75.0</v>
      </c>
      <c r="P671" s="33">
        <v>5.7</v>
      </c>
    </row>
    <row r="672">
      <c r="A672" s="29" t="s">
        <v>727</v>
      </c>
      <c r="B672" s="32">
        <v>750000.0</v>
      </c>
      <c r="C672" s="32">
        <v>812500.0</v>
      </c>
      <c r="D672" s="32">
        <v>861000.0</v>
      </c>
      <c r="E672" s="32">
        <v>947000.0</v>
      </c>
      <c r="F672" s="32">
        <v>1200000.0</v>
      </c>
      <c r="G672" s="32">
        <v>1100000.0</v>
      </c>
      <c r="H672" s="32">
        <v>1037500.0</v>
      </c>
      <c r="I672" s="32">
        <v>1100000.0</v>
      </c>
      <c r="J672" s="32">
        <v>1350000.0</v>
      </c>
      <c r="K672" s="32">
        <v>1330000.0</v>
      </c>
      <c r="L672" s="32">
        <v>1300000.0</v>
      </c>
      <c r="M672" s="32">
        <v>1435000.0</v>
      </c>
      <c r="N672" s="33">
        <v>-2.0</v>
      </c>
      <c r="O672" s="33">
        <v>73.0</v>
      </c>
      <c r="P672" s="33">
        <v>5.7</v>
      </c>
    </row>
    <row r="673">
      <c r="A673" s="29" t="s">
        <v>728</v>
      </c>
      <c r="B673" s="32">
        <v>505000.0</v>
      </c>
      <c r="C673" s="32">
        <v>555000.0</v>
      </c>
      <c r="D673" s="32">
        <v>607500.0</v>
      </c>
      <c r="E673" s="32">
        <v>698000.0</v>
      </c>
      <c r="F673" s="32">
        <v>835000.0</v>
      </c>
      <c r="G673" s="32">
        <v>795000.0</v>
      </c>
      <c r="H673" s="32">
        <v>736000.0</v>
      </c>
      <c r="I673" s="32">
        <v>790000.0</v>
      </c>
      <c r="J673" s="32">
        <v>980000.0</v>
      </c>
      <c r="K673" s="32">
        <v>908500.0</v>
      </c>
      <c r="L673" s="32">
        <v>875500.0</v>
      </c>
      <c r="M673" s="31">
        <v>1095000.0</v>
      </c>
      <c r="N673" s="33">
        <v>-4.0</v>
      </c>
      <c r="O673" s="33">
        <v>73.0</v>
      </c>
      <c r="P673" s="33">
        <v>5.7</v>
      </c>
    </row>
    <row r="674">
      <c r="A674" s="29" t="s">
        <v>729</v>
      </c>
      <c r="B674" s="32">
        <v>572500.0</v>
      </c>
      <c r="C674" s="32">
        <v>633000.0</v>
      </c>
      <c r="D674" s="32">
        <v>680000.0</v>
      </c>
      <c r="E674" s="32">
        <v>721500.0</v>
      </c>
      <c r="F674" s="32">
        <v>833000.0</v>
      </c>
      <c r="G674" s="32">
        <v>880000.0</v>
      </c>
      <c r="H674" s="32">
        <v>823500.0</v>
      </c>
      <c r="I674" s="32">
        <v>863000.0</v>
      </c>
      <c r="J674" s="32">
        <v>1015000.0</v>
      </c>
      <c r="K674" s="32">
        <v>984500.0</v>
      </c>
      <c r="L674" s="32">
        <v>1001000.0</v>
      </c>
      <c r="M674" s="31">
        <v>1040000.0</v>
      </c>
      <c r="N674" s="33">
        <v>2.0</v>
      </c>
      <c r="O674" s="33">
        <v>75.0</v>
      </c>
      <c r="P674" s="33">
        <v>5.7</v>
      </c>
    </row>
    <row r="675">
      <c r="A675" s="29" t="s">
        <v>730</v>
      </c>
      <c r="B675" s="32">
        <v>415000.0</v>
      </c>
      <c r="C675" s="32">
        <v>420000.0</v>
      </c>
      <c r="D675" s="32">
        <v>450000.0</v>
      </c>
      <c r="E675" s="32">
        <v>502000.0</v>
      </c>
      <c r="F675" s="32">
        <v>610500.0</v>
      </c>
      <c r="G675" s="32">
        <v>634500.0</v>
      </c>
      <c r="H675" s="32">
        <v>625500.0</v>
      </c>
      <c r="I675" s="32">
        <v>623000.0</v>
      </c>
      <c r="J675" s="32">
        <v>718000.0</v>
      </c>
      <c r="K675" s="32">
        <v>760000.0</v>
      </c>
      <c r="L675" s="32">
        <v>725000.0</v>
      </c>
      <c r="M675" s="32">
        <v>760000.0</v>
      </c>
      <c r="N675" s="33">
        <v>-5.0</v>
      </c>
      <c r="O675" s="33">
        <v>75.0</v>
      </c>
      <c r="P675" s="33">
        <v>5.7</v>
      </c>
    </row>
    <row r="676">
      <c r="A676" s="29" t="s">
        <v>731</v>
      </c>
      <c r="B676" s="32">
        <v>427000.0</v>
      </c>
      <c r="C676" s="32">
        <v>442500.0</v>
      </c>
      <c r="D676" s="32">
        <v>460000.0</v>
      </c>
      <c r="E676" s="32">
        <v>522000.0</v>
      </c>
      <c r="F676" s="32">
        <v>590000.0</v>
      </c>
      <c r="G676" s="32">
        <v>633000.0</v>
      </c>
      <c r="H676" s="32">
        <v>591000.0</v>
      </c>
      <c r="I676" s="32">
        <v>652500.0</v>
      </c>
      <c r="J676" s="32">
        <v>701000.0</v>
      </c>
      <c r="K676" s="32">
        <v>749000.0</v>
      </c>
      <c r="L676" s="32">
        <v>745000.0</v>
      </c>
      <c r="M676" s="31">
        <v>758000.0</v>
      </c>
      <c r="N676" s="33">
        <v>-1.0</v>
      </c>
      <c r="O676" s="33">
        <v>74.0</v>
      </c>
      <c r="P676" s="33">
        <v>5.7</v>
      </c>
    </row>
    <row r="677">
      <c r="A677" s="29" t="s">
        <v>732</v>
      </c>
      <c r="B677" s="32">
        <v>425000.0</v>
      </c>
      <c r="C677" s="32">
        <v>415000.0</v>
      </c>
      <c r="D677" s="32">
        <v>440000.0</v>
      </c>
      <c r="E677" s="32">
        <v>505000.0</v>
      </c>
      <c r="F677" s="32">
        <v>590000.0</v>
      </c>
      <c r="G677" s="32">
        <v>620000.0</v>
      </c>
      <c r="H677" s="32">
        <v>595000.0</v>
      </c>
      <c r="I677" s="32">
        <v>635000.0</v>
      </c>
      <c r="J677" s="32">
        <v>690000.0</v>
      </c>
      <c r="K677" s="32">
        <v>699000.0</v>
      </c>
      <c r="L677" s="32">
        <v>741500.0</v>
      </c>
      <c r="M677" s="31">
        <v>745000.0</v>
      </c>
      <c r="N677" s="33">
        <v>6.0</v>
      </c>
      <c r="O677" s="33">
        <v>74.0</v>
      </c>
      <c r="P677" s="33">
        <v>5.7</v>
      </c>
    </row>
    <row r="678">
      <c r="A678" s="29" t="s">
        <v>733</v>
      </c>
      <c r="B678" s="32">
        <v>455000.0</v>
      </c>
      <c r="C678" s="32">
        <v>512500.0</v>
      </c>
      <c r="D678" s="32">
        <v>565000.0</v>
      </c>
      <c r="E678" s="32">
        <v>650000.0</v>
      </c>
      <c r="F678" s="32">
        <v>741000.0</v>
      </c>
      <c r="G678" s="32">
        <v>770000.0</v>
      </c>
      <c r="H678" s="32">
        <v>704000.0</v>
      </c>
      <c r="I678" s="32">
        <v>735000.0</v>
      </c>
      <c r="J678" s="32">
        <v>820500.0</v>
      </c>
      <c r="K678" s="32">
        <v>892500.0</v>
      </c>
      <c r="L678" s="32">
        <v>795000.0</v>
      </c>
      <c r="M678" s="31">
        <v>739000.0</v>
      </c>
      <c r="N678" s="33">
        <v>-11.0</v>
      </c>
      <c r="O678" s="33">
        <v>75.0</v>
      </c>
      <c r="P678" s="33">
        <v>5.7</v>
      </c>
    </row>
    <row r="679">
      <c r="A679" s="29" t="s">
        <v>734</v>
      </c>
      <c r="B679" s="32">
        <v>365000.0</v>
      </c>
      <c r="C679" s="32">
        <v>385000.0</v>
      </c>
      <c r="D679" s="32">
        <v>400000.0</v>
      </c>
      <c r="E679" s="32">
        <v>435000.0</v>
      </c>
      <c r="F679" s="32">
        <v>515000.0</v>
      </c>
      <c r="G679" s="32">
        <v>546000.0</v>
      </c>
      <c r="H679" s="32">
        <v>543000.0</v>
      </c>
      <c r="I679" s="32">
        <v>572500.0</v>
      </c>
      <c r="J679" s="32">
        <v>615000.0</v>
      </c>
      <c r="K679" s="32">
        <v>652000.0</v>
      </c>
      <c r="L679" s="32">
        <v>632500.0</v>
      </c>
      <c r="M679" s="32">
        <v>650000.0</v>
      </c>
      <c r="N679" s="33">
        <v>-3.0</v>
      </c>
      <c r="O679" s="33">
        <v>73.0</v>
      </c>
      <c r="P679" s="33">
        <v>5.7</v>
      </c>
    </row>
    <row r="680">
      <c r="A680" s="29" t="s">
        <v>735</v>
      </c>
      <c r="B680" s="32">
        <v>349500.0</v>
      </c>
      <c r="C680" s="32">
        <v>344500.0</v>
      </c>
      <c r="D680" s="32">
        <v>350000.0</v>
      </c>
      <c r="E680" s="32">
        <v>371000.0</v>
      </c>
      <c r="F680" s="32">
        <v>358000.0</v>
      </c>
      <c r="G680" s="32">
        <v>380000.0</v>
      </c>
      <c r="H680" s="32">
        <v>415500.0</v>
      </c>
      <c r="I680" s="32">
        <v>470000.0</v>
      </c>
      <c r="J680" s="32">
        <v>562500.0</v>
      </c>
      <c r="K680" s="32">
        <v>595000.0</v>
      </c>
      <c r="L680" s="32">
        <v>609500.0</v>
      </c>
      <c r="M680" s="31">
        <v>585000.0</v>
      </c>
      <c r="N680" s="33">
        <v>2.0</v>
      </c>
      <c r="O680" s="33">
        <v>74.0</v>
      </c>
      <c r="P680" s="33">
        <v>5.7</v>
      </c>
    </row>
    <row r="681">
      <c r="A681" s="29" t="s">
        <v>736</v>
      </c>
      <c r="B681" s="32">
        <v>351500.0</v>
      </c>
      <c r="C681" s="32">
        <v>345000.0</v>
      </c>
      <c r="D681" s="32">
        <v>334000.0</v>
      </c>
      <c r="E681" s="32">
        <v>355000.0</v>
      </c>
      <c r="F681" s="32">
        <v>372000.0</v>
      </c>
      <c r="G681" s="32">
        <v>383500.0</v>
      </c>
      <c r="H681" s="32">
        <v>374000.0</v>
      </c>
      <c r="I681" s="32">
        <v>428500.0</v>
      </c>
      <c r="J681" s="32">
        <v>550000.0</v>
      </c>
      <c r="K681" s="32">
        <v>593000.0</v>
      </c>
      <c r="L681" s="32">
        <v>610000.0</v>
      </c>
      <c r="M681" s="32">
        <v>532500.0</v>
      </c>
      <c r="N681" s="33">
        <v>3.0</v>
      </c>
      <c r="O681" s="33">
        <v>74.0</v>
      </c>
      <c r="P681" s="33">
        <v>5.7</v>
      </c>
    </row>
    <row r="682">
      <c r="A682" s="29" t="s">
        <v>737</v>
      </c>
      <c r="B682" s="32">
        <v>295000.0</v>
      </c>
      <c r="C682" s="32">
        <v>305000.0</v>
      </c>
      <c r="D682" s="32">
        <v>306000.0</v>
      </c>
      <c r="E682" s="32">
        <v>315000.0</v>
      </c>
      <c r="F682" s="32">
        <v>320000.0</v>
      </c>
      <c r="G682" s="32">
        <v>334000.0</v>
      </c>
      <c r="H682" s="32">
        <v>340000.0</v>
      </c>
      <c r="I682" s="32">
        <v>377500.0</v>
      </c>
      <c r="J682" s="32">
        <v>469500.0</v>
      </c>
      <c r="K682" s="32">
        <v>542500.0</v>
      </c>
      <c r="L682" s="32">
        <v>515000.0</v>
      </c>
      <c r="M682" s="32">
        <v>494000.0</v>
      </c>
      <c r="N682" s="33">
        <v>-5.0</v>
      </c>
      <c r="O682" s="33">
        <v>75.0</v>
      </c>
      <c r="P682" s="33">
        <v>5.7</v>
      </c>
    </row>
    <row r="683">
      <c r="A683" s="29" t="s">
        <v>738</v>
      </c>
      <c r="B683" s="32">
        <v>230000.0</v>
      </c>
      <c r="C683" s="32">
        <v>255000.0</v>
      </c>
      <c r="D683" s="32">
        <v>244000.0</v>
      </c>
      <c r="E683" s="32">
        <v>240000.0</v>
      </c>
      <c r="F683" s="32">
        <v>256000.0</v>
      </c>
      <c r="G683" s="32">
        <v>269000.0</v>
      </c>
      <c r="H683" s="32">
        <v>280000.0</v>
      </c>
      <c r="I683" s="32">
        <v>299500.0</v>
      </c>
      <c r="J683" s="32">
        <v>385000.0</v>
      </c>
      <c r="K683" s="32">
        <v>451500.0</v>
      </c>
      <c r="L683" s="32">
        <v>400000.0</v>
      </c>
      <c r="M683" s="31">
        <v>384500.0</v>
      </c>
      <c r="N683" s="33">
        <v>-11.0</v>
      </c>
      <c r="O683" s="33">
        <v>74.0</v>
      </c>
      <c r="P683" s="33">
        <v>5.7</v>
      </c>
    </row>
    <row r="684">
      <c r="A684" s="39" t="s">
        <v>739</v>
      </c>
      <c r="B684" s="32">
        <v>420000.0</v>
      </c>
      <c r="C684" s="32">
        <v>355000.0</v>
      </c>
      <c r="D684" s="32">
        <v>397500.0</v>
      </c>
      <c r="E684" s="32">
        <v>501000.0</v>
      </c>
      <c r="F684" s="32">
        <v>562000.0</v>
      </c>
      <c r="G684" s="32">
        <v>540000.0</v>
      </c>
      <c r="H684" s="32">
        <v>532500.0</v>
      </c>
      <c r="I684" s="31">
        <v>615000.0</v>
      </c>
      <c r="J684" s="32">
        <v>752500.0</v>
      </c>
      <c r="K684" s="32">
        <v>837500.0</v>
      </c>
      <c r="L684" s="32">
        <v>725000.0</v>
      </c>
      <c r="M684" s="30" t="s">
        <v>59</v>
      </c>
      <c r="N684" s="33">
        <v>-13.0</v>
      </c>
      <c r="O684" s="33">
        <v>73.0</v>
      </c>
      <c r="P684" s="33">
        <v>5.6</v>
      </c>
    </row>
    <row r="685">
      <c r="A685" s="29" t="s">
        <v>740</v>
      </c>
      <c r="B685" s="32">
        <v>2625000.0</v>
      </c>
      <c r="C685" s="31">
        <v>3000000.0</v>
      </c>
      <c r="D685" s="32">
        <v>2237500.0</v>
      </c>
      <c r="E685" s="32">
        <v>3252500.0</v>
      </c>
      <c r="F685" s="32">
        <v>4575000.0</v>
      </c>
      <c r="G685" s="32">
        <v>3950000.0</v>
      </c>
      <c r="H685" s="31">
        <v>4000000.0</v>
      </c>
      <c r="I685" s="31">
        <v>5000000.0</v>
      </c>
      <c r="J685" s="31">
        <v>5000000.0</v>
      </c>
      <c r="K685" s="31">
        <v>4000000.0</v>
      </c>
      <c r="L685" s="32">
        <v>4533500.0</v>
      </c>
      <c r="M685" s="30" t="s">
        <v>59</v>
      </c>
      <c r="N685" s="33">
        <v>20.0</v>
      </c>
      <c r="O685" s="33">
        <v>73.0</v>
      </c>
      <c r="P685" s="33">
        <v>5.6</v>
      </c>
    </row>
    <row r="686">
      <c r="A686" s="29" t="s">
        <v>741</v>
      </c>
      <c r="B686" s="32">
        <v>947500.0</v>
      </c>
      <c r="C686" s="32">
        <v>1045000.0</v>
      </c>
      <c r="D686" s="32">
        <v>1207500.0</v>
      </c>
      <c r="E686" s="32">
        <v>1300000.0</v>
      </c>
      <c r="F686" s="32">
        <v>1471000.0</v>
      </c>
      <c r="G686" s="32">
        <v>1498500.0</v>
      </c>
      <c r="H686" s="32">
        <v>1390000.0</v>
      </c>
      <c r="I686" s="32">
        <v>1520000.0</v>
      </c>
      <c r="J686" s="32">
        <v>1858000.0</v>
      </c>
      <c r="K686" s="32">
        <v>1900000.0</v>
      </c>
      <c r="L686" s="32">
        <v>1631000.0</v>
      </c>
      <c r="M686" s="31">
        <v>3900000.0</v>
      </c>
      <c r="N686" s="33">
        <v>-14.0</v>
      </c>
      <c r="O686" s="33">
        <v>72.0</v>
      </c>
      <c r="P686" s="33">
        <v>5.6</v>
      </c>
    </row>
    <row r="687">
      <c r="A687" s="29" t="s">
        <v>742</v>
      </c>
      <c r="B687" s="32">
        <v>1575000.0</v>
      </c>
      <c r="C687" s="32">
        <v>1606500.0</v>
      </c>
      <c r="D687" s="32">
        <v>1916500.0</v>
      </c>
      <c r="E687" s="32">
        <v>2245000.0</v>
      </c>
      <c r="F687" s="32">
        <v>2650000.0</v>
      </c>
      <c r="G687" s="32">
        <v>2506500.0</v>
      </c>
      <c r="H687" s="32">
        <v>2200000.0</v>
      </c>
      <c r="I687" s="32">
        <v>2525000.0</v>
      </c>
      <c r="J687" s="32">
        <v>2900000.0</v>
      </c>
      <c r="K687" s="32">
        <v>2495000.0</v>
      </c>
      <c r="L687" s="32">
        <v>2720000.0</v>
      </c>
      <c r="M687" s="31">
        <v>2120000.0</v>
      </c>
      <c r="N687" s="33">
        <v>9.0</v>
      </c>
      <c r="O687" s="33">
        <v>73.0</v>
      </c>
      <c r="P687" s="33">
        <v>5.6</v>
      </c>
    </row>
    <row r="688">
      <c r="A688" s="29" t="s">
        <v>743</v>
      </c>
      <c r="B688" s="32">
        <v>920000.0</v>
      </c>
      <c r="C688" s="32">
        <v>970000.0</v>
      </c>
      <c r="D688" s="32">
        <v>1120000.0</v>
      </c>
      <c r="E688" s="32">
        <v>1282500.0</v>
      </c>
      <c r="F688" s="32">
        <v>1440000.0</v>
      </c>
      <c r="G688" s="32">
        <v>1415000.0</v>
      </c>
      <c r="H688" s="32">
        <v>1350000.0</v>
      </c>
      <c r="I688" s="32">
        <v>1402500.0</v>
      </c>
      <c r="J688" s="32">
        <v>1592500.0</v>
      </c>
      <c r="K688" s="32">
        <v>1650500.0</v>
      </c>
      <c r="L688" s="32">
        <v>1580000.0</v>
      </c>
      <c r="M688" s="31">
        <v>1782500.0</v>
      </c>
      <c r="N688" s="33">
        <v>-4.0</v>
      </c>
      <c r="O688" s="33">
        <v>72.0</v>
      </c>
      <c r="P688" s="33">
        <v>5.6</v>
      </c>
    </row>
    <row r="689">
      <c r="A689" s="29" t="s">
        <v>744</v>
      </c>
      <c r="B689" s="32">
        <v>995000.0</v>
      </c>
      <c r="C689" s="32">
        <v>1100000.0</v>
      </c>
      <c r="D689" s="32">
        <v>1400000.0</v>
      </c>
      <c r="E689" s="32">
        <v>1490000.0</v>
      </c>
      <c r="F689" s="32">
        <v>1565000.0</v>
      </c>
      <c r="G689" s="32">
        <v>1460000.0</v>
      </c>
      <c r="H689" s="32">
        <v>1380000.0</v>
      </c>
      <c r="I689" s="32">
        <v>1437000.0</v>
      </c>
      <c r="J689" s="32">
        <v>1580000.0</v>
      </c>
      <c r="K689" s="32">
        <v>1643000.0</v>
      </c>
      <c r="L689" s="32">
        <v>1715000.0</v>
      </c>
      <c r="M689" s="31">
        <v>1550000.0</v>
      </c>
      <c r="N689" s="33">
        <v>4.0</v>
      </c>
      <c r="O689" s="33">
        <v>72.0</v>
      </c>
      <c r="P689" s="33">
        <v>5.6</v>
      </c>
    </row>
    <row r="690">
      <c r="A690" s="29" t="s">
        <v>745</v>
      </c>
      <c r="B690" s="32">
        <v>915000.0</v>
      </c>
      <c r="C690" s="32">
        <v>945000.0</v>
      </c>
      <c r="D690" s="32">
        <v>1111500.0</v>
      </c>
      <c r="E690" s="32">
        <v>1303000.0</v>
      </c>
      <c r="F690" s="32">
        <v>1496000.0</v>
      </c>
      <c r="G690" s="32">
        <v>1316000.0</v>
      </c>
      <c r="H690" s="32">
        <v>1295000.0</v>
      </c>
      <c r="I690" s="32">
        <v>1395500.0</v>
      </c>
      <c r="J690" s="32">
        <v>1700000.0</v>
      </c>
      <c r="K690" s="32">
        <v>1800000.0</v>
      </c>
      <c r="L690" s="32">
        <v>1585000.0</v>
      </c>
      <c r="M690" s="31">
        <v>1465000.0</v>
      </c>
      <c r="N690" s="33">
        <v>-12.0</v>
      </c>
      <c r="O690" s="33">
        <v>73.0</v>
      </c>
      <c r="P690" s="33">
        <v>5.6</v>
      </c>
    </row>
    <row r="691">
      <c r="A691" s="29" t="s">
        <v>746</v>
      </c>
      <c r="B691" s="32">
        <v>510000.0</v>
      </c>
      <c r="C691" s="32">
        <v>555000.0</v>
      </c>
      <c r="D691" s="32">
        <v>642500.0</v>
      </c>
      <c r="E691" s="32">
        <v>725000.0</v>
      </c>
      <c r="F691" s="32">
        <v>825000.0</v>
      </c>
      <c r="G691" s="32">
        <v>835000.0</v>
      </c>
      <c r="H691" s="32">
        <v>790000.0</v>
      </c>
      <c r="I691" s="32">
        <v>830000.0</v>
      </c>
      <c r="J691" s="32">
        <v>905000.0</v>
      </c>
      <c r="K691" s="32">
        <v>942500.0</v>
      </c>
      <c r="L691" s="32">
        <v>880500.0</v>
      </c>
      <c r="M691" s="32">
        <v>860000.0</v>
      </c>
      <c r="N691" s="33">
        <v>-7.0</v>
      </c>
      <c r="O691" s="33">
        <v>73.0</v>
      </c>
      <c r="P691" s="33">
        <v>5.6</v>
      </c>
    </row>
    <row r="692">
      <c r="A692" s="29" t="s">
        <v>747</v>
      </c>
      <c r="B692" s="32">
        <v>538000.0</v>
      </c>
      <c r="C692" s="32">
        <v>585000.0</v>
      </c>
      <c r="D692" s="32">
        <v>680000.0</v>
      </c>
      <c r="E692" s="32">
        <v>540000.0</v>
      </c>
      <c r="F692" s="32">
        <v>650000.0</v>
      </c>
      <c r="G692" s="32">
        <v>735000.0</v>
      </c>
      <c r="H692" s="32">
        <v>744500.0</v>
      </c>
      <c r="I692" s="32">
        <v>650000.0</v>
      </c>
      <c r="J692" s="32">
        <v>822500.0</v>
      </c>
      <c r="K692" s="32">
        <v>880000.0</v>
      </c>
      <c r="L692" s="32">
        <v>930000.0</v>
      </c>
      <c r="M692" s="31">
        <v>805000.0</v>
      </c>
      <c r="N692" s="33">
        <v>6.0</v>
      </c>
      <c r="O692" s="33">
        <v>73.0</v>
      </c>
      <c r="P692" s="33">
        <v>5.6</v>
      </c>
    </row>
    <row r="693">
      <c r="A693" s="29" t="s">
        <v>748</v>
      </c>
      <c r="B693" s="32">
        <v>352000.0</v>
      </c>
      <c r="C693" s="32">
        <v>330000.0</v>
      </c>
      <c r="D693" s="32">
        <v>359000.0</v>
      </c>
      <c r="E693" s="32">
        <v>370000.0</v>
      </c>
      <c r="F693" s="32">
        <v>417000.0</v>
      </c>
      <c r="G693" s="32">
        <v>462000.0</v>
      </c>
      <c r="H693" s="32">
        <v>450000.0</v>
      </c>
      <c r="I693" s="32">
        <v>505000.0</v>
      </c>
      <c r="J693" s="32">
        <v>603500.0</v>
      </c>
      <c r="K693" s="32">
        <v>640000.0</v>
      </c>
      <c r="L693" s="32">
        <v>607500.0</v>
      </c>
      <c r="M693" s="31">
        <v>670000.0</v>
      </c>
      <c r="N693" s="33">
        <v>-5.0</v>
      </c>
      <c r="O693" s="33">
        <v>73.0</v>
      </c>
      <c r="P693" s="33">
        <v>5.6</v>
      </c>
    </row>
    <row r="694">
      <c r="A694" s="17" t="s">
        <v>749</v>
      </c>
      <c r="B694" s="20">
        <v>385500.0</v>
      </c>
      <c r="C694" s="20">
        <v>382500.0</v>
      </c>
      <c r="D694" s="20">
        <v>387000.0</v>
      </c>
      <c r="E694" s="20">
        <v>405000.0</v>
      </c>
      <c r="F694" s="20">
        <v>426000.0</v>
      </c>
      <c r="G694" s="20">
        <v>495000.0</v>
      </c>
      <c r="H694" s="20">
        <v>565000.0</v>
      </c>
      <c r="I694" s="20">
        <v>572500.0</v>
      </c>
      <c r="J694" s="40">
        <v>650000.0</v>
      </c>
      <c r="K694" s="20">
        <v>705000.0</v>
      </c>
      <c r="L694" s="20">
        <v>667500.0</v>
      </c>
      <c r="M694" s="20">
        <v>645000.0</v>
      </c>
      <c r="N694" s="41">
        <v>-5.0</v>
      </c>
      <c r="O694" s="41">
        <v>73.0</v>
      </c>
      <c r="P694" s="41">
        <v>5.6</v>
      </c>
    </row>
    <row r="695">
      <c r="A695" s="24" t="s">
        <v>750</v>
      </c>
      <c r="B695" s="26">
        <v>325000.0</v>
      </c>
      <c r="C695" s="26">
        <v>345000.0</v>
      </c>
      <c r="D695" s="26">
        <v>370000.0</v>
      </c>
      <c r="E695" s="26">
        <v>416500.0</v>
      </c>
      <c r="F695" s="26">
        <v>546000.0</v>
      </c>
      <c r="G695" s="26">
        <v>575000.0</v>
      </c>
      <c r="H695" s="26">
        <v>525500.0</v>
      </c>
      <c r="I695" s="26">
        <v>551500.0</v>
      </c>
      <c r="J695" s="26">
        <v>590000.0</v>
      </c>
      <c r="K695" s="26">
        <v>600000.0</v>
      </c>
      <c r="L695" s="26">
        <v>560000.0</v>
      </c>
      <c r="M695" s="26">
        <v>530000.0</v>
      </c>
      <c r="N695" s="27">
        <v>-7.0</v>
      </c>
      <c r="O695" s="27">
        <v>72.0</v>
      </c>
      <c r="P695" s="27">
        <v>5.6</v>
      </c>
    </row>
    <row r="696">
      <c r="A696" s="29" t="s">
        <v>751</v>
      </c>
      <c r="B696" s="32">
        <v>267000.0</v>
      </c>
      <c r="C696" s="32">
        <v>267500.0</v>
      </c>
      <c r="D696" s="32">
        <v>260000.0</v>
      </c>
      <c r="E696" s="32">
        <v>259000.0</v>
      </c>
      <c r="F696" s="32">
        <v>263000.0</v>
      </c>
      <c r="G696" s="32">
        <v>304500.0</v>
      </c>
      <c r="H696" s="32">
        <v>313000.0</v>
      </c>
      <c r="I696" s="32">
        <v>330000.0</v>
      </c>
      <c r="J696" s="31">
        <v>400000.0</v>
      </c>
      <c r="K696" s="32">
        <v>486500.0</v>
      </c>
      <c r="L696" s="32">
        <v>462500.0</v>
      </c>
      <c r="M696" s="31">
        <v>465000.0</v>
      </c>
      <c r="N696" s="33">
        <v>-5.0</v>
      </c>
      <c r="O696" s="33">
        <v>73.0</v>
      </c>
      <c r="P696" s="33">
        <v>5.6</v>
      </c>
    </row>
    <row r="697">
      <c r="A697" s="29" t="s">
        <v>752</v>
      </c>
      <c r="B697" s="31">
        <v>515000.0</v>
      </c>
      <c r="C697" s="32">
        <v>428000.0</v>
      </c>
      <c r="D697" s="32">
        <v>580000.0</v>
      </c>
      <c r="E697" s="32">
        <v>597000.0</v>
      </c>
      <c r="F697" s="32">
        <v>640000.0</v>
      </c>
      <c r="G697" s="32">
        <v>760000.0</v>
      </c>
      <c r="H697" s="31">
        <v>682500.0</v>
      </c>
      <c r="I697" s="31">
        <v>745000.0</v>
      </c>
      <c r="J697" s="32">
        <v>1020000.0</v>
      </c>
      <c r="K697" s="31">
        <v>960000.0</v>
      </c>
      <c r="L697" s="32">
        <v>876500.0</v>
      </c>
      <c r="M697" s="30" t="s">
        <v>59</v>
      </c>
      <c r="N697" s="33">
        <v>-9.0</v>
      </c>
      <c r="O697" s="33">
        <v>70.0</v>
      </c>
      <c r="P697" s="33">
        <v>5.5</v>
      </c>
    </row>
    <row r="698">
      <c r="A698" s="29" t="s">
        <v>753</v>
      </c>
      <c r="B698" s="32">
        <v>672000.0</v>
      </c>
      <c r="C698" s="32">
        <v>820000.0</v>
      </c>
      <c r="D698" s="32">
        <v>990000.0</v>
      </c>
      <c r="E698" s="32">
        <v>983000.0</v>
      </c>
      <c r="F698" s="32">
        <v>1195000.0</v>
      </c>
      <c r="G698" s="32">
        <v>992500.0</v>
      </c>
      <c r="H698" s="32">
        <v>954500.0</v>
      </c>
      <c r="I698" s="32">
        <v>995000.0</v>
      </c>
      <c r="J698" s="32">
        <v>1187500.0</v>
      </c>
      <c r="K698" s="32">
        <v>1155000.0</v>
      </c>
      <c r="L698" s="32">
        <v>1150000.0</v>
      </c>
      <c r="M698" s="30" t="s">
        <v>59</v>
      </c>
      <c r="N698" s="33">
        <v>0.0</v>
      </c>
      <c r="O698" s="33">
        <v>71.0</v>
      </c>
      <c r="P698" s="33">
        <v>5.5</v>
      </c>
    </row>
    <row r="699">
      <c r="A699" s="29" t="s">
        <v>754</v>
      </c>
      <c r="B699" s="32">
        <v>820000.0</v>
      </c>
      <c r="C699" s="32">
        <v>856000.0</v>
      </c>
      <c r="D699" s="32">
        <v>1165000.0</v>
      </c>
      <c r="E699" s="32">
        <v>1222500.0</v>
      </c>
      <c r="F699" s="32">
        <v>1407000.0</v>
      </c>
      <c r="G699" s="32">
        <v>1260000.0</v>
      </c>
      <c r="H699" s="32">
        <v>1150500.0</v>
      </c>
      <c r="I699" s="32">
        <v>1300000.0</v>
      </c>
      <c r="J699" s="32">
        <v>1507500.0</v>
      </c>
      <c r="K699" s="32">
        <v>1500000.0</v>
      </c>
      <c r="L699" s="32">
        <v>1400000.0</v>
      </c>
      <c r="M699" s="31">
        <v>1817500.0</v>
      </c>
      <c r="N699" s="33">
        <v>-7.0</v>
      </c>
      <c r="O699" s="33">
        <v>71.0</v>
      </c>
      <c r="P699" s="33">
        <v>5.5</v>
      </c>
    </row>
    <row r="700">
      <c r="A700" s="29" t="s">
        <v>755</v>
      </c>
      <c r="B700" s="32">
        <v>745000.0</v>
      </c>
      <c r="C700" s="32">
        <v>790000.0</v>
      </c>
      <c r="D700" s="32">
        <v>863000.0</v>
      </c>
      <c r="E700" s="32">
        <v>1002500.0</v>
      </c>
      <c r="F700" s="32">
        <v>1155000.0</v>
      </c>
      <c r="G700" s="32">
        <v>1160000.0</v>
      </c>
      <c r="H700" s="32">
        <v>1061000.0</v>
      </c>
      <c r="I700" s="32">
        <v>1180000.0</v>
      </c>
      <c r="J700" s="32">
        <v>1324000.0</v>
      </c>
      <c r="K700" s="32">
        <v>1285500.0</v>
      </c>
      <c r="L700" s="32">
        <v>1275000.0</v>
      </c>
      <c r="M700" s="31">
        <v>1300000.0</v>
      </c>
      <c r="N700" s="33">
        <v>-1.0</v>
      </c>
      <c r="O700" s="33">
        <v>71.0</v>
      </c>
      <c r="P700" s="33">
        <v>5.5</v>
      </c>
    </row>
    <row r="701">
      <c r="A701" s="29" t="s">
        <v>756</v>
      </c>
      <c r="B701" s="32">
        <v>827500.0</v>
      </c>
      <c r="C701" s="32">
        <v>865000.0</v>
      </c>
      <c r="D701" s="32">
        <v>997500.0</v>
      </c>
      <c r="E701" s="32">
        <v>1140000.0</v>
      </c>
      <c r="F701" s="32">
        <v>1230000.0</v>
      </c>
      <c r="G701" s="32">
        <v>1357500.0</v>
      </c>
      <c r="H701" s="32">
        <v>1320000.0</v>
      </c>
      <c r="I701" s="32">
        <v>1360000.0</v>
      </c>
      <c r="J701" s="32">
        <v>1576000.0</v>
      </c>
      <c r="K701" s="32">
        <v>1605000.0</v>
      </c>
      <c r="L701" s="32">
        <v>1416500.0</v>
      </c>
      <c r="M701" s="31">
        <v>1264500.0</v>
      </c>
      <c r="N701" s="33">
        <v>-12.0</v>
      </c>
      <c r="O701" s="33">
        <v>71.0</v>
      </c>
      <c r="P701" s="33">
        <v>5.5</v>
      </c>
    </row>
    <row r="702">
      <c r="A702" s="29" t="s">
        <v>757</v>
      </c>
      <c r="B702" s="32">
        <v>621000.0</v>
      </c>
      <c r="C702" s="32">
        <v>640000.0</v>
      </c>
      <c r="D702" s="32">
        <v>700000.0</v>
      </c>
      <c r="E702" s="32">
        <v>808000.0</v>
      </c>
      <c r="F702" s="31">
        <v>970000.0</v>
      </c>
      <c r="G702" s="32">
        <v>885000.0</v>
      </c>
      <c r="H702" s="32">
        <v>800000.0</v>
      </c>
      <c r="I702" s="32">
        <v>835000.0</v>
      </c>
      <c r="J702" s="32">
        <v>962500.0</v>
      </c>
      <c r="K702" s="31">
        <v>952500.0</v>
      </c>
      <c r="L702" s="32">
        <v>1056000.0</v>
      </c>
      <c r="M702" s="31">
        <v>1147500.0</v>
      </c>
      <c r="N702" s="33">
        <v>11.0</v>
      </c>
      <c r="O702" s="33">
        <v>70.0</v>
      </c>
      <c r="P702" s="33">
        <v>5.5</v>
      </c>
    </row>
    <row r="703">
      <c r="A703" s="29" t="s">
        <v>758</v>
      </c>
      <c r="B703" s="32">
        <v>605500.0</v>
      </c>
      <c r="C703" s="32">
        <v>685000.0</v>
      </c>
      <c r="D703" s="32">
        <v>686000.0</v>
      </c>
      <c r="E703" s="32">
        <v>825500.0</v>
      </c>
      <c r="F703" s="32">
        <v>950000.0</v>
      </c>
      <c r="G703" s="32">
        <v>915000.0</v>
      </c>
      <c r="H703" s="32">
        <v>937500.0</v>
      </c>
      <c r="I703" s="32">
        <v>1178000.0</v>
      </c>
      <c r="J703" s="32">
        <v>1201000.0</v>
      </c>
      <c r="K703" s="32">
        <v>1520000.0</v>
      </c>
      <c r="L703" s="32">
        <v>1030000.0</v>
      </c>
      <c r="M703" s="31">
        <v>1032500.0</v>
      </c>
      <c r="N703" s="33">
        <v>-32.0</v>
      </c>
      <c r="O703" s="33">
        <v>70.0</v>
      </c>
      <c r="P703" s="33">
        <v>5.5</v>
      </c>
    </row>
    <row r="704">
      <c r="A704" s="29" t="s">
        <v>759</v>
      </c>
      <c r="B704" s="32">
        <v>510000.0</v>
      </c>
      <c r="C704" s="32">
        <v>541000.0</v>
      </c>
      <c r="D704" s="32">
        <v>615000.0</v>
      </c>
      <c r="E704" s="32">
        <v>707500.0</v>
      </c>
      <c r="F704" s="32">
        <v>812500.0</v>
      </c>
      <c r="G704" s="32">
        <v>790000.0</v>
      </c>
      <c r="H704" s="32">
        <v>754000.0</v>
      </c>
      <c r="I704" s="32">
        <v>795000.0</v>
      </c>
      <c r="J704" s="32">
        <v>945000.0</v>
      </c>
      <c r="K704" s="32">
        <v>940000.0</v>
      </c>
      <c r="L704" s="32">
        <v>870000.0</v>
      </c>
      <c r="M704" s="32">
        <v>886500.0</v>
      </c>
      <c r="N704" s="33">
        <v>-7.0</v>
      </c>
      <c r="O704" s="33">
        <v>71.0</v>
      </c>
      <c r="P704" s="33">
        <v>5.5</v>
      </c>
    </row>
    <row r="705">
      <c r="A705" s="29" t="s">
        <v>760</v>
      </c>
      <c r="B705" s="32">
        <v>470000.0</v>
      </c>
      <c r="C705" s="32">
        <v>450000.0</v>
      </c>
      <c r="D705" s="32">
        <v>510000.0</v>
      </c>
      <c r="E705" s="32">
        <v>530000.0</v>
      </c>
      <c r="F705" s="32">
        <v>600000.0</v>
      </c>
      <c r="G705" s="32">
        <v>685000.0</v>
      </c>
      <c r="H705" s="32">
        <v>657000.0</v>
      </c>
      <c r="I705" s="32">
        <v>680000.0</v>
      </c>
      <c r="J705" s="32">
        <v>760000.0</v>
      </c>
      <c r="K705" s="32">
        <v>795000.0</v>
      </c>
      <c r="L705" s="32">
        <v>799500.0</v>
      </c>
      <c r="M705" s="32">
        <v>835000.0</v>
      </c>
      <c r="N705" s="33">
        <v>1.0</v>
      </c>
      <c r="O705" s="33">
        <v>70.0</v>
      </c>
      <c r="P705" s="33">
        <v>5.5</v>
      </c>
    </row>
    <row r="706">
      <c r="A706" s="29" t="s">
        <v>761</v>
      </c>
      <c r="B706" s="32">
        <v>450000.0</v>
      </c>
      <c r="C706" s="32">
        <v>445000.0</v>
      </c>
      <c r="D706" s="32">
        <v>465000.0</v>
      </c>
      <c r="E706" s="32">
        <v>505000.0</v>
      </c>
      <c r="F706" s="32">
        <v>590000.0</v>
      </c>
      <c r="G706" s="32">
        <v>630000.0</v>
      </c>
      <c r="H706" s="32">
        <v>635000.0</v>
      </c>
      <c r="I706" s="32">
        <v>664000.0</v>
      </c>
      <c r="J706" s="32">
        <v>739000.0</v>
      </c>
      <c r="K706" s="32">
        <v>780000.0</v>
      </c>
      <c r="L706" s="32">
        <v>770500.0</v>
      </c>
      <c r="M706" s="32">
        <v>789500.0</v>
      </c>
      <c r="N706" s="33">
        <v>-1.0</v>
      </c>
      <c r="O706" s="33">
        <v>71.0</v>
      </c>
      <c r="P706" s="33">
        <v>5.5</v>
      </c>
    </row>
    <row r="707">
      <c r="A707" s="29" t="s">
        <v>762</v>
      </c>
      <c r="B707" s="32">
        <v>397000.0</v>
      </c>
      <c r="C707" s="32">
        <v>406000.0</v>
      </c>
      <c r="D707" s="32">
        <v>397000.0</v>
      </c>
      <c r="E707" s="32">
        <v>435000.0</v>
      </c>
      <c r="F707" s="32">
        <v>430000.0</v>
      </c>
      <c r="G707" s="32">
        <v>505000.0</v>
      </c>
      <c r="H707" s="32">
        <v>542500.0</v>
      </c>
      <c r="I707" s="32">
        <v>572000.0</v>
      </c>
      <c r="J707" s="32">
        <v>613000.0</v>
      </c>
      <c r="K707" s="32">
        <v>682500.0</v>
      </c>
      <c r="L707" s="32">
        <v>675500.0</v>
      </c>
      <c r="M707" s="32">
        <v>666500.0</v>
      </c>
      <c r="N707" s="33">
        <v>-1.0</v>
      </c>
      <c r="O707" s="33">
        <v>70.0</v>
      </c>
      <c r="P707" s="33">
        <v>5.5</v>
      </c>
    </row>
    <row r="708">
      <c r="A708" s="29" t="s">
        <v>763</v>
      </c>
      <c r="B708" s="32">
        <v>372500.0</v>
      </c>
      <c r="C708" s="32">
        <v>370000.0</v>
      </c>
      <c r="D708" s="32">
        <v>400000.0</v>
      </c>
      <c r="E708" s="32">
        <v>458000.0</v>
      </c>
      <c r="F708" s="32">
        <v>545000.0</v>
      </c>
      <c r="G708" s="32">
        <v>575000.0</v>
      </c>
      <c r="H708" s="32">
        <v>530000.0</v>
      </c>
      <c r="I708" s="31">
        <v>575000.0</v>
      </c>
      <c r="J708" s="31">
        <v>645000.0</v>
      </c>
      <c r="K708" s="32">
        <v>650000.0</v>
      </c>
      <c r="L708" s="32">
        <v>639000.0</v>
      </c>
      <c r="M708" s="31">
        <v>601000.0</v>
      </c>
      <c r="N708" s="33">
        <v>-2.0</v>
      </c>
      <c r="O708" s="33">
        <v>72.0</v>
      </c>
      <c r="P708" s="33">
        <v>5.5</v>
      </c>
    </row>
    <row r="709">
      <c r="A709" s="29" t="s">
        <v>764</v>
      </c>
      <c r="B709" s="32">
        <v>327500.0</v>
      </c>
      <c r="C709" s="32">
        <v>388000.0</v>
      </c>
      <c r="D709" s="32">
        <v>389000.0</v>
      </c>
      <c r="E709" s="32">
        <v>418000.0</v>
      </c>
      <c r="F709" s="32">
        <v>440000.0</v>
      </c>
      <c r="G709" s="32">
        <v>470000.0</v>
      </c>
      <c r="H709" s="32">
        <v>465000.0</v>
      </c>
      <c r="I709" s="32">
        <v>495500.0</v>
      </c>
      <c r="J709" s="32">
        <v>525500.0</v>
      </c>
      <c r="K709" s="32">
        <v>575000.0</v>
      </c>
      <c r="L709" s="32">
        <v>560000.0</v>
      </c>
      <c r="M709" s="32">
        <v>570000.0</v>
      </c>
      <c r="N709" s="33">
        <v>-3.0</v>
      </c>
      <c r="O709" s="33">
        <v>71.0</v>
      </c>
      <c r="P709" s="33">
        <v>5.5</v>
      </c>
    </row>
    <row r="710">
      <c r="A710" s="29" t="s">
        <v>765</v>
      </c>
      <c r="B710" s="32">
        <v>292500.0</v>
      </c>
      <c r="C710" s="32">
        <v>300000.0</v>
      </c>
      <c r="D710" s="32">
        <v>303000.0</v>
      </c>
      <c r="E710" s="32">
        <v>300000.0</v>
      </c>
      <c r="F710" s="32">
        <v>310000.0</v>
      </c>
      <c r="G710" s="32">
        <v>325000.0</v>
      </c>
      <c r="H710" s="32">
        <v>340000.0</v>
      </c>
      <c r="I710" s="32">
        <v>380000.0</v>
      </c>
      <c r="J710" s="32">
        <v>465000.0</v>
      </c>
      <c r="K710" s="32">
        <v>535000.0</v>
      </c>
      <c r="L710" s="32">
        <v>500000.0</v>
      </c>
      <c r="M710" s="32">
        <v>555000.0</v>
      </c>
      <c r="N710" s="33">
        <v>-7.0</v>
      </c>
      <c r="O710" s="33">
        <v>71.0</v>
      </c>
      <c r="P710" s="33">
        <v>5.5</v>
      </c>
    </row>
    <row r="711">
      <c r="A711" s="29" t="s">
        <v>766</v>
      </c>
      <c r="B711" s="31">
        <v>235000.0</v>
      </c>
      <c r="C711" s="32">
        <v>229000.0</v>
      </c>
      <c r="D711" s="32">
        <v>230000.0</v>
      </c>
      <c r="E711" s="32">
        <v>244500.0</v>
      </c>
      <c r="F711" s="32">
        <v>261500.0</v>
      </c>
      <c r="G711" s="32">
        <v>280000.0</v>
      </c>
      <c r="H711" s="32">
        <v>275000.0</v>
      </c>
      <c r="I711" s="32">
        <v>314500.0</v>
      </c>
      <c r="J711" s="32">
        <v>355000.0</v>
      </c>
      <c r="K711" s="32">
        <v>449000.0</v>
      </c>
      <c r="L711" s="32">
        <v>400000.0</v>
      </c>
      <c r="M711" s="31">
        <v>529000.0</v>
      </c>
      <c r="N711" s="33">
        <v>-11.0</v>
      </c>
      <c r="O711" s="33">
        <v>70.0</v>
      </c>
      <c r="P711" s="33">
        <v>5.5</v>
      </c>
    </row>
    <row r="712">
      <c r="A712" s="29" t="s">
        <v>767</v>
      </c>
      <c r="B712" s="32">
        <v>157500.0</v>
      </c>
      <c r="C712" s="32">
        <v>162500.0</v>
      </c>
      <c r="D712" s="32">
        <v>130000.0</v>
      </c>
      <c r="E712" s="32">
        <v>200500.0</v>
      </c>
      <c r="F712" s="32">
        <v>215000.0</v>
      </c>
      <c r="G712" s="32">
        <v>180000.0</v>
      </c>
      <c r="H712" s="32">
        <v>185000.0</v>
      </c>
      <c r="I712" s="32">
        <v>165000.0</v>
      </c>
      <c r="J712" s="32">
        <v>240000.0</v>
      </c>
      <c r="K712" s="32">
        <v>227500.0</v>
      </c>
      <c r="L712" s="32">
        <v>270000.0</v>
      </c>
      <c r="M712" s="31">
        <v>307000.0</v>
      </c>
      <c r="N712" s="33">
        <v>19.0</v>
      </c>
      <c r="O712" s="33">
        <v>71.0</v>
      </c>
      <c r="P712" s="33">
        <v>5.5</v>
      </c>
    </row>
    <row r="713">
      <c r="A713" s="29" t="s">
        <v>768</v>
      </c>
      <c r="B713" s="32">
        <v>140000.0</v>
      </c>
      <c r="C713" s="32">
        <v>120000.0</v>
      </c>
      <c r="D713" s="32">
        <v>125000.0</v>
      </c>
      <c r="E713" s="32">
        <v>145000.0</v>
      </c>
      <c r="F713" s="32">
        <v>122000.0</v>
      </c>
      <c r="G713" s="32">
        <v>145000.0</v>
      </c>
      <c r="H713" s="32">
        <v>135500.0</v>
      </c>
      <c r="I713" s="31">
        <v>145000.0</v>
      </c>
      <c r="J713" s="31">
        <v>170000.0</v>
      </c>
      <c r="K713" s="32">
        <v>225000.0</v>
      </c>
      <c r="L713" s="32">
        <v>240000.0</v>
      </c>
      <c r="M713" s="31">
        <v>240000.0</v>
      </c>
      <c r="N713" s="33">
        <v>7.0</v>
      </c>
      <c r="O713" s="33">
        <v>71.0</v>
      </c>
      <c r="P713" s="33">
        <v>5.5</v>
      </c>
    </row>
    <row r="714">
      <c r="A714" s="29" t="s">
        <v>769</v>
      </c>
      <c r="B714" s="31">
        <v>160500.0</v>
      </c>
      <c r="C714" s="31">
        <v>149000.0</v>
      </c>
      <c r="D714" s="32">
        <v>209500.0</v>
      </c>
      <c r="E714" s="32">
        <v>164500.0</v>
      </c>
      <c r="F714" s="31">
        <v>160000.0</v>
      </c>
      <c r="G714" s="32">
        <v>190000.0</v>
      </c>
      <c r="H714" s="31">
        <v>270000.0</v>
      </c>
      <c r="I714" s="31">
        <v>179000.0</v>
      </c>
      <c r="J714" s="32">
        <v>255000.0</v>
      </c>
      <c r="K714" s="31">
        <v>266500.0</v>
      </c>
      <c r="L714" s="32">
        <v>272500.0</v>
      </c>
      <c r="M714" s="30" t="s">
        <v>59</v>
      </c>
      <c r="N714" s="33">
        <v>2.0</v>
      </c>
      <c r="O714" s="33">
        <v>70.0</v>
      </c>
      <c r="P714" s="33">
        <v>5.4</v>
      </c>
    </row>
    <row r="715">
      <c r="A715" s="29" t="s">
        <v>770</v>
      </c>
      <c r="B715" s="32">
        <v>500000.0</v>
      </c>
      <c r="C715" s="32">
        <v>510000.0</v>
      </c>
      <c r="D715" s="32">
        <v>498000.0</v>
      </c>
      <c r="E715" s="32">
        <v>545000.0</v>
      </c>
      <c r="F715" s="32">
        <v>625000.0</v>
      </c>
      <c r="G715" s="32">
        <v>757500.0</v>
      </c>
      <c r="H715" s="32">
        <v>695000.0</v>
      </c>
      <c r="I715" s="32">
        <v>720000.0</v>
      </c>
      <c r="J715" s="32">
        <v>798500.0</v>
      </c>
      <c r="K715" s="32">
        <v>875000.0</v>
      </c>
      <c r="L715" s="32">
        <v>850000.0</v>
      </c>
      <c r="M715" s="30" t="s">
        <v>59</v>
      </c>
      <c r="N715" s="33">
        <v>-3.0</v>
      </c>
      <c r="O715" s="33">
        <v>70.0</v>
      </c>
      <c r="P715" s="33">
        <v>5.4</v>
      </c>
    </row>
    <row r="716">
      <c r="A716" s="29" t="s">
        <v>771</v>
      </c>
      <c r="B716" s="32">
        <v>700000.0</v>
      </c>
      <c r="C716" s="32">
        <v>747500.0</v>
      </c>
      <c r="D716" s="32">
        <v>832500.0</v>
      </c>
      <c r="E716" s="32">
        <v>910000.0</v>
      </c>
      <c r="F716" s="32">
        <v>1100000.0</v>
      </c>
      <c r="G716" s="32">
        <v>1070000.0</v>
      </c>
      <c r="H716" s="32">
        <v>1070000.0</v>
      </c>
      <c r="I716" s="32">
        <v>1000500.0</v>
      </c>
      <c r="J716" s="32">
        <v>1246000.0</v>
      </c>
      <c r="K716" s="32">
        <v>1305000.0</v>
      </c>
      <c r="L716" s="32">
        <v>1189000.0</v>
      </c>
      <c r="M716" s="31">
        <v>1080000.0</v>
      </c>
      <c r="N716" s="33">
        <v>-9.0</v>
      </c>
      <c r="O716" s="33">
        <v>70.0</v>
      </c>
      <c r="P716" s="33">
        <v>5.4</v>
      </c>
    </row>
    <row r="717">
      <c r="A717" s="29" t="s">
        <v>772</v>
      </c>
      <c r="B717" s="32">
        <v>405000.0</v>
      </c>
      <c r="C717" s="32">
        <v>439000.0</v>
      </c>
      <c r="D717" s="32">
        <v>485000.0</v>
      </c>
      <c r="E717" s="32">
        <v>555500.0</v>
      </c>
      <c r="F717" s="32">
        <v>620000.0</v>
      </c>
      <c r="G717" s="32">
        <v>640000.0</v>
      </c>
      <c r="H717" s="32">
        <v>601000.0</v>
      </c>
      <c r="I717" s="31">
        <v>630000.0</v>
      </c>
      <c r="J717" s="31">
        <v>700000.0</v>
      </c>
      <c r="K717" s="32">
        <v>740000.0</v>
      </c>
      <c r="L717" s="32">
        <v>687500.0</v>
      </c>
      <c r="M717" s="32">
        <v>710000.0</v>
      </c>
      <c r="N717" s="33">
        <v>-7.0</v>
      </c>
      <c r="O717" s="33">
        <v>70.0</v>
      </c>
      <c r="P717" s="33">
        <v>5.4</v>
      </c>
    </row>
    <row r="718">
      <c r="A718" s="29" t="s">
        <v>773</v>
      </c>
      <c r="B718" s="32">
        <v>360000.0</v>
      </c>
      <c r="C718" s="32">
        <v>382500.0</v>
      </c>
      <c r="D718" s="32">
        <v>377000.0</v>
      </c>
      <c r="E718" s="32">
        <v>400000.0</v>
      </c>
      <c r="F718" s="32">
        <v>430000.0</v>
      </c>
      <c r="G718" s="32">
        <v>468000.0</v>
      </c>
      <c r="H718" s="32">
        <v>486500.0</v>
      </c>
      <c r="I718" s="32">
        <v>510000.0</v>
      </c>
      <c r="J718" s="32">
        <v>600000.0</v>
      </c>
      <c r="K718" s="32">
        <v>682000.0</v>
      </c>
      <c r="L718" s="32">
        <v>610000.0</v>
      </c>
      <c r="M718" s="31">
        <v>675000.0</v>
      </c>
      <c r="N718" s="33">
        <v>-11.0</v>
      </c>
      <c r="O718" s="33">
        <v>69.0</v>
      </c>
      <c r="P718" s="33">
        <v>5.4</v>
      </c>
    </row>
    <row r="719">
      <c r="A719" s="29" t="s">
        <v>774</v>
      </c>
      <c r="B719" s="32">
        <v>344500.0</v>
      </c>
      <c r="C719" s="32">
        <v>360000.0</v>
      </c>
      <c r="D719" s="32">
        <v>365000.0</v>
      </c>
      <c r="E719" s="32">
        <v>362500.0</v>
      </c>
      <c r="F719" s="32">
        <v>375000.0</v>
      </c>
      <c r="G719" s="32">
        <v>405000.0</v>
      </c>
      <c r="H719" s="32">
        <v>435000.0</v>
      </c>
      <c r="I719" s="32">
        <v>470000.0</v>
      </c>
      <c r="J719" s="32">
        <v>573500.0</v>
      </c>
      <c r="K719" s="32">
        <v>617500.0</v>
      </c>
      <c r="L719" s="32">
        <v>580000.0</v>
      </c>
      <c r="M719" s="32">
        <v>575000.0</v>
      </c>
      <c r="N719" s="33">
        <v>-6.0</v>
      </c>
      <c r="O719" s="33">
        <v>68.0</v>
      </c>
      <c r="P719" s="33">
        <v>5.4</v>
      </c>
    </row>
    <row r="720">
      <c r="A720" s="29" t="s">
        <v>775</v>
      </c>
      <c r="B720" s="32">
        <v>330000.0</v>
      </c>
      <c r="C720" s="32">
        <v>350500.0</v>
      </c>
      <c r="D720" s="32">
        <v>340000.0</v>
      </c>
      <c r="E720" s="32">
        <v>360000.0</v>
      </c>
      <c r="F720" s="32">
        <v>425000.0</v>
      </c>
      <c r="G720" s="32">
        <v>491500.0</v>
      </c>
      <c r="H720" s="32">
        <v>445000.0</v>
      </c>
      <c r="I720" s="32">
        <v>500000.0</v>
      </c>
      <c r="J720" s="32">
        <v>539000.0</v>
      </c>
      <c r="K720" s="32">
        <v>570000.0</v>
      </c>
      <c r="L720" s="32">
        <v>560000.0</v>
      </c>
      <c r="M720" s="32">
        <v>558500.0</v>
      </c>
      <c r="N720" s="33">
        <v>-2.0</v>
      </c>
      <c r="O720" s="33">
        <v>70.0</v>
      </c>
      <c r="P720" s="33">
        <v>5.4</v>
      </c>
    </row>
    <row r="721">
      <c r="A721" s="29" t="s">
        <v>776</v>
      </c>
      <c r="B721" s="32">
        <v>344000.0</v>
      </c>
      <c r="C721" s="32">
        <v>368000.0</v>
      </c>
      <c r="D721" s="32">
        <v>342000.0</v>
      </c>
      <c r="E721" s="32">
        <v>355000.0</v>
      </c>
      <c r="F721" s="32">
        <v>376000.0</v>
      </c>
      <c r="G721" s="32">
        <v>420000.0</v>
      </c>
      <c r="H721" s="32">
        <v>417000.0</v>
      </c>
      <c r="I721" s="32">
        <v>472500.0</v>
      </c>
      <c r="J721" s="32">
        <v>610000.0</v>
      </c>
      <c r="K721" s="32">
        <v>632500.0</v>
      </c>
      <c r="L721" s="32">
        <v>580000.0</v>
      </c>
      <c r="M721" s="31">
        <v>318000.0</v>
      </c>
      <c r="N721" s="33">
        <v>-8.0</v>
      </c>
      <c r="O721" s="33">
        <v>69.0</v>
      </c>
      <c r="P721" s="33">
        <v>5.4</v>
      </c>
    </row>
    <row r="722">
      <c r="A722" s="29" t="s">
        <v>777</v>
      </c>
      <c r="B722" s="32">
        <v>511500.0</v>
      </c>
      <c r="C722" s="32">
        <v>550000.0</v>
      </c>
      <c r="D722" s="32">
        <v>610000.0</v>
      </c>
      <c r="E722" s="32">
        <v>695500.0</v>
      </c>
      <c r="F722" s="32">
        <v>780000.0</v>
      </c>
      <c r="G722" s="32">
        <v>800000.0</v>
      </c>
      <c r="H722" s="32">
        <v>748000.0</v>
      </c>
      <c r="I722" s="32">
        <v>739000.0</v>
      </c>
      <c r="J722" s="32">
        <v>855000.0</v>
      </c>
      <c r="K722" s="32">
        <v>897500.0</v>
      </c>
      <c r="L722" s="32">
        <v>858000.0</v>
      </c>
      <c r="M722" s="31">
        <v>921000.0</v>
      </c>
      <c r="N722" s="33">
        <v>-4.0</v>
      </c>
      <c r="O722" s="33">
        <v>68.0</v>
      </c>
      <c r="P722" s="33">
        <v>5.3</v>
      </c>
    </row>
    <row r="723">
      <c r="A723" s="29" t="s">
        <v>778</v>
      </c>
      <c r="B723" s="32">
        <v>535000.0</v>
      </c>
      <c r="C723" s="32">
        <v>587500.0</v>
      </c>
      <c r="D723" s="32">
        <v>630000.0</v>
      </c>
      <c r="E723" s="32">
        <v>695000.0</v>
      </c>
      <c r="F723" s="32">
        <v>825000.0</v>
      </c>
      <c r="G723" s="32">
        <v>798500.0</v>
      </c>
      <c r="H723" s="32">
        <v>779000.0</v>
      </c>
      <c r="I723" s="32">
        <v>789500.0</v>
      </c>
      <c r="J723" s="32">
        <v>852500.0</v>
      </c>
      <c r="K723" s="32">
        <v>888000.0</v>
      </c>
      <c r="L723" s="32">
        <v>895000.0</v>
      </c>
      <c r="M723" s="31">
        <v>860000.0</v>
      </c>
      <c r="N723" s="33">
        <v>1.0</v>
      </c>
      <c r="O723" s="33">
        <v>67.0</v>
      </c>
      <c r="P723" s="33">
        <v>5.3</v>
      </c>
    </row>
    <row r="724">
      <c r="A724" s="29" t="s">
        <v>779</v>
      </c>
      <c r="B724" s="32">
        <v>470000.0</v>
      </c>
      <c r="C724" s="32">
        <v>502500.0</v>
      </c>
      <c r="D724" s="32">
        <v>560000.0</v>
      </c>
      <c r="E724" s="32">
        <v>610000.0</v>
      </c>
      <c r="F724" s="32">
        <v>731000.0</v>
      </c>
      <c r="G724" s="32">
        <v>730000.0</v>
      </c>
      <c r="H724" s="32">
        <v>660000.0</v>
      </c>
      <c r="I724" s="32">
        <v>732500.0</v>
      </c>
      <c r="J724" s="32">
        <v>850000.0</v>
      </c>
      <c r="K724" s="32">
        <v>782000.0</v>
      </c>
      <c r="L724" s="32">
        <v>785000.0</v>
      </c>
      <c r="M724" s="31">
        <v>758000.0</v>
      </c>
      <c r="N724" s="33">
        <v>0.0</v>
      </c>
      <c r="O724" s="33">
        <v>67.0</v>
      </c>
      <c r="P724" s="33">
        <v>5.3</v>
      </c>
    </row>
    <row r="725">
      <c r="A725" s="29" t="s">
        <v>780</v>
      </c>
      <c r="B725" s="32">
        <v>435000.0</v>
      </c>
      <c r="C725" s="32">
        <v>460000.0</v>
      </c>
      <c r="D725" s="32">
        <v>480000.0</v>
      </c>
      <c r="E725" s="32">
        <v>530000.0</v>
      </c>
      <c r="F725" s="32">
        <v>611000.0</v>
      </c>
      <c r="G725" s="32">
        <v>620000.0</v>
      </c>
      <c r="H725" s="32">
        <v>620000.0</v>
      </c>
      <c r="I725" s="32">
        <v>650000.0</v>
      </c>
      <c r="J725" s="32">
        <v>720000.0</v>
      </c>
      <c r="K725" s="32">
        <v>750000.0</v>
      </c>
      <c r="L725" s="32">
        <v>730500.0</v>
      </c>
      <c r="M725" s="32">
        <v>730000.0</v>
      </c>
      <c r="N725" s="33">
        <v>-3.0</v>
      </c>
      <c r="O725" s="33">
        <v>68.0</v>
      </c>
      <c r="P725" s="33">
        <v>5.3</v>
      </c>
    </row>
    <row r="726">
      <c r="A726" s="29" t="s">
        <v>781</v>
      </c>
      <c r="B726" s="32">
        <v>424000.0</v>
      </c>
      <c r="C726" s="32">
        <v>479500.0</v>
      </c>
      <c r="D726" s="32">
        <v>550000.0</v>
      </c>
      <c r="E726" s="32">
        <v>629000.0</v>
      </c>
      <c r="F726" s="32">
        <v>665000.0</v>
      </c>
      <c r="G726" s="32">
        <v>728500.0</v>
      </c>
      <c r="H726" s="32">
        <v>646500.0</v>
      </c>
      <c r="I726" s="32">
        <v>669500.0</v>
      </c>
      <c r="J726" s="32">
        <v>739000.0</v>
      </c>
      <c r="K726" s="32">
        <v>794500.0</v>
      </c>
      <c r="L726" s="32">
        <v>712000.0</v>
      </c>
      <c r="M726" s="32">
        <v>715000.0</v>
      </c>
      <c r="N726" s="33">
        <v>-10.0</v>
      </c>
      <c r="O726" s="33">
        <v>68.0</v>
      </c>
      <c r="P726" s="33">
        <v>5.3</v>
      </c>
    </row>
    <row r="727">
      <c r="A727" s="29" t="s">
        <v>782</v>
      </c>
      <c r="B727" s="32">
        <v>390500.0</v>
      </c>
      <c r="C727" s="32">
        <v>390000.0</v>
      </c>
      <c r="D727" s="32">
        <v>403500.0</v>
      </c>
      <c r="E727" s="32">
        <v>459000.0</v>
      </c>
      <c r="F727" s="32">
        <v>484000.0</v>
      </c>
      <c r="G727" s="32">
        <v>550000.0</v>
      </c>
      <c r="H727" s="32">
        <v>558500.0</v>
      </c>
      <c r="I727" s="32">
        <v>600000.0</v>
      </c>
      <c r="J727" s="32">
        <v>676500.0</v>
      </c>
      <c r="K727" s="32">
        <v>710000.0</v>
      </c>
      <c r="L727" s="32">
        <v>652500.0</v>
      </c>
      <c r="M727" s="31">
        <v>657500.0</v>
      </c>
      <c r="N727" s="33">
        <v>-8.0</v>
      </c>
      <c r="O727" s="33">
        <v>67.0</v>
      </c>
      <c r="P727" s="33">
        <v>5.3</v>
      </c>
    </row>
    <row r="728">
      <c r="A728" s="17" t="s">
        <v>783</v>
      </c>
      <c r="B728" s="20">
        <v>337500.0</v>
      </c>
      <c r="C728" s="21">
        <v>325000.0</v>
      </c>
      <c r="D728" s="21">
        <v>355000.0</v>
      </c>
      <c r="E728" s="21">
        <v>340000.0</v>
      </c>
      <c r="F728" s="21">
        <v>335000.0</v>
      </c>
      <c r="G728" s="21">
        <v>357500.0</v>
      </c>
      <c r="H728" s="21">
        <v>367500.0</v>
      </c>
      <c r="I728" s="21">
        <v>383000.0</v>
      </c>
      <c r="J728" s="21">
        <v>486500.0</v>
      </c>
      <c r="K728" s="21">
        <v>570000.0</v>
      </c>
      <c r="L728" s="21">
        <v>565000.0</v>
      </c>
      <c r="M728" s="20">
        <v>535000.0</v>
      </c>
      <c r="N728" s="22">
        <v>-1.0</v>
      </c>
      <c r="O728" s="22">
        <v>67.0</v>
      </c>
      <c r="P728" s="22">
        <v>5.3</v>
      </c>
    </row>
    <row r="729">
      <c r="A729" s="24" t="s">
        <v>784</v>
      </c>
      <c r="B729" s="26">
        <v>310000.0</v>
      </c>
      <c r="C729" s="26">
        <v>323500.0</v>
      </c>
      <c r="D729" s="26">
        <v>321000.0</v>
      </c>
      <c r="E729" s="26">
        <v>325000.0</v>
      </c>
      <c r="F729" s="26">
        <v>335000.0</v>
      </c>
      <c r="G729" s="26">
        <v>352500.0</v>
      </c>
      <c r="H729" s="26">
        <v>370000.0</v>
      </c>
      <c r="I729" s="26">
        <v>395000.0</v>
      </c>
      <c r="J729" s="26">
        <v>481000.0</v>
      </c>
      <c r="K729" s="26">
        <v>550000.0</v>
      </c>
      <c r="L729" s="26">
        <v>520000.0</v>
      </c>
      <c r="M729" s="26">
        <v>530500.0</v>
      </c>
      <c r="N729" s="27">
        <v>-5.0</v>
      </c>
      <c r="O729" s="27">
        <v>68.0</v>
      </c>
      <c r="P729" s="27">
        <v>5.3</v>
      </c>
    </row>
    <row r="730">
      <c r="A730" s="29" t="s">
        <v>785</v>
      </c>
      <c r="B730" s="32">
        <v>1950000.0</v>
      </c>
      <c r="C730" s="32">
        <v>2100000.0</v>
      </c>
      <c r="D730" s="32">
        <v>2523000.0</v>
      </c>
      <c r="E730" s="32">
        <v>2620000.0</v>
      </c>
      <c r="F730" s="32">
        <v>3140000.0</v>
      </c>
      <c r="G730" s="32">
        <v>2533000.0</v>
      </c>
      <c r="H730" s="32">
        <v>2902500.0</v>
      </c>
      <c r="I730" s="32">
        <v>2705000.0</v>
      </c>
      <c r="J730" s="32">
        <v>3389000.0</v>
      </c>
      <c r="K730" s="32">
        <v>3460000.0</v>
      </c>
      <c r="L730" s="32">
        <v>3252500.0</v>
      </c>
      <c r="M730" s="30" t="s">
        <v>59</v>
      </c>
      <c r="N730" s="33">
        <v>-6.0</v>
      </c>
      <c r="O730" s="33">
        <v>67.0</v>
      </c>
      <c r="P730" s="33">
        <v>5.2</v>
      </c>
    </row>
    <row r="731">
      <c r="A731" s="29" t="s">
        <v>786</v>
      </c>
      <c r="B731" s="32">
        <v>160000.0</v>
      </c>
      <c r="C731" s="32">
        <v>130000.0</v>
      </c>
      <c r="D731" s="32">
        <v>115000.0</v>
      </c>
      <c r="E731" s="32">
        <v>144500.0</v>
      </c>
      <c r="F731" s="32">
        <v>160000.0</v>
      </c>
      <c r="G731" s="32">
        <v>147000.0</v>
      </c>
      <c r="H731" s="32">
        <v>169500.0</v>
      </c>
      <c r="I731" s="32">
        <v>143000.0</v>
      </c>
      <c r="J731" s="32">
        <v>206500.0</v>
      </c>
      <c r="K731" s="32">
        <v>225000.0</v>
      </c>
      <c r="L731" s="32">
        <v>266000.0</v>
      </c>
      <c r="M731" s="30" t="s">
        <v>59</v>
      </c>
      <c r="N731" s="33">
        <v>18.0</v>
      </c>
      <c r="O731" s="33">
        <v>66.0</v>
      </c>
      <c r="P731" s="33">
        <v>5.2</v>
      </c>
    </row>
    <row r="732">
      <c r="A732" s="29" t="s">
        <v>787</v>
      </c>
      <c r="B732" s="32">
        <v>1751000.0</v>
      </c>
      <c r="C732" s="32">
        <v>1950000.0</v>
      </c>
      <c r="D732" s="32">
        <v>2080000.0</v>
      </c>
      <c r="E732" s="32">
        <v>2207500.0</v>
      </c>
      <c r="F732" s="32">
        <v>2317500.0</v>
      </c>
      <c r="G732" s="32">
        <v>2380000.0</v>
      </c>
      <c r="H732" s="32">
        <v>2310000.0</v>
      </c>
      <c r="I732" s="32">
        <v>2251500.0</v>
      </c>
      <c r="J732" s="32">
        <v>2780000.0</v>
      </c>
      <c r="K732" s="32">
        <v>2920000.0</v>
      </c>
      <c r="L732" s="32">
        <v>2905000.0</v>
      </c>
      <c r="M732" s="31">
        <v>1605000.0</v>
      </c>
      <c r="N732" s="33">
        <v>-1.0</v>
      </c>
      <c r="O732" s="33">
        <v>66.0</v>
      </c>
      <c r="P732" s="33">
        <v>5.2</v>
      </c>
    </row>
    <row r="733">
      <c r="A733" s="29" t="s">
        <v>788</v>
      </c>
      <c r="B733" s="32">
        <v>890500.0</v>
      </c>
      <c r="C733" s="32">
        <v>1095000.0</v>
      </c>
      <c r="D733" s="32">
        <v>1177500.0</v>
      </c>
      <c r="E733" s="32">
        <v>1360000.0</v>
      </c>
      <c r="F733" s="32">
        <v>1628000.0</v>
      </c>
      <c r="G733" s="32">
        <v>1445000.0</v>
      </c>
      <c r="H733" s="32">
        <v>1555000.0</v>
      </c>
      <c r="I733" s="32">
        <v>1500000.0</v>
      </c>
      <c r="J733" s="32">
        <v>1712000.0</v>
      </c>
      <c r="K733" s="32">
        <v>1660000.0</v>
      </c>
      <c r="L733" s="32">
        <v>1480000.0</v>
      </c>
      <c r="M733" s="31">
        <v>1470000.0</v>
      </c>
      <c r="N733" s="33">
        <v>-11.0</v>
      </c>
      <c r="O733" s="33">
        <v>66.0</v>
      </c>
      <c r="P733" s="33">
        <v>5.2</v>
      </c>
    </row>
    <row r="734">
      <c r="A734" s="29" t="s">
        <v>789</v>
      </c>
      <c r="B734" s="32">
        <v>741000.0</v>
      </c>
      <c r="C734" s="32">
        <v>775000.0</v>
      </c>
      <c r="D734" s="32">
        <v>914000.0</v>
      </c>
      <c r="E734" s="32">
        <v>920000.0</v>
      </c>
      <c r="F734" s="32">
        <v>1205000.0</v>
      </c>
      <c r="G734" s="32">
        <v>1110000.0</v>
      </c>
      <c r="H734" s="32">
        <v>1060000.0</v>
      </c>
      <c r="I734" s="32">
        <v>1155000.0</v>
      </c>
      <c r="J734" s="32">
        <v>1251500.0</v>
      </c>
      <c r="K734" s="32">
        <v>1302000.0</v>
      </c>
      <c r="L734" s="32">
        <v>1225000.0</v>
      </c>
      <c r="M734" s="31">
        <v>1230000.0</v>
      </c>
      <c r="N734" s="33">
        <v>-6.0</v>
      </c>
      <c r="O734" s="33">
        <v>65.0</v>
      </c>
      <c r="P734" s="33">
        <v>5.2</v>
      </c>
    </row>
    <row r="735">
      <c r="A735" s="29" t="s">
        <v>790</v>
      </c>
      <c r="B735" s="32">
        <v>892000.0</v>
      </c>
      <c r="C735" s="32">
        <v>1225000.0</v>
      </c>
      <c r="D735" s="32">
        <v>1164000.0</v>
      </c>
      <c r="E735" s="32">
        <v>1305000.0</v>
      </c>
      <c r="F735" s="32">
        <v>1551000.0</v>
      </c>
      <c r="G735" s="32">
        <v>1755000.0</v>
      </c>
      <c r="H735" s="32">
        <v>1600000.0</v>
      </c>
      <c r="I735" s="32">
        <v>1330000.0</v>
      </c>
      <c r="J735" s="32">
        <v>1705500.0</v>
      </c>
      <c r="K735" s="32">
        <v>1710000.0</v>
      </c>
      <c r="L735" s="32">
        <v>1480500.0</v>
      </c>
      <c r="M735" s="31">
        <v>1090000.0</v>
      </c>
      <c r="N735" s="33">
        <v>-13.0</v>
      </c>
      <c r="O735" s="33">
        <v>66.0</v>
      </c>
      <c r="P735" s="33">
        <v>5.2</v>
      </c>
    </row>
    <row r="736">
      <c r="A736" s="29" t="s">
        <v>791</v>
      </c>
      <c r="B736" s="32">
        <v>680000.0</v>
      </c>
      <c r="C736" s="32">
        <v>640000.0</v>
      </c>
      <c r="D736" s="32">
        <v>795000.0</v>
      </c>
      <c r="E736" s="32">
        <v>917500.0</v>
      </c>
      <c r="F736" s="32">
        <v>1027500.0</v>
      </c>
      <c r="G736" s="32">
        <v>1080000.0</v>
      </c>
      <c r="H736" s="32">
        <v>950000.0</v>
      </c>
      <c r="I736" s="32">
        <v>985000.0</v>
      </c>
      <c r="J736" s="32">
        <v>1260000.0</v>
      </c>
      <c r="K736" s="32">
        <v>1255000.0</v>
      </c>
      <c r="L736" s="32">
        <v>1130000.0</v>
      </c>
      <c r="M736" s="31">
        <v>1082500.0</v>
      </c>
      <c r="N736" s="33">
        <v>-10.0</v>
      </c>
      <c r="O736" s="33">
        <v>66.0</v>
      </c>
      <c r="P736" s="33">
        <v>5.2</v>
      </c>
    </row>
    <row r="737">
      <c r="A737" s="29" t="s">
        <v>792</v>
      </c>
      <c r="B737" s="32">
        <v>768000.0</v>
      </c>
      <c r="C737" s="32">
        <v>803500.0</v>
      </c>
      <c r="D737" s="32">
        <v>862500.0</v>
      </c>
      <c r="E737" s="32">
        <v>1135500.0</v>
      </c>
      <c r="F737" s="32">
        <v>1003000.0</v>
      </c>
      <c r="G737" s="32">
        <v>880000.0</v>
      </c>
      <c r="H737" s="32">
        <v>965000.0</v>
      </c>
      <c r="I737" s="32">
        <v>905000.0</v>
      </c>
      <c r="J737" s="32">
        <v>1250000.0</v>
      </c>
      <c r="K737" s="32">
        <v>1021500.0</v>
      </c>
      <c r="L737" s="32">
        <v>1275000.0</v>
      </c>
      <c r="M737" s="31">
        <v>972500.0</v>
      </c>
      <c r="N737" s="33">
        <v>25.0</v>
      </c>
      <c r="O737" s="33">
        <v>66.0</v>
      </c>
      <c r="P737" s="33">
        <v>5.2</v>
      </c>
    </row>
    <row r="738">
      <c r="A738" s="29" t="s">
        <v>793</v>
      </c>
      <c r="B738" s="32">
        <v>553000.0</v>
      </c>
      <c r="C738" s="32">
        <v>637500.0</v>
      </c>
      <c r="D738" s="32">
        <v>697000.0</v>
      </c>
      <c r="E738" s="32">
        <v>798000.0</v>
      </c>
      <c r="F738" s="32">
        <v>887500.0</v>
      </c>
      <c r="G738" s="32">
        <v>875000.0</v>
      </c>
      <c r="H738" s="32">
        <v>785000.0</v>
      </c>
      <c r="I738" s="32">
        <v>835000.0</v>
      </c>
      <c r="J738" s="32">
        <v>1051500.0</v>
      </c>
      <c r="K738" s="32">
        <v>960500.0</v>
      </c>
      <c r="L738" s="32">
        <v>915000.0</v>
      </c>
      <c r="M738" s="31">
        <v>755000.0</v>
      </c>
      <c r="N738" s="33">
        <v>-5.0</v>
      </c>
      <c r="O738" s="33">
        <v>65.0</v>
      </c>
      <c r="P738" s="33">
        <v>5.2</v>
      </c>
    </row>
    <row r="739">
      <c r="A739" s="29" t="s">
        <v>794</v>
      </c>
      <c r="B739" s="32">
        <v>377500.0</v>
      </c>
      <c r="C739" s="32">
        <v>362000.0</v>
      </c>
      <c r="D739" s="32">
        <v>360000.0</v>
      </c>
      <c r="E739" s="32">
        <v>360000.0</v>
      </c>
      <c r="F739" s="32">
        <v>416000.0</v>
      </c>
      <c r="G739" s="32">
        <v>456000.0</v>
      </c>
      <c r="H739" s="32">
        <v>500000.0</v>
      </c>
      <c r="I739" s="32">
        <v>540000.0</v>
      </c>
      <c r="J739" s="32">
        <v>685000.0</v>
      </c>
      <c r="K739" s="32">
        <v>671500.0</v>
      </c>
      <c r="L739" s="32">
        <v>625000.0</v>
      </c>
      <c r="M739" s="31">
        <v>596500.0</v>
      </c>
      <c r="N739" s="33">
        <v>-7.0</v>
      </c>
      <c r="O739" s="33">
        <v>66.0</v>
      </c>
      <c r="P739" s="33">
        <v>5.2</v>
      </c>
    </row>
    <row r="740">
      <c r="A740" s="29" t="s">
        <v>795</v>
      </c>
      <c r="B740" s="32">
        <v>290000.0</v>
      </c>
      <c r="C740" s="32">
        <v>300000.0</v>
      </c>
      <c r="D740" s="32">
        <v>298000.0</v>
      </c>
      <c r="E740" s="32">
        <v>295500.0</v>
      </c>
      <c r="F740" s="32">
        <v>300000.0</v>
      </c>
      <c r="G740" s="32">
        <v>309500.0</v>
      </c>
      <c r="H740" s="32">
        <v>325000.0</v>
      </c>
      <c r="I740" s="32">
        <v>345000.0</v>
      </c>
      <c r="J740" s="32">
        <v>399000.0</v>
      </c>
      <c r="K740" s="32">
        <v>487000.0</v>
      </c>
      <c r="L740" s="32">
        <v>480000.0</v>
      </c>
      <c r="M740" s="32">
        <v>470000.0</v>
      </c>
      <c r="N740" s="33">
        <v>-1.0</v>
      </c>
      <c r="O740" s="33">
        <v>66.0</v>
      </c>
      <c r="P740" s="33">
        <v>5.2</v>
      </c>
    </row>
    <row r="741">
      <c r="A741" s="29" t="s">
        <v>796</v>
      </c>
      <c r="B741" s="32">
        <v>322500.0</v>
      </c>
      <c r="C741" s="32">
        <v>297000.0</v>
      </c>
      <c r="D741" s="32">
        <v>345000.0</v>
      </c>
      <c r="E741" s="32">
        <v>339000.0</v>
      </c>
      <c r="F741" s="32">
        <v>334500.0</v>
      </c>
      <c r="G741" s="32">
        <v>373000.0</v>
      </c>
      <c r="H741" s="32">
        <v>375000.0</v>
      </c>
      <c r="I741" s="32">
        <v>422500.0</v>
      </c>
      <c r="J741" s="32">
        <v>490000.0</v>
      </c>
      <c r="K741" s="32">
        <v>580000.0</v>
      </c>
      <c r="L741" s="32">
        <v>535000.0</v>
      </c>
      <c r="M741" s="31">
        <v>450000.0</v>
      </c>
      <c r="N741" s="33">
        <v>-8.0</v>
      </c>
      <c r="O741" s="33">
        <v>66.0</v>
      </c>
      <c r="P741" s="33">
        <v>5.2</v>
      </c>
    </row>
    <row r="742">
      <c r="A742" s="29" t="s">
        <v>797</v>
      </c>
      <c r="B742" s="32">
        <v>262500.0</v>
      </c>
      <c r="C742" s="32">
        <v>254500.0</v>
      </c>
      <c r="D742" s="32">
        <v>281500.0</v>
      </c>
      <c r="E742" s="32">
        <v>305000.0</v>
      </c>
      <c r="F742" s="32">
        <v>280000.0</v>
      </c>
      <c r="G742" s="32">
        <v>270000.0</v>
      </c>
      <c r="H742" s="32">
        <v>290000.0</v>
      </c>
      <c r="I742" s="32">
        <v>360000.0</v>
      </c>
      <c r="J742" s="32">
        <v>384500.0</v>
      </c>
      <c r="K742" s="32">
        <v>440000.0</v>
      </c>
      <c r="L742" s="32">
        <v>433000.0</v>
      </c>
      <c r="M742" s="30" t="s">
        <v>59</v>
      </c>
      <c r="N742" s="33">
        <v>-2.0</v>
      </c>
      <c r="O742" s="33">
        <v>65.0</v>
      </c>
      <c r="P742" s="33">
        <v>5.1</v>
      </c>
    </row>
    <row r="743">
      <c r="A743" s="29" t="s">
        <v>798</v>
      </c>
      <c r="B743" s="32">
        <v>976000.0</v>
      </c>
      <c r="C743" s="32">
        <v>1014000.0</v>
      </c>
      <c r="D743" s="32">
        <v>1188000.0</v>
      </c>
      <c r="E743" s="32">
        <v>1279000.0</v>
      </c>
      <c r="F743" s="32">
        <v>1450000.0</v>
      </c>
      <c r="G743" s="32">
        <v>1475000.0</v>
      </c>
      <c r="H743" s="32">
        <v>1385000.0</v>
      </c>
      <c r="I743" s="32">
        <v>1600000.0</v>
      </c>
      <c r="J743" s="32">
        <v>1706000.0</v>
      </c>
      <c r="K743" s="32">
        <v>1632500.0</v>
      </c>
      <c r="L743" s="32">
        <v>1600000.0</v>
      </c>
      <c r="M743" s="31">
        <v>1870000.0</v>
      </c>
      <c r="N743" s="33">
        <v>-2.0</v>
      </c>
      <c r="O743" s="33">
        <v>64.0</v>
      </c>
      <c r="P743" s="33">
        <v>5.1</v>
      </c>
    </row>
    <row r="744">
      <c r="A744" s="29" t="s">
        <v>799</v>
      </c>
      <c r="B744" s="32">
        <v>396000.0</v>
      </c>
      <c r="C744" s="32">
        <v>351500.0</v>
      </c>
      <c r="D744" s="32">
        <v>400000.0</v>
      </c>
      <c r="E744" s="32">
        <v>430000.0</v>
      </c>
      <c r="F744" s="32">
        <v>495000.0</v>
      </c>
      <c r="G744" s="32">
        <v>540000.0</v>
      </c>
      <c r="H744" s="32">
        <v>580000.0</v>
      </c>
      <c r="I744" s="32">
        <v>531000.0</v>
      </c>
      <c r="J744" s="32">
        <v>630000.0</v>
      </c>
      <c r="K744" s="32">
        <v>650000.0</v>
      </c>
      <c r="L744" s="32">
        <v>650000.0</v>
      </c>
      <c r="M744" s="32">
        <v>650000.0</v>
      </c>
      <c r="N744" s="33">
        <v>0.0</v>
      </c>
      <c r="O744" s="33">
        <v>64.0</v>
      </c>
      <c r="P744" s="33">
        <v>5.1</v>
      </c>
    </row>
    <row r="745">
      <c r="A745" s="29" t="s">
        <v>800</v>
      </c>
      <c r="B745" s="32">
        <v>821000.0</v>
      </c>
      <c r="C745" s="32">
        <v>886500.0</v>
      </c>
      <c r="D745" s="32">
        <v>1030000.0</v>
      </c>
      <c r="E745" s="32">
        <v>1072000.0</v>
      </c>
      <c r="F745" s="32">
        <v>1230000.0</v>
      </c>
      <c r="G745" s="32">
        <v>1420000.0</v>
      </c>
      <c r="H745" s="32">
        <v>1290000.0</v>
      </c>
      <c r="I745" s="32">
        <v>1410000.0</v>
      </c>
      <c r="J745" s="32">
        <v>1500000.0</v>
      </c>
      <c r="K745" s="32">
        <v>1315000.0</v>
      </c>
      <c r="L745" s="32">
        <v>1335000.0</v>
      </c>
      <c r="M745" s="30" t="s">
        <v>59</v>
      </c>
      <c r="N745" s="33">
        <v>2.0</v>
      </c>
      <c r="O745" s="33">
        <v>63.0</v>
      </c>
      <c r="P745" s="33">
        <v>5.0</v>
      </c>
    </row>
    <row r="746">
      <c r="A746" s="29" t="s">
        <v>801</v>
      </c>
      <c r="B746" s="32">
        <v>1350000.0</v>
      </c>
      <c r="C746" s="32">
        <v>1412500.0</v>
      </c>
      <c r="D746" s="32">
        <v>1631000.0</v>
      </c>
      <c r="E746" s="32">
        <v>1841500.0</v>
      </c>
      <c r="F746" s="32">
        <v>1900000.0</v>
      </c>
      <c r="G746" s="32">
        <v>2140000.0</v>
      </c>
      <c r="H746" s="32">
        <v>1950000.0</v>
      </c>
      <c r="I746" s="32">
        <v>2110000.0</v>
      </c>
      <c r="J746" s="32">
        <v>2216500.0</v>
      </c>
      <c r="K746" s="32">
        <v>2605000.0</v>
      </c>
      <c r="L746" s="32">
        <v>2200000.0</v>
      </c>
      <c r="M746" s="31">
        <v>2775000.0</v>
      </c>
      <c r="N746" s="33">
        <v>-16.0</v>
      </c>
      <c r="O746" s="33">
        <v>63.0</v>
      </c>
      <c r="P746" s="33">
        <v>5.0</v>
      </c>
    </row>
    <row r="747">
      <c r="A747" s="29" t="s">
        <v>802</v>
      </c>
      <c r="B747" s="31">
        <v>675000.0</v>
      </c>
      <c r="C747" s="31">
        <v>730000.0</v>
      </c>
      <c r="D747" s="31">
        <v>830000.0</v>
      </c>
      <c r="E747" s="31">
        <v>934500.0</v>
      </c>
      <c r="F747" s="31">
        <v>982500.0</v>
      </c>
      <c r="G747" s="31">
        <v>1000000.0</v>
      </c>
      <c r="H747" s="31">
        <v>960000.0</v>
      </c>
      <c r="I747" s="31">
        <v>1000000.0</v>
      </c>
      <c r="J747" s="32">
        <v>1244000.0</v>
      </c>
      <c r="K747" s="32">
        <v>1055000.0</v>
      </c>
      <c r="L747" s="31">
        <v>1000000.0</v>
      </c>
      <c r="M747" s="31">
        <v>965000.0</v>
      </c>
      <c r="N747" s="38">
        <v>4.0</v>
      </c>
      <c r="O747" s="38">
        <v>63.0</v>
      </c>
      <c r="P747" s="38">
        <v>5.0</v>
      </c>
    </row>
    <row r="748">
      <c r="A748" s="29" t="s">
        <v>803</v>
      </c>
      <c r="B748" s="32">
        <v>392500.0</v>
      </c>
      <c r="C748" s="32">
        <v>380000.0</v>
      </c>
      <c r="D748" s="32">
        <v>410500.0</v>
      </c>
      <c r="E748" s="32">
        <v>445000.0</v>
      </c>
      <c r="F748" s="32">
        <v>380000.0</v>
      </c>
      <c r="G748" s="32">
        <v>420000.0</v>
      </c>
      <c r="H748" s="32">
        <v>451000.0</v>
      </c>
      <c r="I748" s="32">
        <v>507000.0</v>
      </c>
      <c r="J748" s="32">
        <v>640000.0</v>
      </c>
      <c r="K748" s="32">
        <v>671500.0</v>
      </c>
      <c r="L748" s="32">
        <v>637500.0</v>
      </c>
      <c r="M748" s="31">
        <v>540000.0</v>
      </c>
      <c r="N748" s="33">
        <v>-5.0</v>
      </c>
      <c r="O748" s="33">
        <v>62.0</v>
      </c>
      <c r="P748" s="33">
        <v>5.0</v>
      </c>
    </row>
    <row r="749">
      <c r="A749" s="29" t="s">
        <v>804</v>
      </c>
      <c r="B749" s="31">
        <v>210000.0</v>
      </c>
      <c r="C749" s="31">
        <v>190000.0</v>
      </c>
      <c r="D749" s="32">
        <v>212500.0</v>
      </c>
      <c r="E749" s="32">
        <v>150000.0</v>
      </c>
      <c r="F749" s="31">
        <v>183000.0</v>
      </c>
      <c r="G749" s="32">
        <v>183500.0</v>
      </c>
      <c r="H749" s="31">
        <v>250000.0</v>
      </c>
      <c r="I749" s="32">
        <v>238000.0</v>
      </c>
      <c r="J749" s="32">
        <v>339000.0</v>
      </c>
      <c r="K749" s="32">
        <v>385000.0</v>
      </c>
      <c r="L749" s="31">
        <v>339000.0</v>
      </c>
      <c r="M749" s="30" t="s">
        <v>59</v>
      </c>
      <c r="N749" s="33">
        <v>-12.0</v>
      </c>
      <c r="O749" s="33">
        <v>61.0</v>
      </c>
      <c r="P749" s="33">
        <v>4.9</v>
      </c>
    </row>
    <row r="750">
      <c r="A750" s="29" t="s">
        <v>805</v>
      </c>
      <c r="B750" s="32">
        <v>1360000.0</v>
      </c>
      <c r="C750" s="32">
        <v>1503000.0</v>
      </c>
      <c r="D750" s="32">
        <v>1700000.0</v>
      </c>
      <c r="E750" s="32">
        <v>1775000.0</v>
      </c>
      <c r="F750" s="32">
        <v>2150000.0</v>
      </c>
      <c r="G750" s="32">
        <v>2070000.0</v>
      </c>
      <c r="H750" s="32">
        <v>1990000.0</v>
      </c>
      <c r="I750" s="32">
        <v>1900000.0</v>
      </c>
      <c r="J750" s="32">
        <v>2355000.0</v>
      </c>
      <c r="K750" s="32">
        <v>2475000.0</v>
      </c>
      <c r="L750" s="32">
        <v>2202500.0</v>
      </c>
      <c r="M750" s="31">
        <v>2330000.0</v>
      </c>
      <c r="N750" s="33">
        <v>-11.0</v>
      </c>
      <c r="O750" s="33">
        <v>62.0</v>
      </c>
      <c r="P750" s="33">
        <v>4.9</v>
      </c>
    </row>
    <row r="751">
      <c r="A751" s="29" t="s">
        <v>806</v>
      </c>
      <c r="B751" s="32">
        <v>720000.0</v>
      </c>
      <c r="C751" s="32">
        <v>785000.0</v>
      </c>
      <c r="D751" s="32">
        <v>920000.0</v>
      </c>
      <c r="E751" s="32">
        <v>962500.0</v>
      </c>
      <c r="F751" s="32">
        <v>1296000.0</v>
      </c>
      <c r="G751" s="32">
        <v>1221000.0</v>
      </c>
      <c r="H751" s="32">
        <v>1180000.0</v>
      </c>
      <c r="I751" s="32">
        <v>1275000.0</v>
      </c>
      <c r="J751" s="32">
        <v>1390000.0</v>
      </c>
      <c r="K751" s="32">
        <v>1265500.0</v>
      </c>
      <c r="L751" s="32">
        <v>1165000.0</v>
      </c>
      <c r="M751" s="31">
        <v>1438000.0</v>
      </c>
      <c r="N751" s="33">
        <v>-8.0</v>
      </c>
      <c r="O751" s="33">
        <v>62.0</v>
      </c>
      <c r="P751" s="33">
        <v>4.9</v>
      </c>
    </row>
    <row r="752">
      <c r="A752" s="29" t="s">
        <v>807</v>
      </c>
      <c r="B752" s="32">
        <v>945000.0</v>
      </c>
      <c r="C752" s="32">
        <v>1130000.0</v>
      </c>
      <c r="D752" s="32">
        <v>1297500.0</v>
      </c>
      <c r="E752" s="32">
        <v>1600000.0</v>
      </c>
      <c r="F752" s="32">
        <v>1625000.0</v>
      </c>
      <c r="G752" s="32">
        <v>1450000.0</v>
      </c>
      <c r="H752" s="32">
        <v>1400000.0</v>
      </c>
      <c r="I752" s="32">
        <v>1400000.0</v>
      </c>
      <c r="J752" s="32">
        <v>1520000.0</v>
      </c>
      <c r="K752" s="32">
        <v>1502500.0</v>
      </c>
      <c r="L752" s="32">
        <v>1530000.0</v>
      </c>
      <c r="M752" s="31">
        <v>1267000.0</v>
      </c>
      <c r="N752" s="33">
        <v>2.0</v>
      </c>
      <c r="O752" s="33">
        <v>62.0</v>
      </c>
      <c r="P752" s="33">
        <v>4.9</v>
      </c>
    </row>
    <row r="753">
      <c r="A753" s="29" t="s">
        <v>808</v>
      </c>
      <c r="B753" s="32">
        <v>530000.0</v>
      </c>
      <c r="C753" s="32">
        <v>553500.0</v>
      </c>
      <c r="D753" s="32">
        <v>600500.0</v>
      </c>
      <c r="E753" s="32">
        <v>652000.0</v>
      </c>
      <c r="F753" s="32">
        <v>753000.0</v>
      </c>
      <c r="G753" s="32">
        <v>730000.0</v>
      </c>
      <c r="H753" s="32">
        <v>735000.0</v>
      </c>
      <c r="I753" s="32">
        <v>745000.0</v>
      </c>
      <c r="J753" s="32">
        <v>865000.0</v>
      </c>
      <c r="K753" s="32">
        <v>853000.0</v>
      </c>
      <c r="L753" s="32">
        <v>858500.0</v>
      </c>
      <c r="M753" s="32">
        <v>850000.0</v>
      </c>
      <c r="N753" s="33">
        <v>1.0</v>
      </c>
      <c r="O753" s="33">
        <v>62.0</v>
      </c>
      <c r="P753" s="33">
        <v>4.9</v>
      </c>
    </row>
    <row r="754">
      <c r="A754" s="29" t="s">
        <v>809</v>
      </c>
      <c r="B754" s="32">
        <v>1090000.0</v>
      </c>
      <c r="C754" s="32">
        <v>1203000.0</v>
      </c>
      <c r="D754" s="32">
        <v>1120000.0</v>
      </c>
      <c r="E754" s="32">
        <v>1400000.0</v>
      </c>
      <c r="F754" s="32">
        <v>1537500.0</v>
      </c>
      <c r="G754" s="32">
        <v>1600000.0</v>
      </c>
      <c r="H754" s="32">
        <v>1590000.0</v>
      </c>
      <c r="I754" s="32">
        <v>1640000.0</v>
      </c>
      <c r="J754" s="32">
        <v>1900000.0</v>
      </c>
      <c r="K754" s="32">
        <v>1922500.0</v>
      </c>
      <c r="L754" s="32">
        <v>1732500.0</v>
      </c>
      <c r="M754" s="31">
        <v>1692500.0</v>
      </c>
      <c r="N754" s="33">
        <v>-10.0</v>
      </c>
      <c r="O754" s="33">
        <v>59.0</v>
      </c>
      <c r="P754" s="33">
        <v>4.7</v>
      </c>
    </row>
    <row r="755">
      <c r="A755" s="29" t="s">
        <v>810</v>
      </c>
      <c r="B755" s="32">
        <v>1030000.0</v>
      </c>
      <c r="C755" s="32">
        <v>1200000.0</v>
      </c>
      <c r="D755" s="32">
        <v>1310000.0</v>
      </c>
      <c r="E755" s="32">
        <v>1595000.0</v>
      </c>
      <c r="F755" s="32">
        <v>1532500.0</v>
      </c>
      <c r="G755" s="32">
        <v>1465000.0</v>
      </c>
      <c r="H755" s="32">
        <v>1355000.0</v>
      </c>
      <c r="I755" s="32">
        <v>1580000.0</v>
      </c>
      <c r="J755" s="32">
        <v>1710000.0</v>
      </c>
      <c r="K755" s="32">
        <v>1882500.0</v>
      </c>
      <c r="L755" s="32">
        <v>1630000.0</v>
      </c>
      <c r="M755" s="31">
        <v>1500000.0</v>
      </c>
      <c r="N755" s="33">
        <v>-13.0</v>
      </c>
      <c r="O755" s="33">
        <v>58.0</v>
      </c>
      <c r="P755" s="33">
        <v>4.7</v>
      </c>
    </row>
    <row r="756">
      <c r="A756" s="29" t="s">
        <v>811</v>
      </c>
      <c r="B756" s="32">
        <v>1365000.0</v>
      </c>
      <c r="C756" s="32">
        <v>1315000.0</v>
      </c>
      <c r="D756" s="32">
        <v>1621000.0</v>
      </c>
      <c r="E756" s="32">
        <v>1723500.0</v>
      </c>
      <c r="F756" s="32">
        <v>2087500.0</v>
      </c>
      <c r="G756" s="32">
        <v>1970000.0</v>
      </c>
      <c r="H756" s="32">
        <v>1825000.0</v>
      </c>
      <c r="I756" s="32">
        <v>2081000.0</v>
      </c>
      <c r="J756" s="32">
        <v>2175000.0</v>
      </c>
      <c r="K756" s="32">
        <v>2265000.0</v>
      </c>
      <c r="L756" s="32">
        <v>2165000.0</v>
      </c>
      <c r="M756" s="31">
        <v>1467000.0</v>
      </c>
      <c r="N756" s="33">
        <v>-4.0</v>
      </c>
      <c r="O756" s="33">
        <v>59.0</v>
      </c>
      <c r="P756" s="33">
        <v>4.7</v>
      </c>
    </row>
    <row r="757">
      <c r="A757" s="29" t="s">
        <v>812</v>
      </c>
      <c r="B757" s="32">
        <v>714000.0</v>
      </c>
      <c r="C757" s="32">
        <v>750500.0</v>
      </c>
      <c r="D757" s="32">
        <v>837500.0</v>
      </c>
      <c r="E757" s="32">
        <v>940000.0</v>
      </c>
      <c r="F757" s="32">
        <v>1056000.0</v>
      </c>
      <c r="G757" s="32">
        <v>1050000.0</v>
      </c>
      <c r="H757" s="32">
        <v>961500.0</v>
      </c>
      <c r="I757" s="32">
        <v>936500.0</v>
      </c>
      <c r="J757" s="32">
        <v>1165000.0</v>
      </c>
      <c r="K757" s="32">
        <v>1170000.0</v>
      </c>
      <c r="L757" s="32">
        <v>1130000.0</v>
      </c>
      <c r="M757" s="31">
        <v>1350000.0</v>
      </c>
      <c r="N757" s="33">
        <v>-3.0</v>
      </c>
      <c r="O757" s="33">
        <v>58.0</v>
      </c>
      <c r="P757" s="33">
        <v>4.7</v>
      </c>
    </row>
    <row r="758">
      <c r="A758" s="29" t="s">
        <v>813</v>
      </c>
      <c r="B758" s="32">
        <v>696000.0</v>
      </c>
      <c r="C758" s="32">
        <v>710000.0</v>
      </c>
      <c r="D758" s="32">
        <v>810000.0</v>
      </c>
      <c r="E758" s="32">
        <v>900500.0</v>
      </c>
      <c r="F758" s="32">
        <v>1000000.0</v>
      </c>
      <c r="G758" s="32">
        <v>1045000.0</v>
      </c>
      <c r="H758" s="32">
        <v>971000.0</v>
      </c>
      <c r="I758" s="32">
        <v>1030000.0</v>
      </c>
      <c r="J758" s="32">
        <v>1185000.0</v>
      </c>
      <c r="K758" s="32">
        <v>1210000.0</v>
      </c>
      <c r="L758" s="32">
        <v>1100000.0</v>
      </c>
      <c r="M758" s="32">
        <v>1112500.0</v>
      </c>
      <c r="N758" s="33">
        <v>-9.0</v>
      </c>
      <c r="O758" s="33">
        <v>58.0</v>
      </c>
      <c r="P758" s="33">
        <v>4.7</v>
      </c>
    </row>
    <row r="759">
      <c r="A759" s="29" t="s">
        <v>814</v>
      </c>
      <c r="B759" s="32">
        <v>792500.0</v>
      </c>
      <c r="C759" s="32">
        <v>862500.0</v>
      </c>
      <c r="D759" s="32">
        <v>925000.0</v>
      </c>
      <c r="E759" s="32">
        <v>1187500.0</v>
      </c>
      <c r="F759" s="32">
        <v>1280000.0</v>
      </c>
      <c r="G759" s="32">
        <v>1192500.0</v>
      </c>
      <c r="H759" s="32">
        <v>1050000.0</v>
      </c>
      <c r="I759" s="32">
        <v>1200000.0</v>
      </c>
      <c r="J759" s="32">
        <v>1365000.0</v>
      </c>
      <c r="K759" s="32">
        <v>1346000.0</v>
      </c>
      <c r="L759" s="32">
        <v>1250000.0</v>
      </c>
      <c r="M759" s="31">
        <v>1027500.0</v>
      </c>
      <c r="N759" s="33">
        <v>-7.0</v>
      </c>
      <c r="O759" s="33">
        <v>58.0</v>
      </c>
      <c r="P759" s="33">
        <v>4.7</v>
      </c>
    </row>
    <row r="760">
      <c r="A760" s="17" t="s">
        <v>815</v>
      </c>
      <c r="B760" s="21">
        <v>340000.0</v>
      </c>
      <c r="C760" s="21">
        <v>376500.0</v>
      </c>
      <c r="D760" s="21">
        <v>372000.0</v>
      </c>
      <c r="E760" s="21">
        <v>400000.0</v>
      </c>
      <c r="F760" s="21">
        <v>400000.0</v>
      </c>
      <c r="G760" s="21">
        <v>400000.0</v>
      </c>
      <c r="H760" s="21">
        <v>420000.0</v>
      </c>
      <c r="I760" s="21">
        <v>500000.0</v>
      </c>
      <c r="J760" s="21">
        <v>600000.0</v>
      </c>
      <c r="K760" s="21">
        <v>690000.0</v>
      </c>
      <c r="L760" s="21">
        <v>540000.0</v>
      </c>
      <c r="M760" s="21">
        <v>500000.0</v>
      </c>
      <c r="N760" s="22">
        <v>-22.0</v>
      </c>
      <c r="O760" s="22">
        <v>59.0</v>
      </c>
      <c r="P760" s="22">
        <v>4.7</v>
      </c>
    </row>
    <row r="761">
      <c r="A761" s="24" t="s">
        <v>816</v>
      </c>
      <c r="B761" s="26">
        <v>455000.0</v>
      </c>
      <c r="C761" s="26">
        <v>490000.0</v>
      </c>
      <c r="D761" s="26">
        <v>465000.0</v>
      </c>
      <c r="E761" s="26">
        <v>483000.0</v>
      </c>
      <c r="F761" s="26">
        <v>541000.0</v>
      </c>
      <c r="G761" s="26">
        <v>615000.0</v>
      </c>
      <c r="H761" s="26">
        <v>595000.0</v>
      </c>
      <c r="I761" s="26">
        <v>620000.0</v>
      </c>
      <c r="J761" s="26">
        <v>675000.0</v>
      </c>
      <c r="K761" s="26">
        <v>719000.0</v>
      </c>
      <c r="L761" s="26">
        <v>716000.0</v>
      </c>
      <c r="M761" s="26">
        <v>685000.0</v>
      </c>
      <c r="N761" s="27">
        <v>0.0</v>
      </c>
      <c r="O761" s="27">
        <v>57.0</v>
      </c>
      <c r="P761" s="27">
        <v>4.6</v>
      </c>
    </row>
    <row r="762">
      <c r="A762" s="29" t="s">
        <v>817</v>
      </c>
      <c r="B762" s="32">
        <v>1587500.0</v>
      </c>
      <c r="C762" s="32">
        <v>2125000.0</v>
      </c>
      <c r="D762" s="32">
        <v>2317000.0</v>
      </c>
      <c r="E762" s="32">
        <v>2238500.0</v>
      </c>
      <c r="F762" s="32">
        <v>2390000.0</v>
      </c>
      <c r="G762" s="32">
        <v>2685000.0</v>
      </c>
      <c r="H762" s="32">
        <v>2775000.0</v>
      </c>
      <c r="I762" s="32">
        <v>2680000.0</v>
      </c>
      <c r="J762" s="32">
        <v>2864000.0</v>
      </c>
      <c r="K762" s="32">
        <v>2750000.0</v>
      </c>
      <c r="L762" s="32">
        <v>2473000.0</v>
      </c>
      <c r="M762" s="31">
        <v>3375000.0</v>
      </c>
      <c r="N762" s="33">
        <v>-10.0</v>
      </c>
      <c r="O762" s="33">
        <v>56.0</v>
      </c>
      <c r="P762" s="33">
        <v>4.5</v>
      </c>
    </row>
    <row r="763">
      <c r="A763" s="29" t="s">
        <v>818</v>
      </c>
      <c r="B763" s="32">
        <v>385000.0</v>
      </c>
      <c r="C763" s="32">
        <v>355000.0</v>
      </c>
      <c r="D763" s="32">
        <v>377500.0</v>
      </c>
      <c r="E763" s="32">
        <v>349000.0</v>
      </c>
      <c r="F763" s="32">
        <v>362000.0</v>
      </c>
      <c r="G763" s="32">
        <v>407500.0</v>
      </c>
      <c r="H763" s="32">
        <v>395000.0</v>
      </c>
      <c r="I763" s="32">
        <v>430000.0</v>
      </c>
      <c r="J763" s="32">
        <v>540500.0</v>
      </c>
      <c r="K763" s="32">
        <v>613500.0</v>
      </c>
      <c r="L763" s="32">
        <v>596000.0</v>
      </c>
      <c r="M763" s="31">
        <v>515000.0</v>
      </c>
      <c r="N763" s="33">
        <v>-3.0</v>
      </c>
      <c r="O763" s="33">
        <v>55.0</v>
      </c>
      <c r="P763" s="33">
        <v>4.5</v>
      </c>
    </row>
    <row r="764">
      <c r="A764" s="29" t="s">
        <v>819</v>
      </c>
      <c r="B764" s="32">
        <v>1981000.0</v>
      </c>
      <c r="C764" s="32">
        <v>2215000.0</v>
      </c>
      <c r="D764" s="32">
        <v>2750000.0</v>
      </c>
      <c r="E764" s="32">
        <v>2600000.0</v>
      </c>
      <c r="F764" s="32">
        <v>2862500.0</v>
      </c>
      <c r="G764" s="32">
        <v>2692500.0</v>
      </c>
      <c r="H764" s="32">
        <v>2858000.0</v>
      </c>
      <c r="I764" s="31">
        <v>3000000.0</v>
      </c>
      <c r="J764" s="31">
        <v>3000000.0</v>
      </c>
      <c r="K764" s="32">
        <v>3001000.0</v>
      </c>
      <c r="L764" s="32">
        <v>3050000.0</v>
      </c>
      <c r="M764" s="30" t="s">
        <v>59</v>
      </c>
      <c r="N764" s="33">
        <v>2.0</v>
      </c>
      <c r="O764" s="33">
        <v>54.0</v>
      </c>
      <c r="P764" s="33">
        <v>4.4</v>
      </c>
    </row>
    <row r="765">
      <c r="A765" s="29" t="s">
        <v>820</v>
      </c>
      <c r="B765" s="32">
        <v>1050500.0</v>
      </c>
      <c r="C765" s="32">
        <v>1037500.0</v>
      </c>
      <c r="D765" s="32">
        <v>1382500.0</v>
      </c>
      <c r="E765" s="32">
        <v>1677500.0</v>
      </c>
      <c r="F765" s="32">
        <v>1460000.0</v>
      </c>
      <c r="G765" s="32">
        <v>1620000.0</v>
      </c>
      <c r="H765" s="32">
        <v>1560500.0</v>
      </c>
      <c r="I765" s="32">
        <v>1650000.0</v>
      </c>
      <c r="J765" s="32">
        <v>1840000.0</v>
      </c>
      <c r="K765" s="32">
        <v>1785000.0</v>
      </c>
      <c r="L765" s="32">
        <v>1623000.0</v>
      </c>
      <c r="M765" s="31">
        <v>2095000.0</v>
      </c>
      <c r="N765" s="33">
        <v>-9.0</v>
      </c>
      <c r="O765" s="33">
        <v>54.0</v>
      </c>
      <c r="P765" s="33">
        <v>4.4</v>
      </c>
    </row>
    <row r="766">
      <c r="A766" s="29" t="s">
        <v>821</v>
      </c>
      <c r="B766" s="32">
        <v>1055000.0</v>
      </c>
      <c r="C766" s="32">
        <v>1055000.0</v>
      </c>
      <c r="D766" s="32">
        <v>1320000.0</v>
      </c>
      <c r="E766" s="32">
        <v>1440000.0</v>
      </c>
      <c r="F766" s="32">
        <v>1650000.0</v>
      </c>
      <c r="G766" s="32">
        <v>1507500.0</v>
      </c>
      <c r="H766" s="32">
        <v>1375000.0</v>
      </c>
      <c r="I766" s="32">
        <v>1602500.0</v>
      </c>
      <c r="J766" s="32">
        <v>2074500.0</v>
      </c>
      <c r="K766" s="32">
        <v>1850000.0</v>
      </c>
      <c r="L766" s="32">
        <v>1616000.0</v>
      </c>
      <c r="M766" s="31">
        <v>1630000.0</v>
      </c>
      <c r="N766" s="33">
        <v>-13.0</v>
      </c>
      <c r="O766" s="33">
        <v>53.0</v>
      </c>
      <c r="P766" s="33">
        <v>4.4</v>
      </c>
    </row>
    <row r="767">
      <c r="A767" s="29" t="s">
        <v>822</v>
      </c>
      <c r="B767" s="32">
        <v>1675000.0</v>
      </c>
      <c r="C767" s="32">
        <v>1750000.0</v>
      </c>
      <c r="D767" s="32">
        <v>2172500.0</v>
      </c>
      <c r="E767" s="32">
        <v>2364000.0</v>
      </c>
      <c r="F767" s="32">
        <v>2300000.0</v>
      </c>
      <c r="G767" s="32">
        <v>2341500.0</v>
      </c>
      <c r="H767" s="32">
        <v>2490000.0</v>
      </c>
      <c r="I767" s="32">
        <v>2625000.0</v>
      </c>
      <c r="J767" s="32">
        <v>2700000.0</v>
      </c>
      <c r="K767" s="32">
        <v>2735500.0</v>
      </c>
      <c r="L767" s="32">
        <v>2585000.0</v>
      </c>
      <c r="M767" s="31">
        <v>1547500.0</v>
      </c>
      <c r="N767" s="33">
        <v>-6.0</v>
      </c>
      <c r="O767" s="33">
        <v>54.0</v>
      </c>
      <c r="P767" s="33">
        <v>4.4</v>
      </c>
    </row>
    <row r="768">
      <c r="A768" s="29" t="s">
        <v>823</v>
      </c>
      <c r="B768" s="32">
        <v>550000.0</v>
      </c>
      <c r="C768" s="32">
        <v>539500.0</v>
      </c>
      <c r="D768" s="32">
        <v>500000.0</v>
      </c>
      <c r="E768" s="32">
        <v>510000.0</v>
      </c>
      <c r="F768" s="32">
        <v>650000.0</v>
      </c>
      <c r="G768" s="32">
        <v>720000.0</v>
      </c>
      <c r="H768" s="32">
        <v>715000.0</v>
      </c>
      <c r="I768" s="32">
        <v>720000.0</v>
      </c>
      <c r="J768" s="32">
        <v>820000.0</v>
      </c>
      <c r="K768" s="32">
        <v>881000.0</v>
      </c>
      <c r="L768" s="32">
        <v>845000.0</v>
      </c>
      <c r="M768" s="32">
        <v>835000.0</v>
      </c>
      <c r="N768" s="33">
        <v>-4.0</v>
      </c>
      <c r="O768" s="33">
        <v>54.0</v>
      </c>
      <c r="P768" s="33">
        <v>4.4</v>
      </c>
    </row>
    <row r="769">
      <c r="A769" s="29" t="s">
        <v>824</v>
      </c>
      <c r="B769" s="32">
        <v>226000.0</v>
      </c>
      <c r="C769" s="32">
        <v>160000.0</v>
      </c>
      <c r="D769" s="32">
        <v>202500.0</v>
      </c>
      <c r="E769" s="32">
        <v>212500.0</v>
      </c>
      <c r="F769" s="32">
        <v>222000.0</v>
      </c>
      <c r="G769" s="32">
        <v>227000.0</v>
      </c>
      <c r="H769" s="32">
        <v>235000.0</v>
      </c>
      <c r="I769" s="32">
        <v>320000.0</v>
      </c>
      <c r="J769" s="32">
        <v>355000.0</v>
      </c>
      <c r="K769" s="32">
        <v>380000.0</v>
      </c>
      <c r="L769" s="32">
        <v>347500.0</v>
      </c>
      <c r="M769" s="31">
        <v>406000.0</v>
      </c>
      <c r="N769" s="33">
        <v>-9.0</v>
      </c>
      <c r="O769" s="33">
        <v>54.0</v>
      </c>
      <c r="P769" s="33">
        <v>4.4</v>
      </c>
    </row>
    <row r="770">
      <c r="A770" s="29" t="s">
        <v>825</v>
      </c>
      <c r="B770" s="32">
        <v>900000.0</v>
      </c>
      <c r="C770" s="32">
        <v>961000.0</v>
      </c>
      <c r="D770" s="32">
        <v>1150000.0</v>
      </c>
      <c r="E770" s="32">
        <v>1265000.0</v>
      </c>
      <c r="F770" s="32">
        <v>1302500.0</v>
      </c>
      <c r="G770" s="32">
        <v>1311000.0</v>
      </c>
      <c r="H770" s="32">
        <v>1260000.0</v>
      </c>
      <c r="I770" s="32">
        <v>1365000.0</v>
      </c>
      <c r="J770" s="32">
        <v>1490000.0</v>
      </c>
      <c r="K770" s="32">
        <v>1400000.0</v>
      </c>
      <c r="L770" s="32">
        <v>1377500.0</v>
      </c>
      <c r="M770" s="32">
        <v>1347500.0</v>
      </c>
      <c r="N770" s="33">
        <v>-2.0</v>
      </c>
      <c r="O770" s="33">
        <v>53.0</v>
      </c>
      <c r="P770" s="33">
        <v>4.3</v>
      </c>
    </row>
    <row r="771">
      <c r="A771" s="29" t="s">
        <v>826</v>
      </c>
      <c r="B771" s="32">
        <v>1172500.0</v>
      </c>
      <c r="C771" s="32">
        <v>1322000.0</v>
      </c>
      <c r="D771" s="32">
        <v>1650000.0</v>
      </c>
      <c r="E771" s="32">
        <v>1715000.0</v>
      </c>
      <c r="F771" s="32">
        <v>1885000.0</v>
      </c>
      <c r="G771" s="32">
        <v>1701000.0</v>
      </c>
      <c r="H771" s="32">
        <v>1762500.0</v>
      </c>
      <c r="I771" s="32">
        <v>1818500.0</v>
      </c>
      <c r="J771" s="32">
        <v>2060000.0</v>
      </c>
      <c r="K771" s="32">
        <v>2079000.0</v>
      </c>
      <c r="L771" s="32">
        <v>1786000.0</v>
      </c>
      <c r="M771" s="31">
        <v>1292000.0</v>
      </c>
      <c r="N771" s="33">
        <v>-14.0</v>
      </c>
      <c r="O771" s="33">
        <v>52.0</v>
      </c>
      <c r="P771" s="33">
        <v>4.3</v>
      </c>
    </row>
    <row r="772">
      <c r="A772" s="29" t="s">
        <v>827</v>
      </c>
      <c r="B772" s="32">
        <v>802500.0</v>
      </c>
      <c r="C772" s="32">
        <v>832000.0</v>
      </c>
      <c r="D772" s="32">
        <v>943000.0</v>
      </c>
      <c r="E772" s="32">
        <v>1200000.0</v>
      </c>
      <c r="F772" s="32">
        <v>1380000.0</v>
      </c>
      <c r="G772" s="32">
        <v>1185000.0</v>
      </c>
      <c r="H772" s="32">
        <v>1375000.0</v>
      </c>
      <c r="I772" s="32">
        <v>1151500.0</v>
      </c>
      <c r="J772" s="32">
        <v>1311500.0</v>
      </c>
      <c r="K772" s="32">
        <v>1310000.0</v>
      </c>
      <c r="L772" s="32">
        <v>1220000.0</v>
      </c>
      <c r="M772" s="31">
        <v>895000.0</v>
      </c>
      <c r="N772" s="33">
        <v>-7.0</v>
      </c>
      <c r="O772" s="33">
        <v>52.0</v>
      </c>
      <c r="P772" s="33">
        <v>4.3</v>
      </c>
    </row>
    <row r="773">
      <c r="A773" s="29" t="s">
        <v>828</v>
      </c>
      <c r="B773" s="32">
        <v>480000.0</v>
      </c>
      <c r="C773" s="32">
        <v>485000.0</v>
      </c>
      <c r="D773" s="32">
        <v>570000.0</v>
      </c>
      <c r="E773" s="32">
        <v>502000.0</v>
      </c>
      <c r="F773" s="32">
        <v>630000.0</v>
      </c>
      <c r="G773" s="32">
        <v>625000.0</v>
      </c>
      <c r="H773" s="32">
        <v>625000.0</v>
      </c>
      <c r="I773" s="32">
        <v>652000.0</v>
      </c>
      <c r="J773" s="32">
        <v>710000.0</v>
      </c>
      <c r="K773" s="32">
        <v>750000.0</v>
      </c>
      <c r="L773" s="32">
        <v>733500.0</v>
      </c>
      <c r="M773" s="32">
        <v>748000.0</v>
      </c>
      <c r="N773" s="33">
        <v>-2.0</v>
      </c>
      <c r="O773" s="33">
        <v>53.0</v>
      </c>
      <c r="P773" s="33">
        <v>4.3</v>
      </c>
    </row>
    <row r="774">
      <c r="A774" s="29" t="s">
        <v>829</v>
      </c>
      <c r="B774" s="32">
        <v>491500.0</v>
      </c>
      <c r="C774" s="32">
        <v>540000.0</v>
      </c>
      <c r="D774" s="32">
        <v>602000.0</v>
      </c>
      <c r="E774" s="32">
        <v>700500.0</v>
      </c>
      <c r="F774" s="32">
        <v>834000.0</v>
      </c>
      <c r="G774" s="32">
        <v>695000.0</v>
      </c>
      <c r="H774" s="32">
        <v>672500.0</v>
      </c>
      <c r="I774" s="32">
        <v>712500.0</v>
      </c>
      <c r="J774" s="32">
        <v>850000.0</v>
      </c>
      <c r="K774" s="32">
        <v>810000.0</v>
      </c>
      <c r="L774" s="31">
        <v>740000.0</v>
      </c>
      <c r="M774" s="30" t="s">
        <v>59</v>
      </c>
      <c r="N774" s="33">
        <v>-9.0</v>
      </c>
      <c r="O774" s="33">
        <v>51.0</v>
      </c>
      <c r="P774" s="33">
        <v>4.2</v>
      </c>
    </row>
    <row r="775">
      <c r="A775" s="29" t="s">
        <v>830</v>
      </c>
      <c r="B775" s="32">
        <v>632500.0</v>
      </c>
      <c r="C775" s="32">
        <v>556000.0</v>
      </c>
      <c r="D775" s="32">
        <v>562000.0</v>
      </c>
      <c r="E775" s="32">
        <v>653500.0</v>
      </c>
      <c r="F775" s="32">
        <v>775500.0</v>
      </c>
      <c r="G775" s="32">
        <v>750000.0</v>
      </c>
      <c r="H775" s="32">
        <v>805000.0</v>
      </c>
      <c r="I775" s="32">
        <v>770000.0</v>
      </c>
      <c r="J775" s="32">
        <v>860000.0</v>
      </c>
      <c r="K775" s="32">
        <v>1020000.0</v>
      </c>
      <c r="L775" s="32">
        <v>959000.0</v>
      </c>
      <c r="M775" s="37" t="s">
        <v>59</v>
      </c>
      <c r="N775" s="33">
        <v>-6.0</v>
      </c>
      <c r="O775" s="33">
        <v>52.0</v>
      </c>
      <c r="P775" s="33">
        <v>4.2</v>
      </c>
    </row>
    <row r="776">
      <c r="A776" s="29" t="s">
        <v>831</v>
      </c>
      <c r="B776" s="32">
        <v>600000.0</v>
      </c>
      <c r="C776" s="32">
        <v>645000.0</v>
      </c>
      <c r="D776" s="32">
        <v>690500.0</v>
      </c>
      <c r="E776" s="32">
        <v>775000.0</v>
      </c>
      <c r="F776" s="32">
        <v>883500.0</v>
      </c>
      <c r="G776" s="32">
        <v>899000.0</v>
      </c>
      <c r="H776" s="32">
        <v>812000.0</v>
      </c>
      <c r="I776" s="32">
        <v>863500.0</v>
      </c>
      <c r="J776" s="32">
        <v>962500.0</v>
      </c>
      <c r="K776" s="32">
        <v>990000.0</v>
      </c>
      <c r="L776" s="32">
        <v>902000.0</v>
      </c>
      <c r="M776" s="32">
        <v>1027500.0</v>
      </c>
      <c r="N776" s="33">
        <v>-9.0</v>
      </c>
      <c r="O776" s="33">
        <v>50.0</v>
      </c>
      <c r="P776" s="33">
        <v>4.2</v>
      </c>
    </row>
    <row r="777">
      <c r="A777" s="29" t="s">
        <v>832</v>
      </c>
      <c r="B777" s="32">
        <v>690000.0</v>
      </c>
      <c r="C777" s="32">
        <v>737500.0</v>
      </c>
      <c r="D777" s="32">
        <v>823500.0</v>
      </c>
      <c r="E777" s="32">
        <v>908000.0</v>
      </c>
      <c r="F777" s="32">
        <v>1019000.0</v>
      </c>
      <c r="G777" s="32">
        <v>1020000.0</v>
      </c>
      <c r="H777" s="32">
        <v>978000.0</v>
      </c>
      <c r="I777" s="32">
        <v>1106500.0</v>
      </c>
      <c r="J777" s="32">
        <v>1165000.0</v>
      </c>
      <c r="K777" s="32">
        <v>1200000.0</v>
      </c>
      <c r="L777" s="32">
        <v>1040000.0</v>
      </c>
      <c r="M777" s="31">
        <v>950000.0</v>
      </c>
      <c r="N777" s="33">
        <v>-13.0</v>
      </c>
      <c r="O777" s="33">
        <v>51.0</v>
      </c>
      <c r="P777" s="33">
        <v>4.2</v>
      </c>
    </row>
    <row r="778">
      <c r="A778" s="29" t="s">
        <v>833</v>
      </c>
      <c r="B778" s="32">
        <v>455000.0</v>
      </c>
      <c r="C778" s="31">
        <v>482500.0</v>
      </c>
      <c r="D778" s="32">
        <v>522500.0</v>
      </c>
      <c r="E778" s="32">
        <v>517500.0</v>
      </c>
      <c r="F778" s="32">
        <v>570000.0</v>
      </c>
      <c r="G778" s="32">
        <v>575000.0</v>
      </c>
      <c r="H778" s="32">
        <v>617500.0</v>
      </c>
      <c r="I778" s="32">
        <v>630000.0</v>
      </c>
      <c r="J778" s="32">
        <v>580000.0</v>
      </c>
      <c r="K778" s="32">
        <v>795000.0</v>
      </c>
      <c r="L778" s="32">
        <v>685000.0</v>
      </c>
      <c r="M778" s="31">
        <v>615000.0</v>
      </c>
      <c r="N778" s="33">
        <v>-14.0</v>
      </c>
      <c r="O778" s="33">
        <v>51.0</v>
      </c>
      <c r="P778" s="33">
        <v>4.2</v>
      </c>
    </row>
    <row r="779">
      <c r="A779" s="29" t="s">
        <v>834</v>
      </c>
      <c r="B779" s="31">
        <v>985000.0</v>
      </c>
      <c r="C779" s="32">
        <v>1000000.0</v>
      </c>
      <c r="D779" s="32">
        <v>1360000.0</v>
      </c>
      <c r="E779" s="32">
        <v>1700000.0</v>
      </c>
      <c r="F779" s="32">
        <v>1787500.0</v>
      </c>
      <c r="G779" s="32">
        <v>1564000.0</v>
      </c>
      <c r="H779" s="31">
        <v>1000000.0</v>
      </c>
      <c r="I779" s="31">
        <v>2000000.0</v>
      </c>
      <c r="J779" s="32">
        <v>1892500.0</v>
      </c>
      <c r="K779" s="32">
        <v>1560000.0</v>
      </c>
      <c r="L779" s="31">
        <v>1000000.0</v>
      </c>
      <c r="M779" s="37" t="s">
        <v>59</v>
      </c>
      <c r="N779" s="33">
        <v>-7.0</v>
      </c>
      <c r="O779" s="33">
        <v>48.0</v>
      </c>
      <c r="P779" s="33">
        <v>4.0</v>
      </c>
    </row>
    <row r="780">
      <c r="A780" s="29" t="s">
        <v>835</v>
      </c>
      <c r="B780" s="32">
        <v>1002500.0</v>
      </c>
      <c r="C780" s="32">
        <v>1020000.0</v>
      </c>
      <c r="D780" s="32">
        <v>830000.0</v>
      </c>
      <c r="E780" s="32">
        <v>1050000.0</v>
      </c>
      <c r="F780" s="32">
        <v>1470000.0</v>
      </c>
      <c r="G780" s="32">
        <v>1625000.0</v>
      </c>
      <c r="H780" s="32">
        <v>1308000.0</v>
      </c>
      <c r="I780" s="32">
        <v>1452500.0</v>
      </c>
      <c r="J780" s="32">
        <v>1492500.0</v>
      </c>
      <c r="K780" s="32">
        <v>1512500.0</v>
      </c>
      <c r="L780" s="32">
        <v>1485000.0</v>
      </c>
      <c r="M780" s="31">
        <v>1006000.0</v>
      </c>
      <c r="N780" s="33">
        <v>-2.0</v>
      </c>
      <c r="O780" s="33">
        <v>48.0</v>
      </c>
      <c r="P780" s="33">
        <v>4.0</v>
      </c>
    </row>
    <row r="781">
      <c r="A781" s="29" t="s">
        <v>836</v>
      </c>
      <c r="B781" s="32">
        <v>380000.0</v>
      </c>
      <c r="C781" s="32">
        <v>365000.0</v>
      </c>
      <c r="D781" s="32">
        <v>450000.0</v>
      </c>
      <c r="E781" s="32">
        <v>437500.0</v>
      </c>
      <c r="F781" s="32">
        <v>535000.0</v>
      </c>
      <c r="G781" s="32">
        <v>645000.0</v>
      </c>
      <c r="H781" s="31">
        <v>525500.0</v>
      </c>
      <c r="I781" s="31">
        <v>545000.0</v>
      </c>
      <c r="J781" s="32">
        <v>620000.0</v>
      </c>
      <c r="K781" s="32">
        <v>655000.0</v>
      </c>
      <c r="L781" s="31">
        <v>548000.0</v>
      </c>
      <c r="M781" s="30" t="s">
        <v>59</v>
      </c>
      <c r="N781" s="33">
        <v>-16.0</v>
      </c>
      <c r="O781" s="33">
        <v>44.0</v>
      </c>
      <c r="P781" s="33">
        <v>3.7</v>
      </c>
    </row>
    <row r="782">
      <c r="A782" s="29" t="s">
        <v>837</v>
      </c>
      <c r="B782" s="32">
        <v>467500.0</v>
      </c>
      <c r="C782" s="32">
        <v>441500.0</v>
      </c>
      <c r="D782" s="32">
        <v>440000.0</v>
      </c>
      <c r="E782" s="32">
        <v>450000.0</v>
      </c>
      <c r="F782" s="32">
        <v>471000.0</v>
      </c>
      <c r="G782" s="32">
        <v>535000.0</v>
      </c>
      <c r="H782" s="32">
        <v>529500.0</v>
      </c>
      <c r="I782" s="32">
        <v>545500.0</v>
      </c>
      <c r="J782" s="32">
        <v>660000.0</v>
      </c>
      <c r="K782" s="32">
        <v>720000.0</v>
      </c>
      <c r="L782" s="32">
        <v>675000.0</v>
      </c>
      <c r="M782" s="32">
        <v>650000.0</v>
      </c>
      <c r="N782" s="33">
        <v>-6.0</v>
      </c>
      <c r="O782" s="33">
        <v>44.0</v>
      </c>
      <c r="P782" s="33">
        <v>3.7</v>
      </c>
    </row>
    <row r="783">
      <c r="A783" s="29" t="s">
        <v>838</v>
      </c>
      <c r="B783" s="31">
        <v>450000.0</v>
      </c>
      <c r="C783" s="31">
        <v>450000.0</v>
      </c>
      <c r="D783" s="32">
        <v>180000.0</v>
      </c>
      <c r="E783" s="32">
        <v>432500.0</v>
      </c>
      <c r="F783" s="32">
        <v>529500.0</v>
      </c>
      <c r="G783" s="32">
        <v>548000.0</v>
      </c>
      <c r="H783" s="32">
        <v>535000.0</v>
      </c>
      <c r="I783" s="32">
        <v>555000.0</v>
      </c>
      <c r="J783" s="32">
        <v>606000.0</v>
      </c>
      <c r="K783" s="32">
        <v>645000.0</v>
      </c>
      <c r="L783" s="32">
        <v>640000.0</v>
      </c>
      <c r="M783" s="32">
        <v>617500.0</v>
      </c>
      <c r="N783" s="33">
        <v>-1.0</v>
      </c>
      <c r="O783" s="33">
        <v>42.0</v>
      </c>
      <c r="P783" s="33">
        <v>3.6</v>
      </c>
    </row>
    <row r="784">
      <c r="A784" s="29" t="s">
        <v>839</v>
      </c>
      <c r="B784" s="32">
        <v>735500.0</v>
      </c>
      <c r="C784" s="32">
        <v>730000.0</v>
      </c>
      <c r="D784" s="32">
        <v>830000.0</v>
      </c>
      <c r="E784" s="32">
        <v>918000.0</v>
      </c>
      <c r="F784" s="32">
        <v>1100000.0</v>
      </c>
      <c r="G784" s="32">
        <v>926500.0</v>
      </c>
      <c r="H784" s="32">
        <v>1000000.0</v>
      </c>
      <c r="I784" s="32">
        <v>1028500.0</v>
      </c>
      <c r="J784" s="32">
        <v>1250000.0</v>
      </c>
      <c r="K784" s="32">
        <v>1103500.0</v>
      </c>
      <c r="L784" s="32">
        <v>1027500.0</v>
      </c>
      <c r="M784" s="31">
        <v>1037500.0</v>
      </c>
      <c r="N784" s="33">
        <v>-7.0</v>
      </c>
      <c r="O784" s="33">
        <v>40.0</v>
      </c>
      <c r="P784" s="33">
        <v>3.4</v>
      </c>
    </row>
    <row r="785">
      <c r="A785" s="29" t="s">
        <v>840</v>
      </c>
      <c r="B785" s="32">
        <v>620000.0</v>
      </c>
      <c r="C785" s="32">
        <v>557500.0</v>
      </c>
      <c r="D785" s="32">
        <v>573000.0</v>
      </c>
      <c r="E785" s="32">
        <v>619000.0</v>
      </c>
      <c r="F785" s="32">
        <v>790000.0</v>
      </c>
      <c r="G785" s="32">
        <v>727500.0</v>
      </c>
      <c r="H785" s="32">
        <v>700500.0</v>
      </c>
      <c r="I785" s="32">
        <v>739000.0</v>
      </c>
      <c r="J785" s="32">
        <v>940000.0</v>
      </c>
      <c r="K785" s="32">
        <v>902500.0</v>
      </c>
      <c r="L785" s="32">
        <v>865000.0</v>
      </c>
      <c r="M785" s="31">
        <v>925000.0</v>
      </c>
      <c r="N785" s="33">
        <v>-4.0</v>
      </c>
      <c r="O785" s="33">
        <v>40.0</v>
      </c>
      <c r="P785" s="33">
        <v>3.4</v>
      </c>
    </row>
    <row r="786">
      <c r="A786" s="29" t="s">
        <v>841</v>
      </c>
      <c r="B786" s="32">
        <v>189500.0</v>
      </c>
      <c r="C786" s="32">
        <v>215000.0</v>
      </c>
      <c r="D786" s="32">
        <v>235000.0</v>
      </c>
      <c r="E786" s="32">
        <v>239000.0</v>
      </c>
      <c r="F786" s="32">
        <v>242500.0</v>
      </c>
      <c r="G786" s="32">
        <v>236000.0</v>
      </c>
      <c r="H786" s="32">
        <v>255000.0</v>
      </c>
      <c r="I786" s="32">
        <v>237000.0</v>
      </c>
      <c r="J786" s="32">
        <v>350000.0</v>
      </c>
      <c r="K786" s="32">
        <v>440000.0</v>
      </c>
      <c r="L786" s="32">
        <v>262500.0</v>
      </c>
      <c r="M786" s="31">
        <v>397500.0</v>
      </c>
      <c r="N786" s="33">
        <v>-40.0</v>
      </c>
      <c r="O786" s="33">
        <v>39.0</v>
      </c>
      <c r="P786" s="33">
        <v>3.3</v>
      </c>
    </row>
    <row r="787">
      <c r="A787" s="29" t="s">
        <v>842</v>
      </c>
      <c r="B787" s="32">
        <v>905000.0</v>
      </c>
      <c r="C787" s="32">
        <v>916000.0</v>
      </c>
      <c r="D787" s="32">
        <v>1005000.0</v>
      </c>
      <c r="E787" s="32">
        <v>1104500.0</v>
      </c>
      <c r="F787" s="32">
        <v>1350000.0</v>
      </c>
      <c r="G787" s="32">
        <v>1370000.0</v>
      </c>
      <c r="H787" s="32">
        <v>1017500.0</v>
      </c>
      <c r="I787" s="32">
        <v>1215000.0</v>
      </c>
      <c r="J787" s="32">
        <v>1280000.0</v>
      </c>
      <c r="K787" s="32">
        <v>1387500.0</v>
      </c>
      <c r="L787" s="32">
        <v>1215000.0</v>
      </c>
      <c r="M787" s="31">
        <v>1660000.0</v>
      </c>
      <c r="N787" s="33">
        <v>-12.0</v>
      </c>
      <c r="O787" s="33">
        <v>34.0</v>
      </c>
      <c r="P787" s="33">
        <v>3.0</v>
      </c>
    </row>
    <row r="788">
      <c r="A788" s="29" t="s">
        <v>843</v>
      </c>
      <c r="B788" s="32">
        <v>1216500.0</v>
      </c>
      <c r="C788" s="32">
        <v>1210000.0</v>
      </c>
      <c r="D788" s="32">
        <v>1280000.0</v>
      </c>
      <c r="E788" s="32">
        <v>1555000.0</v>
      </c>
      <c r="F788" s="32">
        <v>1767500.0</v>
      </c>
      <c r="G788" s="32">
        <v>1650000.0</v>
      </c>
      <c r="H788" s="32">
        <v>2035000.0</v>
      </c>
      <c r="I788" s="32">
        <v>1600000.0</v>
      </c>
      <c r="J788" s="32">
        <v>2015000.0</v>
      </c>
      <c r="K788" s="32">
        <v>1892500.0</v>
      </c>
      <c r="L788" s="32">
        <v>1620000.0</v>
      </c>
      <c r="M788" s="30" t="s">
        <v>59</v>
      </c>
      <c r="N788" s="33">
        <v>-14.0</v>
      </c>
      <c r="O788" s="33">
        <v>33.0</v>
      </c>
      <c r="P788" s="33">
        <v>2.9</v>
      </c>
    </row>
    <row r="789">
      <c r="A789" s="29" t="s">
        <v>844</v>
      </c>
      <c r="B789" s="31">
        <v>229000.0</v>
      </c>
      <c r="C789" s="31">
        <v>155000.0</v>
      </c>
      <c r="D789" s="32">
        <v>156000.0</v>
      </c>
      <c r="E789" s="32">
        <v>167500.0</v>
      </c>
      <c r="F789" s="31">
        <v>92000.0</v>
      </c>
      <c r="G789" s="32">
        <v>180000.0</v>
      </c>
      <c r="H789" s="31">
        <v>330000.0</v>
      </c>
      <c r="I789" s="31">
        <v>225000.0</v>
      </c>
      <c r="J789" s="31">
        <v>200000.0</v>
      </c>
      <c r="K789" s="32">
        <v>327500.0</v>
      </c>
      <c r="L789" s="31">
        <v>290000.0</v>
      </c>
      <c r="M789" s="30" t="s">
        <v>59</v>
      </c>
      <c r="N789" s="33">
        <v>-11.0</v>
      </c>
      <c r="O789" s="33">
        <v>27.0</v>
      </c>
      <c r="P789" s="33">
        <v>2.4</v>
      </c>
    </row>
    <row r="790">
      <c r="A790" s="29" t="s">
        <v>845</v>
      </c>
      <c r="B790" s="31">
        <v>134000.0</v>
      </c>
      <c r="C790" s="31">
        <v>79000.0</v>
      </c>
      <c r="D790" s="32">
        <v>66500.0</v>
      </c>
      <c r="E790" s="32">
        <v>105000.0</v>
      </c>
      <c r="F790" s="31">
        <v>135000.0</v>
      </c>
      <c r="G790" s="32">
        <v>93500.0</v>
      </c>
      <c r="H790" s="31">
        <v>90500.0</v>
      </c>
      <c r="I790" s="31">
        <v>110000.0</v>
      </c>
      <c r="J790" s="31">
        <v>150000.0</v>
      </c>
      <c r="K790" s="32">
        <v>157000.0</v>
      </c>
      <c r="L790" s="31">
        <v>125000.0</v>
      </c>
      <c r="M790" s="31">
        <v>40000.0</v>
      </c>
      <c r="N790" s="33">
        <v>-20.0</v>
      </c>
      <c r="O790" s="33">
        <v>-7.0</v>
      </c>
      <c r="P790" s="33">
        <v>-0.7</v>
      </c>
    </row>
  </sheetData>
  <autoFilter ref="$A$3:$P$790">
    <sortState ref="A3:P790">
      <sortCondition descending="1" ref="P3:P790"/>
      <sortCondition descending="1" ref="M3:M790"/>
      <sortCondition ref="A3:A790"/>
      <sortCondition descending="1" ref="O3:O79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1.25"/>
    <col customWidth="1" min="2" max="2" width="15.38"/>
  </cols>
  <sheetData>
    <row r="1">
      <c r="A1" s="42"/>
      <c r="B1" s="43"/>
      <c r="C1" s="42"/>
      <c r="D1" s="43"/>
      <c r="E1" s="43"/>
      <c r="F1" s="43"/>
      <c r="G1" s="43"/>
      <c r="H1" s="43"/>
      <c r="I1" s="43"/>
      <c r="J1" s="43"/>
      <c r="K1" s="43"/>
      <c r="L1" s="43"/>
    </row>
    <row r="2">
      <c r="A2" s="42"/>
      <c r="B2" s="43"/>
      <c r="C2" s="42"/>
      <c r="D2" s="43"/>
      <c r="E2" s="43"/>
      <c r="F2" s="43"/>
      <c r="G2" s="43"/>
      <c r="H2" s="43"/>
      <c r="I2" s="43"/>
      <c r="J2" s="43"/>
      <c r="K2" s="43"/>
      <c r="L2" s="43"/>
    </row>
    <row r="3">
      <c r="A3" s="44" t="s">
        <v>55</v>
      </c>
      <c r="B3" s="45" t="s">
        <v>0</v>
      </c>
      <c r="C3" s="46">
        <v>2023.0</v>
      </c>
      <c r="D3" s="43"/>
      <c r="E3" s="47" t="s">
        <v>0</v>
      </c>
      <c r="F3" s="45" t="s">
        <v>846</v>
      </c>
      <c r="G3" s="45"/>
      <c r="H3" s="43"/>
      <c r="I3" s="43"/>
      <c r="J3" s="43"/>
      <c r="K3" s="43"/>
      <c r="L3" s="43"/>
    </row>
    <row r="4">
      <c r="A4" s="44" t="s">
        <v>624</v>
      </c>
      <c r="B4" s="45" t="s">
        <v>28</v>
      </c>
      <c r="C4" s="48">
        <v>944000.0</v>
      </c>
      <c r="D4" s="43"/>
      <c r="E4" s="49" t="s">
        <v>28</v>
      </c>
      <c r="F4" s="50">
        <f>IFERROR(__xludf.DUMMYFUNCTION("median(filter($C4:$C999,$B4:$B999 =E4))"),1135000.0)</f>
        <v>1135000</v>
      </c>
      <c r="G4" s="43"/>
      <c r="H4" s="43"/>
      <c r="I4" s="43"/>
      <c r="J4" s="43"/>
      <c r="K4" s="43"/>
      <c r="L4" s="43"/>
    </row>
    <row r="5">
      <c r="A5" s="44" t="s">
        <v>729</v>
      </c>
      <c r="B5" s="45" t="s">
        <v>28</v>
      </c>
      <c r="C5" s="48">
        <v>1001000.0</v>
      </c>
      <c r="D5" s="43"/>
      <c r="E5" s="49" t="s">
        <v>16</v>
      </c>
      <c r="F5" s="50">
        <f>IFERROR(__xludf.DUMMYFUNCTION("median(filter($C5:$C999,$B5:$B999 =E5))"),2193750.0)</f>
        <v>2193750</v>
      </c>
      <c r="G5" s="43"/>
      <c r="H5" s="43"/>
      <c r="I5" s="43"/>
      <c r="J5" s="43"/>
      <c r="K5" s="43"/>
      <c r="L5" s="43"/>
    </row>
    <row r="6">
      <c r="A6" s="44" t="s">
        <v>513</v>
      </c>
      <c r="B6" s="45" t="s">
        <v>28</v>
      </c>
      <c r="C6" s="48">
        <v>2528500.0</v>
      </c>
      <c r="D6" s="43"/>
      <c r="E6" s="49" t="s">
        <v>21</v>
      </c>
      <c r="F6" s="50">
        <f>IFERROR(__xludf.DUMMYFUNCTION("median(filter($C7:$C999,$B7:$B999 =E6))"),2629000.0)</f>
        <v>2629000</v>
      </c>
      <c r="G6" s="43"/>
      <c r="H6" s="43"/>
      <c r="I6" s="43"/>
      <c r="J6" s="43"/>
      <c r="K6" s="43"/>
      <c r="L6" s="43"/>
    </row>
    <row r="7">
      <c r="A7" s="44" t="s">
        <v>621</v>
      </c>
      <c r="B7" s="45" t="s">
        <v>28</v>
      </c>
      <c r="C7" s="48">
        <v>970000.0</v>
      </c>
      <c r="D7" s="43"/>
      <c r="E7" s="49" t="s">
        <v>30</v>
      </c>
      <c r="F7" s="50">
        <f>IFERROR(__xludf.DUMMYFUNCTION("median(filter($C9:$C999,$B9:$B999 =E7))"),730250.0)</f>
        <v>730250</v>
      </c>
      <c r="G7" s="43"/>
      <c r="H7" s="43"/>
      <c r="I7" s="43"/>
      <c r="J7" s="43"/>
      <c r="K7" s="43"/>
      <c r="L7" s="43"/>
    </row>
    <row r="8">
      <c r="A8" s="44" t="s">
        <v>567</v>
      </c>
      <c r="B8" s="45" t="s">
        <v>28</v>
      </c>
      <c r="C8" s="48">
        <v>1437500.0</v>
      </c>
      <c r="D8" s="43"/>
      <c r="E8" s="49" t="s">
        <v>45</v>
      </c>
      <c r="F8" s="50">
        <f>IFERROR(__xludf.DUMMYFUNCTION("median(filter($C11:$C999,$B11:$B999 =E8))"),760000.0)</f>
        <v>760000</v>
      </c>
      <c r="G8" s="43"/>
      <c r="H8" s="43"/>
      <c r="I8" s="43"/>
      <c r="J8" s="43"/>
      <c r="K8" s="43"/>
      <c r="L8" s="43"/>
    </row>
    <row r="9">
      <c r="A9" s="44" t="s">
        <v>547</v>
      </c>
      <c r="B9" s="45" t="s">
        <v>28</v>
      </c>
      <c r="C9" s="48">
        <v>1002000.0</v>
      </c>
      <c r="D9" s="43"/>
      <c r="E9" s="49" t="s">
        <v>43</v>
      </c>
      <c r="F9" s="50">
        <f>IFERROR(__xludf.DUMMYFUNCTION("median(filter($C13:$C999,$B13:$B999 =E9))"),720500.0)</f>
        <v>720500</v>
      </c>
      <c r="G9" s="43"/>
      <c r="H9" s="43"/>
      <c r="I9" s="43"/>
      <c r="J9" s="43"/>
      <c r="K9" s="43"/>
      <c r="L9" s="43"/>
    </row>
    <row r="10">
      <c r="A10" s="44" t="s">
        <v>710</v>
      </c>
      <c r="B10" s="45" t="s">
        <v>28</v>
      </c>
      <c r="C10" s="48">
        <v>750000.0</v>
      </c>
      <c r="D10" s="43"/>
      <c r="E10" s="49" t="s">
        <v>34</v>
      </c>
      <c r="F10" s="50">
        <f>IFERROR(__xludf.DUMMYFUNCTION("median(filter($C15:$C999,$B15:$B999 =E10))"),1483500.0)</f>
        <v>1483500</v>
      </c>
      <c r="G10" s="43"/>
      <c r="H10" s="43"/>
      <c r="I10" s="43"/>
      <c r="J10" s="43"/>
      <c r="K10" s="43"/>
      <c r="L10" s="43"/>
    </row>
    <row r="11">
      <c r="A11" s="44" t="s">
        <v>809</v>
      </c>
      <c r="B11" s="45" t="s">
        <v>28</v>
      </c>
      <c r="C11" s="48">
        <v>1732500.0</v>
      </c>
      <c r="D11" s="43"/>
      <c r="E11" s="49" t="s">
        <v>33</v>
      </c>
      <c r="F11" s="50">
        <f>IFERROR(__xludf.DUMMYFUNCTION("median(filter($C17:$C999,$B17:$B999 =E11))"),795000.0)</f>
        <v>795000</v>
      </c>
      <c r="G11" s="43"/>
      <c r="H11" s="43"/>
      <c r="I11" s="43"/>
      <c r="J11" s="43"/>
      <c r="K11" s="43"/>
      <c r="L11" s="43"/>
    </row>
    <row r="12">
      <c r="A12" s="44" t="s">
        <v>596</v>
      </c>
      <c r="B12" s="45" t="s">
        <v>28</v>
      </c>
      <c r="C12" s="48">
        <v>2406500.0</v>
      </c>
      <c r="D12" s="43"/>
      <c r="E12" s="49" t="s">
        <v>40</v>
      </c>
      <c r="F12" s="50">
        <f>IFERROR(__xludf.DUMMYFUNCTION("median(filter($C19:$C999,$B19:$B999 =E12))"),1760750.0)</f>
        <v>1760750</v>
      </c>
      <c r="G12" s="43"/>
      <c r="H12" s="43"/>
      <c r="I12" s="43"/>
      <c r="J12" s="43"/>
      <c r="K12" s="43"/>
      <c r="L12" s="43"/>
    </row>
    <row r="13">
      <c r="A13" s="44" t="s">
        <v>453</v>
      </c>
      <c r="B13" s="45" t="s">
        <v>28</v>
      </c>
      <c r="C13" s="48">
        <v>1319000.0</v>
      </c>
      <c r="D13" s="43"/>
      <c r="E13" s="49" t="s">
        <v>24</v>
      </c>
      <c r="F13" s="50">
        <f>IFERROR(__xludf.DUMMYFUNCTION("median(filter($C21:$C999,$B21:$B999 =E13))"),737500.0)</f>
        <v>737500</v>
      </c>
      <c r="G13" s="43"/>
      <c r="H13" s="43"/>
      <c r="I13" s="43"/>
      <c r="J13" s="43"/>
      <c r="K13" s="43"/>
      <c r="L13" s="43"/>
    </row>
    <row r="14">
      <c r="A14" s="44" t="s">
        <v>688</v>
      </c>
      <c r="B14" s="45" t="s">
        <v>28</v>
      </c>
      <c r="C14" s="48">
        <v>1150000.0</v>
      </c>
      <c r="D14" s="43"/>
      <c r="E14" s="49" t="s">
        <v>25</v>
      </c>
      <c r="F14" s="50">
        <f>IFERROR(__xludf.DUMMYFUNCTION("median(filter($C23:$C999,$B23:$B999 =E14))"),1132500.0)</f>
        <v>1132500</v>
      </c>
      <c r="G14" s="43"/>
      <c r="H14" s="43"/>
      <c r="I14" s="43"/>
      <c r="J14" s="43"/>
      <c r="K14" s="43"/>
      <c r="L14" s="43"/>
    </row>
    <row r="15">
      <c r="A15" s="44" t="s">
        <v>396</v>
      </c>
      <c r="B15" s="45" t="s">
        <v>28</v>
      </c>
      <c r="C15" s="48">
        <v>1120000.0</v>
      </c>
      <c r="D15" s="43"/>
      <c r="E15" s="49" t="s">
        <v>46</v>
      </c>
      <c r="F15" s="50">
        <f>IFERROR(__xludf.DUMMYFUNCTION("median(filter($C24:$C999,$B24:$B999 =E15))"),645000.0)</f>
        <v>645000</v>
      </c>
      <c r="G15" s="43"/>
      <c r="H15" s="43"/>
      <c r="I15" s="43"/>
      <c r="J15" s="43"/>
      <c r="K15" s="43"/>
      <c r="L15" s="43"/>
    </row>
    <row r="16">
      <c r="A16" s="44" t="s">
        <v>649</v>
      </c>
      <c r="B16" s="45" t="s">
        <v>28</v>
      </c>
      <c r="C16" s="48">
        <v>1298000.0</v>
      </c>
      <c r="D16" s="43"/>
      <c r="E16" s="49" t="s">
        <v>27</v>
      </c>
      <c r="F16" s="50">
        <f>IFERROR(__xludf.DUMMYFUNCTION("median(filter($C26:$C999,$B26:$B999 =E16))"),1200000.0)</f>
        <v>1200000</v>
      </c>
      <c r="G16" s="43"/>
      <c r="H16" s="43"/>
      <c r="I16" s="43"/>
      <c r="J16" s="43"/>
      <c r="K16" s="43"/>
      <c r="L16" s="43"/>
    </row>
    <row r="17">
      <c r="A17" s="44" t="s">
        <v>483</v>
      </c>
      <c r="B17" s="45" t="s">
        <v>28</v>
      </c>
      <c r="C17" s="48">
        <v>1175000.0</v>
      </c>
      <c r="D17" s="43"/>
      <c r="E17" s="49" t="s">
        <v>23</v>
      </c>
      <c r="F17" s="50">
        <f>IFERROR(__xludf.DUMMYFUNCTION("median(filter($C27:$C999,$B27:$B999 =E17))"),955500.0)</f>
        <v>955500</v>
      </c>
      <c r="G17" s="43"/>
      <c r="H17" s="43"/>
      <c r="I17" s="43"/>
      <c r="J17" s="43"/>
      <c r="K17" s="43"/>
      <c r="L17" s="43"/>
    </row>
    <row r="18">
      <c r="A18" s="44" t="s">
        <v>516</v>
      </c>
      <c r="B18" s="45" t="s">
        <v>28</v>
      </c>
      <c r="C18" s="48">
        <v>1195000.0</v>
      </c>
      <c r="D18" s="43"/>
      <c r="E18" s="49" t="s">
        <v>11</v>
      </c>
      <c r="F18" s="50">
        <f>IFERROR(__xludf.DUMMYFUNCTION("median(filter($C29:$C999,$B29:$B999 =E18))"),1438500.0)</f>
        <v>1438500</v>
      </c>
      <c r="G18" s="43"/>
      <c r="H18" s="43"/>
      <c r="I18" s="43"/>
      <c r="J18" s="43"/>
      <c r="K18" s="43"/>
      <c r="L18" s="43"/>
    </row>
    <row r="19">
      <c r="A19" s="44" t="s">
        <v>728</v>
      </c>
      <c r="B19" s="45" t="s">
        <v>28</v>
      </c>
      <c r="C19" s="48">
        <v>875500.0</v>
      </c>
      <c r="D19" s="43"/>
      <c r="E19" s="49" t="s">
        <v>47</v>
      </c>
      <c r="F19" s="50">
        <f>IFERROR(__xludf.DUMMYFUNCTION("median(filter($C30:$C999,$B30:$B999 =E19))"),957500.0)</f>
        <v>957500</v>
      </c>
      <c r="G19" s="43"/>
      <c r="H19" s="43"/>
      <c r="I19" s="43"/>
      <c r="J19" s="43"/>
      <c r="K19" s="43"/>
      <c r="L19" s="43"/>
    </row>
    <row r="20">
      <c r="A20" s="44" t="s">
        <v>622</v>
      </c>
      <c r="B20" s="45" t="s">
        <v>28</v>
      </c>
      <c r="C20" s="48">
        <v>930000.0</v>
      </c>
      <c r="D20" s="43"/>
      <c r="E20" s="49" t="s">
        <v>19</v>
      </c>
      <c r="F20" s="50">
        <f>IFERROR(__xludf.DUMMYFUNCTION("median(filter($C35:$C999,$B35:$B999 =E20))"),1045000.0)</f>
        <v>1045000</v>
      </c>
      <c r="G20" s="43"/>
      <c r="H20" s="43"/>
      <c r="I20" s="43"/>
      <c r="J20" s="43"/>
      <c r="K20" s="43"/>
      <c r="L20" s="43"/>
    </row>
    <row r="21">
      <c r="A21" s="44" t="s">
        <v>693</v>
      </c>
      <c r="B21" s="45" t="s">
        <v>28</v>
      </c>
      <c r="C21" s="48">
        <v>942000.0</v>
      </c>
      <c r="D21" s="43"/>
      <c r="E21" s="49" t="s">
        <v>31</v>
      </c>
      <c r="F21" s="50">
        <f>IFERROR(__xludf.DUMMYFUNCTION("median(filter($C36:$C999,$B36:$B999 =E21))"),1352500.0)</f>
        <v>1352500</v>
      </c>
      <c r="G21" s="43"/>
      <c r="H21" s="43"/>
      <c r="I21" s="43"/>
      <c r="J21" s="43"/>
      <c r="K21" s="43"/>
      <c r="L21" s="43"/>
    </row>
    <row r="22">
      <c r="A22" s="44" t="s">
        <v>511</v>
      </c>
      <c r="B22" s="45" t="s">
        <v>16</v>
      </c>
      <c r="C22" s="48">
        <v>2040000.0</v>
      </c>
      <c r="D22" s="43"/>
      <c r="E22" s="49" t="s">
        <v>48</v>
      </c>
      <c r="F22" s="50">
        <f>IFERROR(__xludf.DUMMYFUNCTION("median(filter($C37:$C999,$B37:$B999 =E22))"),642500.0)</f>
        <v>642500</v>
      </c>
      <c r="G22" s="43"/>
      <c r="H22" s="43"/>
      <c r="I22" s="43"/>
      <c r="J22" s="43"/>
      <c r="K22" s="43"/>
      <c r="L22" s="43"/>
    </row>
    <row r="23">
      <c r="A23" s="44" t="s">
        <v>597</v>
      </c>
      <c r="B23" s="45" t="s">
        <v>16</v>
      </c>
      <c r="C23" s="48">
        <v>2287500.0</v>
      </c>
      <c r="D23" s="43"/>
      <c r="E23" s="49" t="s">
        <v>18</v>
      </c>
      <c r="F23" s="50">
        <f>IFERROR(__xludf.DUMMYFUNCTION("median(filter($C38:$C999,$B38:$B999 =E23))"),1298000.0)</f>
        <v>1298000</v>
      </c>
      <c r="G23" s="43"/>
      <c r="H23" s="43"/>
      <c r="I23" s="43"/>
      <c r="J23" s="43"/>
      <c r="K23" s="43"/>
      <c r="L23" s="43"/>
    </row>
    <row r="24">
      <c r="A24" s="44" t="s">
        <v>683</v>
      </c>
      <c r="B24" s="45" t="s">
        <v>16</v>
      </c>
      <c r="C24" s="48">
        <v>3200000.0</v>
      </c>
      <c r="D24" s="43"/>
      <c r="E24" s="49" t="s">
        <v>37</v>
      </c>
      <c r="F24" s="50">
        <f>IFERROR(__xludf.DUMMYFUNCTION("median(filter($C39:$C999,$B39:$B999 =E24))"),1242500.0)</f>
        <v>1242500</v>
      </c>
      <c r="G24" s="43"/>
      <c r="H24" s="43"/>
      <c r="I24" s="43"/>
      <c r="J24" s="43"/>
      <c r="K24" s="43"/>
      <c r="L24" s="43"/>
    </row>
    <row r="25">
      <c r="A25" s="44" t="s">
        <v>394</v>
      </c>
      <c r="B25" s="45" t="s">
        <v>16</v>
      </c>
      <c r="C25" s="48">
        <v>2425000.0</v>
      </c>
      <c r="D25" s="43"/>
      <c r="E25" s="45" t="s">
        <v>39</v>
      </c>
      <c r="F25" s="50">
        <f>IFERROR(__xludf.DUMMYFUNCTION("median(filter($C40:$C999,$B40:$B999 =E25))"),1130000.0)</f>
        <v>1130000</v>
      </c>
      <c r="G25" s="43"/>
      <c r="H25" s="43"/>
      <c r="I25" s="43"/>
      <c r="J25" s="43"/>
      <c r="K25" s="43"/>
      <c r="L25" s="43"/>
    </row>
    <row r="26">
      <c r="A26" s="44" t="s">
        <v>565</v>
      </c>
      <c r="B26" s="45" t="s">
        <v>16</v>
      </c>
      <c r="C26" s="48">
        <v>2370000.0</v>
      </c>
      <c r="D26" s="43"/>
      <c r="E26" s="49" t="s">
        <v>14</v>
      </c>
      <c r="F26" s="50">
        <f>IFERROR(__xludf.DUMMYFUNCTION("median(filter($C41:$C999,$B41:$B999 =E26))"),1235250.0)</f>
        <v>1235250</v>
      </c>
      <c r="G26" s="43"/>
      <c r="H26" s="43"/>
      <c r="I26" s="43"/>
      <c r="J26" s="43"/>
      <c r="K26" s="43"/>
      <c r="L26" s="43"/>
    </row>
    <row r="27">
      <c r="A27" s="44" t="s">
        <v>479</v>
      </c>
      <c r="B27" s="45" t="s">
        <v>16</v>
      </c>
      <c r="C27" s="48">
        <v>1475000.0</v>
      </c>
      <c r="D27" s="43"/>
      <c r="E27" s="49" t="s">
        <v>38</v>
      </c>
      <c r="F27" s="50">
        <f>IFERROR(__xludf.DUMMYFUNCTION("median(filter($C42:$C999,$B42:$B999 =E27))"),1006750.0)</f>
        <v>1006750</v>
      </c>
      <c r="G27" s="43"/>
      <c r="H27" s="43"/>
      <c r="I27" s="43"/>
      <c r="J27" s="43"/>
      <c r="K27" s="43"/>
      <c r="L27" s="43"/>
    </row>
    <row r="28">
      <c r="A28" s="44" t="s">
        <v>420</v>
      </c>
      <c r="B28" s="45" t="s">
        <v>16</v>
      </c>
      <c r="C28" s="48">
        <v>1455000.0</v>
      </c>
      <c r="D28" s="43"/>
      <c r="E28" s="49" t="s">
        <v>36</v>
      </c>
      <c r="F28" s="50">
        <f>IFERROR(__xludf.DUMMYFUNCTION("median(filter($C44:$C999,$B44:$B999 =E28))"),1745000.0)</f>
        <v>1745000</v>
      </c>
      <c r="G28" s="43"/>
      <c r="H28" s="43"/>
      <c r="I28" s="43"/>
      <c r="J28" s="43"/>
      <c r="K28" s="43"/>
      <c r="L28" s="43"/>
    </row>
    <row r="29">
      <c r="A29" s="44" t="s">
        <v>724</v>
      </c>
      <c r="B29" s="45" t="s">
        <v>16</v>
      </c>
      <c r="C29" s="48">
        <v>2100000.0</v>
      </c>
      <c r="D29" s="43"/>
      <c r="E29" s="49" t="s">
        <v>41</v>
      </c>
      <c r="F29" s="50">
        <f>IFERROR(__xludf.DUMMYFUNCTION("median(filter($C45:$C999,$B45:$B999 =E29))"),2390000.0)</f>
        <v>2390000</v>
      </c>
      <c r="G29" s="43"/>
      <c r="H29" s="43"/>
      <c r="I29" s="43"/>
      <c r="J29" s="43"/>
      <c r="K29" s="43"/>
      <c r="L29" s="43"/>
    </row>
    <row r="30">
      <c r="A30" s="44" t="s">
        <v>375</v>
      </c>
      <c r="B30" s="45" t="s">
        <v>21</v>
      </c>
      <c r="C30" s="48">
        <v>1992500.0</v>
      </c>
      <c r="D30" s="43"/>
      <c r="E30" s="49" t="s">
        <v>13</v>
      </c>
      <c r="F30" s="50">
        <f>IFERROR(__xludf.DUMMYFUNCTION("median(filter($C48:$C999,$B48:$B999 =E30))"),1423750.0)</f>
        <v>1423750</v>
      </c>
      <c r="G30" s="43"/>
      <c r="H30" s="43"/>
      <c r="I30" s="43"/>
      <c r="J30" s="43"/>
      <c r="K30" s="43"/>
      <c r="L30" s="43"/>
    </row>
    <row r="31">
      <c r="A31" s="44" t="s">
        <v>416</v>
      </c>
      <c r="B31" s="45" t="s">
        <v>21</v>
      </c>
      <c r="C31" s="48">
        <v>2985000.0</v>
      </c>
      <c r="D31" s="43"/>
      <c r="E31" s="49" t="s">
        <v>44</v>
      </c>
      <c r="F31" s="50">
        <f>IFERROR(__xludf.DUMMYFUNCTION("median(filter($C52:$C999,$B52:$B999 =E31))"),705000.0)</f>
        <v>705000</v>
      </c>
      <c r="G31" s="43"/>
      <c r="H31" s="43"/>
      <c r="I31" s="43"/>
      <c r="J31" s="43"/>
      <c r="K31" s="43"/>
      <c r="L31" s="43"/>
    </row>
    <row r="32">
      <c r="A32" s="44" t="s">
        <v>448</v>
      </c>
      <c r="B32" s="45" t="s">
        <v>21</v>
      </c>
      <c r="C32" s="48">
        <v>2405000.0</v>
      </c>
      <c r="D32" s="43"/>
      <c r="E32" s="49" t="s">
        <v>49</v>
      </c>
      <c r="F32" s="50">
        <f>IFERROR(__xludf.DUMMYFUNCTION("median(filter($C53:$C999,$B53:$B999 =E32))"),653500.0)</f>
        <v>653500</v>
      </c>
      <c r="G32" s="43"/>
      <c r="H32" s="43"/>
      <c r="I32" s="43"/>
      <c r="J32" s="43"/>
      <c r="K32" s="43"/>
      <c r="L32" s="43"/>
    </row>
    <row r="33">
      <c r="A33" s="44" t="s">
        <v>598</v>
      </c>
      <c r="B33" s="45" t="s">
        <v>21</v>
      </c>
      <c r="C33" s="48">
        <v>2538000.0</v>
      </c>
      <c r="D33" s="43"/>
      <c r="E33" s="43"/>
      <c r="F33" s="43"/>
      <c r="G33" s="43"/>
      <c r="H33" s="43"/>
      <c r="I33" s="43"/>
      <c r="J33" s="43"/>
      <c r="K33" s="43"/>
      <c r="L33" s="43"/>
    </row>
    <row r="34">
      <c r="A34" s="44" t="s">
        <v>785</v>
      </c>
      <c r="B34" s="45" t="s">
        <v>21</v>
      </c>
      <c r="C34" s="48">
        <v>3252500.0</v>
      </c>
      <c r="D34" s="43"/>
      <c r="E34" s="43"/>
      <c r="F34" s="43"/>
      <c r="G34" s="43"/>
      <c r="H34" s="43"/>
      <c r="I34" s="43"/>
      <c r="J34" s="43"/>
      <c r="K34" s="43"/>
      <c r="L34" s="43"/>
    </row>
    <row r="35">
      <c r="A35" s="44" t="s">
        <v>819</v>
      </c>
      <c r="B35" s="45" t="s">
        <v>21</v>
      </c>
      <c r="C35" s="48">
        <v>3050000.0</v>
      </c>
      <c r="D35" s="43"/>
      <c r="E35" s="43"/>
      <c r="F35" s="43"/>
      <c r="G35" s="43"/>
      <c r="H35" s="43"/>
      <c r="I35" s="43"/>
      <c r="J35" s="43"/>
      <c r="K35" s="43"/>
      <c r="L35" s="43"/>
    </row>
    <row r="36">
      <c r="A36" s="44" t="s">
        <v>475</v>
      </c>
      <c r="B36" s="45" t="s">
        <v>21</v>
      </c>
      <c r="C36" s="48">
        <v>2500000.0</v>
      </c>
      <c r="D36" s="43"/>
      <c r="E36" s="43"/>
      <c r="F36" s="43"/>
      <c r="G36" s="43"/>
      <c r="H36" s="43"/>
      <c r="I36" s="43"/>
      <c r="J36" s="43"/>
      <c r="K36" s="43"/>
      <c r="L36" s="43"/>
    </row>
    <row r="37">
      <c r="A37" s="44" t="s">
        <v>742</v>
      </c>
      <c r="B37" s="45" t="s">
        <v>21</v>
      </c>
      <c r="C37" s="48">
        <v>2720000.0</v>
      </c>
      <c r="D37" s="43"/>
      <c r="E37" s="43"/>
      <c r="F37" s="43"/>
      <c r="G37" s="43"/>
      <c r="H37" s="43"/>
      <c r="I37" s="43"/>
      <c r="J37" s="43"/>
      <c r="K37" s="43"/>
      <c r="L37" s="43"/>
    </row>
    <row r="38">
      <c r="A38" s="44" t="s">
        <v>224</v>
      </c>
      <c r="B38" s="45" t="s">
        <v>21</v>
      </c>
      <c r="C38" s="48">
        <v>2750000.0</v>
      </c>
      <c r="D38" s="43"/>
      <c r="E38" s="43"/>
      <c r="F38" s="43"/>
      <c r="G38" s="43"/>
      <c r="H38" s="43"/>
      <c r="I38" s="43"/>
      <c r="J38" s="43"/>
      <c r="K38" s="43"/>
      <c r="L38" s="43"/>
    </row>
    <row r="39">
      <c r="A39" s="44" t="s">
        <v>787</v>
      </c>
      <c r="B39" s="45" t="s">
        <v>21</v>
      </c>
      <c r="C39" s="48">
        <v>2905000.0</v>
      </c>
      <c r="D39" s="43"/>
      <c r="E39" s="43"/>
      <c r="F39" s="43"/>
      <c r="G39" s="43"/>
      <c r="H39" s="43"/>
      <c r="I39" s="43"/>
      <c r="J39" s="43"/>
      <c r="K39" s="43"/>
      <c r="L39" s="43"/>
    </row>
    <row r="40">
      <c r="A40" s="44" t="s">
        <v>612</v>
      </c>
      <c r="B40" s="45" t="s">
        <v>21</v>
      </c>
      <c r="C40" s="48">
        <v>2200000.0</v>
      </c>
      <c r="D40" s="43"/>
      <c r="E40" s="43"/>
      <c r="F40" s="43"/>
      <c r="G40" s="43"/>
      <c r="H40" s="43"/>
      <c r="I40" s="43"/>
      <c r="J40" s="43"/>
      <c r="K40" s="43"/>
      <c r="L40" s="43"/>
    </row>
    <row r="41">
      <c r="A41" s="44" t="s">
        <v>682</v>
      </c>
      <c r="B41" s="45" t="s">
        <v>21</v>
      </c>
      <c r="C41" s="48">
        <v>2237500.0</v>
      </c>
      <c r="D41" s="43"/>
      <c r="E41" s="43"/>
      <c r="F41" s="43"/>
      <c r="G41" s="43"/>
      <c r="H41" s="43"/>
      <c r="I41" s="43"/>
      <c r="J41" s="43"/>
      <c r="K41" s="43"/>
      <c r="L41" s="43"/>
    </row>
    <row r="42">
      <c r="A42" s="44" t="s">
        <v>532</v>
      </c>
      <c r="B42" s="45" t="s">
        <v>30</v>
      </c>
      <c r="C42" s="48">
        <v>595000.0</v>
      </c>
      <c r="D42" s="43"/>
      <c r="E42" s="43"/>
      <c r="F42" s="43"/>
      <c r="G42" s="43"/>
      <c r="H42" s="43"/>
      <c r="I42" s="43"/>
      <c r="J42" s="43"/>
      <c r="K42" s="43"/>
      <c r="L42" s="43"/>
    </row>
    <row r="43">
      <c r="A43" s="44" t="s">
        <v>347</v>
      </c>
      <c r="B43" s="45" t="s">
        <v>30</v>
      </c>
      <c r="C43" s="48">
        <v>765000.0</v>
      </c>
      <c r="D43" s="43"/>
      <c r="E43" s="43"/>
      <c r="F43" s="43"/>
      <c r="G43" s="43"/>
      <c r="H43" s="43"/>
      <c r="I43" s="43"/>
      <c r="J43" s="43"/>
      <c r="K43" s="43"/>
      <c r="L43" s="43"/>
    </row>
    <row r="44">
      <c r="A44" s="44" t="s">
        <v>526</v>
      </c>
      <c r="B44" s="45" t="s">
        <v>30</v>
      </c>
      <c r="C44" s="48">
        <v>628500.0</v>
      </c>
      <c r="D44" s="43"/>
      <c r="E44" s="43"/>
      <c r="F44" s="43"/>
      <c r="G44" s="43"/>
      <c r="H44" s="43"/>
      <c r="I44" s="43"/>
      <c r="J44" s="43"/>
      <c r="K44" s="43"/>
      <c r="L44" s="43"/>
    </row>
    <row r="45">
      <c r="A45" s="44" t="s">
        <v>424</v>
      </c>
      <c r="B45" s="45" t="s">
        <v>30</v>
      </c>
      <c r="C45" s="48">
        <v>936500.0</v>
      </c>
      <c r="D45" s="43"/>
      <c r="E45" s="43"/>
      <c r="F45" s="43"/>
      <c r="G45" s="43"/>
      <c r="H45" s="43"/>
      <c r="I45" s="43"/>
      <c r="J45" s="43"/>
      <c r="K45" s="43"/>
      <c r="L45" s="43"/>
    </row>
    <row r="46">
      <c r="A46" s="44" t="s">
        <v>603</v>
      </c>
      <c r="B46" s="45" t="s">
        <v>30</v>
      </c>
      <c r="C46" s="48">
        <v>640000.0</v>
      </c>
      <c r="D46" s="43"/>
      <c r="E46" s="43"/>
      <c r="F46" s="43"/>
      <c r="G46" s="43"/>
      <c r="H46" s="43"/>
      <c r="I46" s="43"/>
      <c r="J46" s="43"/>
      <c r="K46" s="43"/>
      <c r="L46" s="43"/>
    </row>
    <row r="47">
      <c r="A47" s="44" t="s">
        <v>763</v>
      </c>
      <c r="B47" s="45" t="s">
        <v>30</v>
      </c>
      <c r="C47" s="48">
        <v>639000.0</v>
      </c>
      <c r="D47" s="43"/>
      <c r="E47" s="43"/>
      <c r="F47" s="43"/>
      <c r="G47" s="43"/>
      <c r="H47" s="43"/>
      <c r="I47" s="43"/>
      <c r="J47" s="43"/>
      <c r="K47" s="43"/>
      <c r="L47" s="43"/>
    </row>
    <row r="48">
      <c r="A48" s="44" t="s">
        <v>694</v>
      </c>
      <c r="B48" s="45" t="s">
        <v>30</v>
      </c>
      <c r="C48" s="48">
        <v>739000.0</v>
      </c>
      <c r="D48" s="43"/>
      <c r="E48" s="43"/>
      <c r="F48" s="43"/>
      <c r="G48" s="43"/>
      <c r="H48" s="43"/>
      <c r="I48" s="43"/>
      <c r="J48" s="43"/>
      <c r="K48" s="43"/>
      <c r="L48" s="43"/>
    </row>
    <row r="49">
      <c r="A49" s="44" t="s">
        <v>836</v>
      </c>
      <c r="B49" s="45" t="s">
        <v>30</v>
      </c>
      <c r="C49" s="51">
        <v>548000.0</v>
      </c>
      <c r="D49" s="43"/>
      <c r="E49" s="43"/>
      <c r="F49" s="43"/>
      <c r="G49" s="43"/>
      <c r="H49" s="43"/>
      <c r="I49" s="43"/>
      <c r="J49" s="43"/>
      <c r="K49" s="43"/>
      <c r="L49" s="43"/>
    </row>
    <row r="50">
      <c r="A50" s="44" t="s">
        <v>658</v>
      </c>
      <c r="B50" s="45" t="s">
        <v>30</v>
      </c>
      <c r="C50" s="48">
        <v>670000.0</v>
      </c>
      <c r="D50" s="43"/>
      <c r="E50" s="43"/>
      <c r="F50" s="43"/>
      <c r="G50" s="43"/>
      <c r="H50" s="43"/>
      <c r="I50" s="43"/>
      <c r="J50" s="43"/>
      <c r="K50" s="43"/>
      <c r="L50" s="43"/>
    </row>
    <row r="51">
      <c r="A51" s="44" t="s">
        <v>376</v>
      </c>
      <c r="B51" s="45" t="s">
        <v>30</v>
      </c>
      <c r="C51" s="48">
        <v>1132500.0</v>
      </c>
      <c r="D51" s="43"/>
      <c r="E51" s="43"/>
      <c r="F51" s="43"/>
      <c r="G51" s="43"/>
      <c r="H51" s="43"/>
      <c r="I51" s="43"/>
      <c r="J51" s="43"/>
      <c r="K51" s="43"/>
      <c r="L51" s="43"/>
    </row>
    <row r="52">
      <c r="A52" s="44" t="s">
        <v>494</v>
      </c>
      <c r="B52" s="45" t="s">
        <v>30</v>
      </c>
      <c r="C52" s="48">
        <v>770000.0</v>
      </c>
      <c r="D52" s="43"/>
      <c r="E52" s="43"/>
      <c r="F52" s="43"/>
      <c r="G52" s="43"/>
      <c r="H52" s="43"/>
      <c r="I52" s="43"/>
      <c r="J52" s="43"/>
      <c r="K52" s="43"/>
      <c r="L52" s="43"/>
    </row>
    <row r="53">
      <c r="A53" s="44" t="s">
        <v>550</v>
      </c>
      <c r="B53" s="45" t="s">
        <v>30</v>
      </c>
      <c r="C53" s="48">
        <v>920000.0</v>
      </c>
      <c r="D53" s="43"/>
      <c r="E53" s="43"/>
      <c r="F53" s="43"/>
      <c r="G53" s="43"/>
      <c r="H53" s="43"/>
      <c r="I53" s="43"/>
      <c r="J53" s="43"/>
      <c r="K53" s="43"/>
      <c r="L53" s="43"/>
    </row>
    <row r="54">
      <c r="A54" s="44" t="s">
        <v>733</v>
      </c>
      <c r="B54" s="45" t="s">
        <v>30</v>
      </c>
      <c r="C54" s="48">
        <v>795000.0</v>
      </c>
      <c r="D54" s="43"/>
      <c r="E54" s="43"/>
      <c r="F54" s="43"/>
      <c r="G54" s="43"/>
      <c r="H54" s="43"/>
      <c r="I54" s="43"/>
      <c r="J54" s="43"/>
      <c r="K54" s="43"/>
      <c r="L54" s="43"/>
    </row>
    <row r="55">
      <c r="A55" s="44" t="s">
        <v>497</v>
      </c>
      <c r="B55" s="45" t="s">
        <v>30</v>
      </c>
      <c r="C55" s="48">
        <v>600000.0</v>
      </c>
      <c r="D55" s="43"/>
      <c r="E55" s="49" t="s">
        <v>42</v>
      </c>
      <c r="F55" s="50">
        <f>IFERROR(__xludf.DUMMYFUNCTION("median(filter($C56:$C999,$B56:$B999 =E55))"),1480000.0)</f>
        <v>1480000</v>
      </c>
      <c r="G55" s="43"/>
      <c r="H55" s="43"/>
      <c r="I55" s="43"/>
      <c r="J55" s="43"/>
      <c r="K55" s="43"/>
      <c r="L55" s="43"/>
    </row>
    <row r="56">
      <c r="A56" s="44" t="s">
        <v>631</v>
      </c>
      <c r="B56" s="45" t="s">
        <v>30</v>
      </c>
      <c r="C56" s="48">
        <v>640500.0</v>
      </c>
      <c r="D56" s="43"/>
      <c r="E56" s="43"/>
      <c r="F56" s="43"/>
      <c r="G56" s="43"/>
      <c r="H56" s="43"/>
      <c r="I56" s="43"/>
      <c r="J56" s="43"/>
      <c r="K56" s="43"/>
      <c r="L56" s="43"/>
    </row>
    <row r="57">
      <c r="A57" s="44" t="s">
        <v>626</v>
      </c>
      <c r="B57" s="45" t="s">
        <v>30</v>
      </c>
      <c r="C57" s="48">
        <v>797500.0</v>
      </c>
      <c r="D57" s="43"/>
      <c r="E57" s="43"/>
      <c r="F57" s="43"/>
      <c r="G57" s="43"/>
      <c r="H57" s="43"/>
      <c r="I57" s="43"/>
      <c r="J57" s="43"/>
      <c r="K57" s="43"/>
      <c r="L57" s="43"/>
    </row>
    <row r="58">
      <c r="A58" s="44" t="s">
        <v>656</v>
      </c>
      <c r="B58" s="45" t="s">
        <v>30</v>
      </c>
      <c r="C58" s="48">
        <v>721500.0</v>
      </c>
      <c r="D58" s="43"/>
      <c r="E58" s="43"/>
      <c r="F58" s="43"/>
      <c r="G58" s="43"/>
      <c r="H58" s="43"/>
      <c r="I58" s="43"/>
      <c r="J58" s="43"/>
      <c r="K58" s="43"/>
      <c r="L58" s="43"/>
    </row>
    <row r="59">
      <c r="A59" s="44" t="s">
        <v>628</v>
      </c>
      <c r="B59" s="45" t="s">
        <v>30</v>
      </c>
      <c r="C59" s="48">
        <v>700000.0</v>
      </c>
      <c r="D59" s="43"/>
      <c r="E59" s="43"/>
      <c r="F59" s="43"/>
      <c r="G59" s="43"/>
      <c r="H59" s="43"/>
      <c r="I59" s="43"/>
      <c r="J59" s="43"/>
      <c r="K59" s="43"/>
      <c r="L59" s="43"/>
    </row>
    <row r="60">
      <c r="A60" s="44" t="s">
        <v>732</v>
      </c>
      <c r="B60" s="45" t="s">
        <v>30</v>
      </c>
      <c r="C60" s="48">
        <v>741500.0</v>
      </c>
      <c r="D60" s="43"/>
      <c r="E60" s="43"/>
      <c r="F60" s="43"/>
      <c r="G60" s="43"/>
      <c r="H60" s="43"/>
      <c r="I60" s="43"/>
      <c r="J60" s="43"/>
      <c r="K60" s="43"/>
      <c r="L60" s="43"/>
    </row>
    <row r="61">
      <c r="A61" s="44" t="s">
        <v>519</v>
      </c>
      <c r="B61" s="45" t="s">
        <v>30</v>
      </c>
      <c r="C61" s="48">
        <v>925000.0</v>
      </c>
      <c r="D61" s="43"/>
      <c r="E61" s="43"/>
      <c r="F61" s="43"/>
      <c r="G61" s="43"/>
      <c r="H61" s="43"/>
      <c r="I61" s="43"/>
      <c r="J61" s="43"/>
      <c r="K61" s="43"/>
      <c r="L61" s="43"/>
    </row>
    <row r="62">
      <c r="A62" s="44" t="s">
        <v>548</v>
      </c>
      <c r="B62" s="45" t="s">
        <v>45</v>
      </c>
      <c r="C62" s="48">
        <v>915000.0</v>
      </c>
      <c r="D62" s="43"/>
      <c r="E62" s="43"/>
      <c r="F62" s="43"/>
      <c r="G62" s="43"/>
      <c r="H62" s="43"/>
      <c r="I62" s="43"/>
      <c r="J62" s="43"/>
      <c r="K62" s="43"/>
      <c r="L62" s="43"/>
    </row>
    <row r="63">
      <c r="A63" s="44" t="s">
        <v>119</v>
      </c>
      <c r="B63" s="45" t="s">
        <v>45</v>
      </c>
      <c r="C63" s="48">
        <v>1202500.0</v>
      </c>
      <c r="D63" s="43"/>
      <c r="E63" s="49" t="s">
        <v>32</v>
      </c>
      <c r="F63" s="50">
        <f>IFERROR(__xludf.DUMMYFUNCTION("median(filter($C63:$C999,$B63:$B999 =E63))"),825500.0)</f>
        <v>825500</v>
      </c>
      <c r="G63" s="43"/>
      <c r="H63" s="43"/>
      <c r="I63" s="43"/>
      <c r="J63" s="43"/>
      <c r="K63" s="43"/>
      <c r="L63" s="43"/>
    </row>
    <row r="64">
      <c r="A64" s="44" t="s">
        <v>227</v>
      </c>
      <c r="B64" s="45" t="s">
        <v>45</v>
      </c>
      <c r="C64" s="48">
        <v>730000.0</v>
      </c>
      <c r="D64" s="43"/>
      <c r="E64" s="43"/>
      <c r="F64" s="43"/>
      <c r="G64" s="43"/>
      <c r="H64" s="43"/>
      <c r="I64" s="43"/>
      <c r="J64" s="43"/>
      <c r="K64" s="43"/>
      <c r="L64" s="43"/>
    </row>
    <row r="65">
      <c r="A65" s="44" t="s">
        <v>254</v>
      </c>
      <c r="B65" s="45" t="s">
        <v>45</v>
      </c>
      <c r="C65" s="48">
        <v>760000.0</v>
      </c>
      <c r="D65" s="43"/>
      <c r="E65" s="43"/>
      <c r="F65" s="43"/>
      <c r="G65" s="43"/>
      <c r="H65" s="43"/>
      <c r="I65" s="43"/>
      <c r="J65" s="43"/>
      <c r="K65" s="43"/>
      <c r="L65" s="43"/>
    </row>
    <row r="66">
      <c r="A66" s="44" t="s">
        <v>428</v>
      </c>
      <c r="B66" s="45" t="s">
        <v>45</v>
      </c>
      <c r="C66" s="48">
        <v>860000.0</v>
      </c>
      <c r="D66" s="43"/>
      <c r="E66" s="43"/>
      <c r="F66" s="43"/>
      <c r="G66" s="43"/>
      <c r="H66" s="43"/>
      <c r="I66" s="43"/>
      <c r="J66" s="43"/>
      <c r="K66" s="43"/>
      <c r="L66" s="43"/>
    </row>
    <row r="67">
      <c r="A67" s="44" t="s">
        <v>355</v>
      </c>
      <c r="B67" s="45" t="s">
        <v>45</v>
      </c>
      <c r="C67" s="48">
        <v>820000.0</v>
      </c>
      <c r="D67" s="43"/>
      <c r="E67" s="43"/>
      <c r="F67" s="43"/>
      <c r="G67" s="43"/>
      <c r="H67" s="43"/>
      <c r="I67" s="43"/>
      <c r="J67" s="43"/>
      <c r="K67" s="43"/>
      <c r="L67" s="43"/>
    </row>
    <row r="68">
      <c r="A68" s="44" t="s">
        <v>136</v>
      </c>
      <c r="B68" s="45" t="s">
        <v>45</v>
      </c>
      <c r="C68" s="48">
        <v>852500.0</v>
      </c>
      <c r="D68" s="43"/>
      <c r="E68" s="43"/>
      <c r="F68" s="43"/>
      <c r="G68" s="43"/>
      <c r="H68" s="43"/>
      <c r="I68" s="43"/>
      <c r="J68" s="43"/>
      <c r="K68" s="43"/>
      <c r="L68" s="43"/>
    </row>
    <row r="69">
      <c r="A69" s="44" t="s">
        <v>266</v>
      </c>
      <c r="B69" s="45" t="s">
        <v>45</v>
      </c>
      <c r="C69" s="48">
        <v>668500.0</v>
      </c>
      <c r="D69" s="43"/>
      <c r="E69" s="43"/>
      <c r="F69" s="43"/>
      <c r="G69" s="43"/>
      <c r="H69" s="43"/>
      <c r="I69" s="43"/>
      <c r="J69" s="43"/>
      <c r="K69" s="43"/>
      <c r="L69" s="43"/>
    </row>
    <row r="70">
      <c r="A70" s="44" t="s">
        <v>139</v>
      </c>
      <c r="B70" s="45" t="s">
        <v>45</v>
      </c>
      <c r="C70" s="48">
        <v>707500.0</v>
      </c>
      <c r="D70" s="43"/>
      <c r="E70" s="43"/>
      <c r="F70" s="43"/>
      <c r="G70" s="43"/>
      <c r="H70" s="43"/>
      <c r="I70" s="43"/>
      <c r="J70" s="43"/>
      <c r="K70" s="43"/>
      <c r="L70" s="43"/>
    </row>
    <row r="71">
      <c r="A71" s="44" t="s">
        <v>412</v>
      </c>
      <c r="B71" s="45" t="s">
        <v>45</v>
      </c>
      <c r="C71" s="48">
        <v>570000.0</v>
      </c>
      <c r="D71" s="43"/>
      <c r="E71" s="43"/>
      <c r="F71" s="43"/>
      <c r="G71" s="43"/>
      <c r="H71" s="43"/>
      <c r="I71" s="43"/>
      <c r="J71" s="43"/>
      <c r="K71" s="43"/>
      <c r="L71" s="43"/>
    </row>
    <row r="72">
      <c r="A72" s="44" t="s">
        <v>290</v>
      </c>
      <c r="B72" s="45" t="s">
        <v>45</v>
      </c>
      <c r="C72" s="48">
        <v>725500.0</v>
      </c>
      <c r="D72" s="43"/>
      <c r="E72" s="43"/>
      <c r="F72" s="43"/>
      <c r="G72" s="43"/>
      <c r="H72" s="43"/>
      <c r="I72" s="43"/>
      <c r="J72" s="43"/>
      <c r="K72" s="43"/>
      <c r="L72" s="43"/>
    </row>
    <row r="73">
      <c r="A73" s="44" t="s">
        <v>57</v>
      </c>
      <c r="B73" s="45" t="s">
        <v>45</v>
      </c>
      <c r="C73" s="48">
        <v>865000.0</v>
      </c>
      <c r="D73" s="43"/>
      <c r="E73" s="43"/>
      <c r="F73" s="43"/>
      <c r="G73" s="43"/>
      <c r="H73" s="43"/>
      <c r="I73" s="43"/>
      <c r="J73" s="43"/>
      <c r="K73" s="43"/>
      <c r="L73" s="43"/>
    </row>
    <row r="74">
      <c r="A74" s="44" t="s">
        <v>495</v>
      </c>
      <c r="B74" s="45" t="s">
        <v>45</v>
      </c>
      <c r="C74" s="48">
        <v>640000.0</v>
      </c>
      <c r="D74" s="43"/>
      <c r="E74" s="43"/>
      <c r="F74" s="43"/>
      <c r="G74" s="43"/>
      <c r="H74" s="43"/>
      <c r="I74" s="43"/>
      <c r="J74" s="43"/>
      <c r="K74" s="43"/>
      <c r="L74" s="43"/>
    </row>
    <row r="75">
      <c r="A75" s="44" t="s">
        <v>523</v>
      </c>
      <c r="B75" s="45" t="s">
        <v>43</v>
      </c>
      <c r="C75" s="48">
        <v>855000.0</v>
      </c>
      <c r="D75" s="43"/>
      <c r="E75" s="43"/>
      <c r="F75" s="43"/>
      <c r="G75" s="43"/>
      <c r="H75" s="43"/>
      <c r="I75" s="43"/>
      <c r="J75" s="43"/>
      <c r="K75" s="43"/>
      <c r="L75" s="43"/>
    </row>
    <row r="76">
      <c r="A76" s="44" t="s">
        <v>221</v>
      </c>
      <c r="B76" s="45" t="s">
        <v>43</v>
      </c>
      <c r="C76" s="48">
        <v>806000.0</v>
      </c>
      <c r="D76" s="43"/>
      <c r="E76" s="43"/>
      <c r="F76" s="43"/>
      <c r="G76" s="43"/>
      <c r="H76" s="43"/>
      <c r="I76" s="43"/>
      <c r="J76" s="43"/>
      <c r="K76" s="43"/>
      <c r="L76" s="43"/>
    </row>
    <row r="77">
      <c r="A77" s="44" t="s">
        <v>695</v>
      </c>
      <c r="B77" s="45" t="s">
        <v>43</v>
      </c>
      <c r="C77" s="48">
        <v>872500.0</v>
      </c>
      <c r="D77" s="43"/>
      <c r="E77" s="43"/>
      <c r="F77" s="43"/>
      <c r="G77" s="43"/>
      <c r="H77" s="43"/>
      <c r="I77" s="43"/>
      <c r="J77" s="43"/>
      <c r="K77" s="43"/>
      <c r="L77" s="43"/>
    </row>
    <row r="78">
      <c r="A78" s="44" t="s">
        <v>762</v>
      </c>
      <c r="B78" s="45" t="s">
        <v>43</v>
      </c>
      <c r="C78" s="48">
        <v>675500.0</v>
      </c>
      <c r="D78" s="43"/>
      <c r="E78" s="43"/>
      <c r="F78" s="43"/>
      <c r="G78" s="43"/>
      <c r="H78" s="43"/>
      <c r="I78" s="43"/>
      <c r="J78" s="43"/>
      <c r="K78" s="43"/>
      <c r="L78" s="43"/>
    </row>
    <row r="79">
      <c r="A79" s="44" t="s">
        <v>713</v>
      </c>
      <c r="B79" s="45" t="s">
        <v>43</v>
      </c>
      <c r="C79" s="48">
        <v>720000.0</v>
      </c>
      <c r="D79" s="43"/>
      <c r="E79" s="43"/>
      <c r="F79" s="43"/>
      <c r="G79" s="43"/>
      <c r="H79" s="43"/>
      <c r="I79" s="43"/>
      <c r="J79" s="43"/>
      <c r="K79" s="43"/>
      <c r="L79" s="43"/>
    </row>
    <row r="80">
      <c r="A80" s="44" t="s">
        <v>301</v>
      </c>
      <c r="B80" s="45" t="s">
        <v>43</v>
      </c>
      <c r="C80" s="48">
        <v>655000.0</v>
      </c>
      <c r="D80" s="43"/>
      <c r="E80" s="43"/>
      <c r="F80" s="43"/>
      <c r="G80" s="43"/>
      <c r="H80" s="43"/>
      <c r="I80" s="43"/>
      <c r="J80" s="43"/>
      <c r="K80" s="43"/>
      <c r="L80" s="43"/>
    </row>
    <row r="81">
      <c r="A81" s="44" t="s">
        <v>655</v>
      </c>
      <c r="B81" s="45" t="s">
        <v>43</v>
      </c>
      <c r="C81" s="48">
        <v>707500.0</v>
      </c>
      <c r="D81" s="43"/>
      <c r="E81" s="43"/>
      <c r="F81" s="43"/>
      <c r="G81" s="43"/>
      <c r="H81" s="43"/>
      <c r="I81" s="43"/>
      <c r="J81" s="43"/>
      <c r="K81" s="43"/>
      <c r="L81" s="43"/>
    </row>
    <row r="82">
      <c r="A82" s="44" t="s">
        <v>491</v>
      </c>
      <c r="B82" s="45" t="s">
        <v>43</v>
      </c>
      <c r="C82" s="48">
        <v>710000.0</v>
      </c>
      <c r="D82" s="43"/>
      <c r="E82" s="43"/>
      <c r="F82" s="43"/>
      <c r="G82" s="43"/>
      <c r="H82" s="43"/>
      <c r="I82" s="43"/>
      <c r="J82" s="43"/>
      <c r="K82" s="43"/>
      <c r="L82" s="43"/>
    </row>
    <row r="83">
      <c r="A83" s="44" t="s">
        <v>63</v>
      </c>
      <c r="B83" s="45" t="s">
        <v>43</v>
      </c>
      <c r="C83" s="48">
        <v>721000.0</v>
      </c>
      <c r="D83" s="43"/>
      <c r="E83" s="43"/>
      <c r="F83" s="43"/>
      <c r="G83" s="43"/>
      <c r="H83" s="43"/>
      <c r="I83" s="43"/>
      <c r="J83" s="43"/>
      <c r="K83" s="43"/>
      <c r="L83" s="43"/>
    </row>
    <row r="84">
      <c r="A84" s="44" t="s">
        <v>389</v>
      </c>
      <c r="B84" s="45" t="s">
        <v>43</v>
      </c>
      <c r="C84" s="48">
        <v>657500.0</v>
      </c>
      <c r="D84" s="43"/>
      <c r="E84" s="43"/>
      <c r="F84" s="43"/>
      <c r="G84" s="43"/>
      <c r="H84" s="43"/>
      <c r="I84" s="43"/>
      <c r="J84" s="43"/>
      <c r="K84" s="43"/>
      <c r="L84" s="43"/>
    </row>
    <row r="85">
      <c r="A85" s="44" t="s">
        <v>533</v>
      </c>
      <c r="B85" s="45" t="s">
        <v>43</v>
      </c>
      <c r="C85" s="48">
        <v>570000.0</v>
      </c>
      <c r="D85" s="43"/>
      <c r="E85" s="43"/>
      <c r="F85" s="43"/>
      <c r="G85" s="43"/>
      <c r="H85" s="43"/>
      <c r="I85" s="43"/>
      <c r="J85" s="43"/>
      <c r="K85" s="43"/>
      <c r="L85" s="43"/>
    </row>
    <row r="86">
      <c r="A86" s="44" t="s">
        <v>384</v>
      </c>
      <c r="B86" s="45" t="s">
        <v>43</v>
      </c>
      <c r="C86" s="48">
        <v>795000.0</v>
      </c>
      <c r="D86" s="43"/>
      <c r="E86" s="43"/>
      <c r="F86" s="43"/>
      <c r="G86" s="43"/>
      <c r="H86" s="43"/>
      <c r="I86" s="43"/>
      <c r="J86" s="43"/>
      <c r="K86" s="43"/>
      <c r="L86" s="43"/>
    </row>
    <row r="87">
      <c r="A87" s="44" t="s">
        <v>539</v>
      </c>
      <c r="B87" s="45" t="s">
        <v>43</v>
      </c>
      <c r="C87" s="48">
        <v>665000.0</v>
      </c>
      <c r="D87" s="43"/>
      <c r="E87" s="43"/>
      <c r="F87" s="43"/>
      <c r="G87" s="43"/>
      <c r="H87" s="43"/>
      <c r="I87" s="43"/>
      <c r="J87" s="43"/>
      <c r="K87" s="43"/>
      <c r="L87" s="43"/>
    </row>
    <row r="88">
      <c r="A88" s="44" t="s">
        <v>405</v>
      </c>
      <c r="B88" s="45" t="s">
        <v>43</v>
      </c>
      <c r="C88" s="48">
        <v>714000.0</v>
      </c>
      <c r="D88" s="43"/>
      <c r="E88" s="43"/>
      <c r="F88" s="43"/>
      <c r="G88" s="43"/>
      <c r="H88" s="43"/>
      <c r="I88" s="43"/>
      <c r="J88" s="43"/>
      <c r="K88" s="43"/>
      <c r="L88" s="43"/>
    </row>
    <row r="89">
      <c r="A89" s="44" t="s">
        <v>436</v>
      </c>
      <c r="B89" s="45" t="s">
        <v>43</v>
      </c>
      <c r="C89" s="48">
        <v>644500.0</v>
      </c>
      <c r="D89" s="43"/>
      <c r="E89" s="43"/>
      <c r="F89" s="43"/>
      <c r="G89" s="43"/>
      <c r="H89" s="43"/>
      <c r="I89" s="43"/>
      <c r="J89" s="43"/>
      <c r="K89" s="43"/>
      <c r="L89" s="43"/>
    </row>
    <row r="90">
      <c r="A90" s="44" t="s">
        <v>309</v>
      </c>
      <c r="B90" s="45" t="s">
        <v>43</v>
      </c>
      <c r="C90" s="48">
        <v>645000.0</v>
      </c>
      <c r="D90" s="43"/>
      <c r="E90" s="43"/>
      <c r="F90" s="43"/>
      <c r="G90" s="43"/>
      <c r="H90" s="43"/>
      <c r="I90" s="43"/>
      <c r="J90" s="43"/>
      <c r="K90" s="43"/>
      <c r="L90" s="43"/>
    </row>
    <row r="91">
      <c r="A91" s="44" t="s">
        <v>522</v>
      </c>
      <c r="B91" s="45" t="s">
        <v>43</v>
      </c>
      <c r="C91" s="48">
        <v>814500.0</v>
      </c>
      <c r="D91" s="43"/>
      <c r="E91" s="43"/>
      <c r="F91" s="43"/>
      <c r="G91" s="43"/>
      <c r="H91" s="43"/>
      <c r="I91" s="43"/>
      <c r="J91" s="43"/>
      <c r="K91" s="43"/>
      <c r="L91" s="43"/>
    </row>
    <row r="92">
      <c r="A92" s="44" t="s">
        <v>429</v>
      </c>
      <c r="B92" s="45" t="s">
        <v>43</v>
      </c>
      <c r="C92" s="51">
        <v>905000.0</v>
      </c>
      <c r="D92" s="43"/>
      <c r="E92" s="43"/>
      <c r="F92" s="43"/>
      <c r="G92" s="43"/>
      <c r="H92" s="43"/>
      <c r="I92" s="43"/>
      <c r="J92" s="43"/>
      <c r="K92" s="43"/>
      <c r="L92" s="43"/>
    </row>
    <row r="93">
      <c r="A93" s="44" t="s">
        <v>350</v>
      </c>
      <c r="B93" s="45" t="s">
        <v>43</v>
      </c>
      <c r="C93" s="48">
        <v>626000.0</v>
      </c>
      <c r="D93" s="43"/>
      <c r="E93" s="43"/>
      <c r="F93" s="43"/>
      <c r="G93" s="43"/>
      <c r="H93" s="43"/>
      <c r="I93" s="43"/>
      <c r="J93" s="43"/>
      <c r="K93" s="43"/>
      <c r="L93" s="43"/>
    </row>
    <row r="94">
      <c r="A94" s="44" t="s">
        <v>407</v>
      </c>
      <c r="B94" s="45" t="s">
        <v>43</v>
      </c>
      <c r="C94" s="48">
        <v>727000.0</v>
      </c>
      <c r="D94" s="43"/>
      <c r="E94" s="43"/>
      <c r="F94" s="43"/>
      <c r="G94" s="43"/>
      <c r="H94" s="43"/>
      <c r="I94" s="43"/>
      <c r="J94" s="43"/>
      <c r="K94" s="43"/>
      <c r="L94" s="43"/>
    </row>
    <row r="95">
      <c r="A95" s="44" t="s">
        <v>187</v>
      </c>
      <c r="B95" s="45" t="s">
        <v>43</v>
      </c>
      <c r="C95" s="48">
        <v>1565000.0</v>
      </c>
      <c r="D95" s="43"/>
      <c r="E95" s="43"/>
      <c r="F95" s="43"/>
      <c r="G95" s="43"/>
      <c r="H95" s="43"/>
      <c r="I95" s="43"/>
      <c r="J95" s="43"/>
      <c r="K95" s="43"/>
      <c r="L95" s="43"/>
    </row>
    <row r="96">
      <c r="A96" s="44" t="s">
        <v>363</v>
      </c>
      <c r="B96" s="45" t="s">
        <v>43</v>
      </c>
      <c r="C96" s="48">
        <v>820000.0</v>
      </c>
      <c r="D96" s="43"/>
      <c r="E96" s="43"/>
      <c r="F96" s="43"/>
      <c r="G96" s="43"/>
      <c r="H96" s="43"/>
      <c r="I96" s="43"/>
      <c r="J96" s="43"/>
      <c r="K96" s="43"/>
      <c r="L96" s="43"/>
    </row>
    <row r="97">
      <c r="A97" s="44" t="s">
        <v>225</v>
      </c>
      <c r="B97" s="45" t="s">
        <v>43</v>
      </c>
      <c r="C97" s="48">
        <v>850000.0</v>
      </c>
      <c r="D97" s="43"/>
      <c r="E97" s="43"/>
      <c r="F97" s="43"/>
      <c r="G97" s="43"/>
      <c r="H97" s="43"/>
      <c r="I97" s="43"/>
      <c r="J97" s="43"/>
      <c r="K97" s="43"/>
      <c r="L97" s="43"/>
    </row>
    <row r="98">
      <c r="A98" s="44" t="s">
        <v>282</v>
      </c>
      <c r="B98" s="45" t="s">
        <v>43</v>
      </c>
      <c r="C98" s="48">
        <v>880000.0</v>
      </c>
      <c r="D98" s="43"/>
      <c r="E98" s="43"/>
      <c r="F98" s="43"/>
      <c r="G98" s="43"/>
      <c r="H98" s="43"/>
      <c r="I98" s="43"/>
      <c r="J98" s="43"/>
      <c r="K98" s="43"/>
      <c r="L98" s="43"/>
    </row>
    <row r="99">
      <c r="A99" s="44" t="s">
        <v>447</v>
      </c>
      <c r="B99" s="45" t="s">
        <v>34</v>
      </c>
      <c r="C99" s="48">
        <v>2076000.0</v>
      </c>
      <c r="D99" s="43"/>
      <c r="E99" s="43"/>
      <c r="F99" s="43"/>
      <c r="G99" s="43"/>
      <c r="H99" s="43"/>
      <c r="I99" s="43"/>
      <c r="J99" s="43"/>
      <c r="K99" s="43"/>
      <c r="L99" s="43"/>
    </row>
    <row r="100">
      <c r="A100" s="44" t="s">
        <v>745</v>
      </c>
      <c r="B100" s="45" t="s">
        <v>34</v>
      </c>
      <c r="C100" s="48">
        <v>1585000.0</v>
      </c>
      <c r="D100" s="43"/>
      <c r="E100" s="43"/>
      <c r="F100" s="43"/>
      <c r="G100" s="43"/>
      <c r="H100" s="43"/>
      <c r="I100" s="43"/>
      <c r="J100" s="43"/>
      <c r="K100" s="43"/>
      <c r="L100" s="43"/>
    </row>
    <row r="101">
      <c r="A101" s="44" t="s">
        <v>779</v>
      </c>
      <c r="B101" s="45" t="s">
        <v>34</v>
      </c>
      <c r="C101" s="48">
        <v>785000.0</v>
      </c>
      <c r="D101" s="43"/>
      <c r="E101" s="43"/>
      <c r="F101" s="43"/>
      <c r="G101" s="43"/>
      <c r="H101" s="43"/>
      <c r="I101" s="43"/>
      <c r="J101" s="43"/>
      <c r="K101" s="43"/>
      <c r="L101" s="43"/>
    </row>
    <row r="102">
      <c r="A102" s="44" t="s">
        <v>417</v>
      </c>
      <c r="B102" s="45" t="s">
        <v>34</v>
      </c>
      <c r="C102" s="48">
        <v>1605000.0</v>
      </c>
      <c r="D102" s="43"/>
      <c r="E102" s="43"/>
      <c r="F102" s="43"/>
      <c r="G102" s="43"/>
      <c r="H102" s="43"/>
      <c r="I102" s="43"/>
      <c r="J102" s="43"/>
      <c r="K102" s="43"/>
      <c r="L102" s="43"/>
    </row>
    <row r="103">
      <c r="A103" s="44" t="s">
        <v>618</v>
      </c>
      <c r="B103" s="45" t="s">
        <v>34</v>
      </c>
      <c r="C103" s="48">
        <v>1150000.0</v>
      </c>
      <c r="D103" s="43"/>
      <c r="E103" s="43"/>
      <c r="F103" s="43"/>
      <c r="G103" s="43"/>
      <c r="H103" s="43"/>
      <c r="I103" s="43"/>
      <c r="J103" s="43"/>
      <c r="K103" s="43"/>
      <c r="L103" s="43"/>
    </row>
    <row r="104">
      <c r="A104" s="44" t="s">
        <v>759</v>
      </c>
      <c r="B104" s="45" t="s">
        <v>34</v>
      </c>
      <c r="C104" s="48">
        <v>870000.0</v>
      </c>
      <c r="D104" s="43"/>
      <c r="E104" s="43"/>
      <c r="F104" s="43"/>
      <c r="G104" s="43"/>
      <c r="H104" s="43"/>
      <c r="I104" s="43"/>
      <c r="J104" s="43"/>
      <c r="K104" s="43"/>
      <c r="L104" s="43"/>
    </row>
    <row r="105">
      <c r="A105" s="44" t="s">
        <v>514</v>
      </c>
      <c r="B105" s="45" t="s">
        <v>34</v>
      </c>
      <c r="C105" s="48">
        <v>1382000.0</v>
      </c>
      <c r="D105" s="43"/>
      <c r="E105" s="43"/>
      <c r="F105" s="43"/>
      <c r="G105" s="43"/>
      <c r="H105" s="43"/>
      <c r="I105" s="43"/>
      <c r="J105" s="43"/>
      <c r="K105" s="43"/>
      <c r="L105" s="43"/>
    </row>
    <row r="106">
      <c r="A106" s="44" t="s">
        <v>297</v>
      </c>
      <c r="B106" s="45" t="s">
        <v>34</v>
      </c>
      <c r="C106" s="48">
        <v>1910000.0</v>
      </c>
      <c r="D106" s="43"/>
      <c r="E106" s="43"/>
      <c r="F106" s="43"/>
      <c r="G106" s="43"/>
      <c r="H106" s="43"/>
      <c r="I106" s="43"/>
      <c r="J106" s="43"/>
      <c r="K106" s="43"/>
      <c r="L106" s="43"/>
    </row>
    <row r="107">
      <c r="A107" s="44" t="s">
        <v>288</v>
      </c>
      <c r="B107" s="45" t="s">
        <v>33</v>
      </c>
      <c r="C107" s="48">
        <v>695000.0</v>
      </c>
      <c r="D107" s="43"/>
      <c r="E107" s="43"/>
      <c r="F107" s="43"/>
      <c r="G107" s="43"/>
      <c r="H107" s="43"/>
      <c r="I107" s="43"/>
      <c r="J107" s="43"/>
      <c r="K107" s="43"/>
      <c r="L107" s="43"/>
    </row>
    <row r="108">
      <c r="A108" s="44" t="s">
        <v>287</v>
      </c>
      <c r="B108" s="45" t="s">
        <v>33</v>
      </c>
      <c r="C108" s="48">
        <v>735000.0</v>
      </c>
      <c r="D108" s="43"/>
      <c r="E108" s="43"/>
      <c r="F108" s="43"/>
      <c r="G108" s="43"/>
      <c r="H108" s="43"/>
      <c r="I108" s="43"/>
      <c r="J108" s="43"/>
      <c r="K108" s="43"/>
      <c r="L108" s="43"/>
    </row>
    <row r="109">
      <c r="A109" s="44" t="s">
        <v>215</v>
      </c>
      <c r="B109" s="45" t="s">
        <v>33</v>
      </c>
      <c r="C109" s="48">
        <v>574000.0</v>
      </c>
      <c r="D109" s="43"/>
      <c r="E109" s="43"/>
      <c r="F109" s="43"/>
      <c r="G109" s="43"/>
      <c r="H109" s="43"/>
      <c r="I109" s="43"/>
      <c r="J109" s="43"/>
      <c r="K109" s="43"/>
      <c r="L109" s="43"/>
    </row>
    <row r="110">
      <c r="A110" s="44" t="s">
        <v>241</v>
      </c>
      <c r="B110" s="45" t="s">
        <v>33</v>
      </c>
      <c r="C110" s="48">
        <v>1150000.0</v>
      </c>
      <c r="D110" s="43"/>
      <c r="E110" s="43"/>
      <c r="F110" s="43"/>
      <c r="G110" s="43"/>
      <c r="H110" s="43"/>
      <c r="I110" s="43"/>
      <c r="J110" s="43"/>
      <c r="K110" s="43"/>
      <c r="L110" s="43"/>
    </row>
    <row r="111">
      <c r="A111" s="44" t="s">
        <v>243</v>
      </c>
      <c r="B111" s="45" t="s">
        <v>33</v>
      </c>
      <c r="C111" s="48">
        <v>835000.0</v>
      </c>
      <c r="D111" s="43"/>
      <c r="E111" s="43"/>
      <c r="F111" s="43"/>
      <c r="G111" s="43"/>
      <c r="H111" s="43"/>
      <c r="I111" s="43"/>
      <c r="J111" s="43"/>
      <c r="K111" s="43"/>
      <c r="L111" s="43"/>
    </row>
    <row r="112">
      <c r="A112" s="44" t="s">
        <v>399</v>
      </c>
      <c r="B112" s="45" t="s">
        <v>33</v>
      </c>
      <c r="C112" s="48">
        <v>1075000.0</v>
      </c>
      <c r="D112" s="43"/>
      <c r="E112" s="43"/>
      <c r="F112" s="43"/>
      <c r="G112" s="43"/>
      <c r="H112" s="43"/>
      <c r="I112" s="43"/>
      <c r="J112" s="43"/>
      <c r="K112" s="43"/>
      <c r="L112" s="43"/>
    </row>
    <row r="113">
      <c r="A113" s="44" t="s">
        <v>383</v>
      </c>
      <c r="B113" s="45" t="s">
        <v>33</v>
      </c>
      <c r="C113" s="48">
        <v>830000.0</v>
      </c>
      <c r="D113" s="43"/>
      <c r="E113" s="43"/>
      <c r="F113" s="43"/>
      <c r="G113" s="43"/>
      <c r="H113" s="43"/>
      <c r="I113" s="43"/>
      <c r="J113" s="43"/>
      <c r="K113" s="43"/>
      <c r="L113" s="43"/>
    </row>
    <row r="114">
      <c r="A114" s="44" t="s">
        <v>460</v>
      </c>
      <c r="B114" s="45" t="s">
        <v>33</v>
      </c>
      <c r="C114" s="48">
        <v>760000.0</v>
      </c>
      <c r="D114" s="43"/>
      <c r="E114" s="43"/>
      <c r="F114" s="43"/>
      <c r="G114" s="43"/>
      <c r="H114" s="43"/>
      <c r="I114" s="43"/>
      <c r="J114" s="43"/>
      <c r="K114" s="43"/>
      <c r="L114" s="43"/>
    </row>
    <row r="115">
      <c r="A115" s="44" t="s">
        <v>542</v>
      </c>
      <c r="B115" s="45" t="s">
        <v>40</v>
      </c>
      <c r="C115" s="48">
        <v>1690000.0</v>
      </c>
      <c r="D115" s="43"/>
      <c r="E115" s="43"/>
      <c r="F115" s="43"/>
      <c r="G115" s="43"/>
      <c r="H115" s="43"/>
      <c r="I115" s="43"/>
      <c r="J115" s="43"/>
      <c r="K115" s="43"/>
      <c r="L115" s="43"/>
    </row>
    <row r="116">
      <c r="A116" s="44" t="s">
        <v>477</v>
      </c>
      <c r="B116" s="45" t="s">
        <v>40</v>
      </c>
      <c r="C116" s="48">
        <v>1430000.0</v>
      </c>
      <c r="D116" s="43"/>
      <c r="E116" s="43"/>
      <c r="F116" s="43"/>
      <c r="G116" s="43"/>
      <c r="H116" s="43"/>
      <c r="I116" s="43"/>
      <c r="J116" s="43"/>
      <c r="K116" s="43"/>
      <c r="L116" s="43"/>
    </row>
    <row r="117">
      <c r="A117" s="44" t="s">
        <v>449</v>
      </c>
      <c r="B117" s="45" t="s">
        <v>40</v>
      </c>
      <c r="C117" s="48">
        <v>1675000.0</v>
      </c>
      <c r="D117" s="43"/>
      <c r="E117" s="43"/>
      <c r="F117" s="43"/>
      <c r="G117" s="43"/>
      <c r="H117" s="43"/>
      <c r="I117" s="43"/>
      <c r="J117" s="43"/>
      <c r="K117" s="43"/>
      <c r="L117" s="43"/>
    </row>
    <row r="118">
      <c r="A118" s="44" t="s">
        <v>826</v>
      </c>
      <c r="B118" s="45" t="s">
        <v>40</v>
      </c>
      <c r="C118" s="48">
        <v>1786000.0</v>
      </c>
      <c r="D118" s="43"/>
      <c r="E118" s="43"/>
      <c r="F118" s="43"/>
      <c r="G118" s="43"/>
      <c r="H118" s="43"/>
      <c r="I118" s="43"/>
      <c r="J118" s="43"/>
      <c r="K118" s="43"/>
      <c r="L118" s="43"/>
    </row>
    <row r="119">
      <c r="A119" s="44" t="s">
        <v>566</v>
      </c>
      <c r="B119" s="45" t="s">
        <v>40</v>
      </c>
      <c r="C119" s="48">
        <v>2620000.0</v>
      </c>
      <c r="D119" s="43"/>
      <c r="E119" s="43"/>
      <c r="F119" s="43"/>
      <c r="G119" s="43"/>
      <c r="H119" s="43"/>
      <c r="I119" s="43"/>
      <c r="J119" s="43"/>
      <c r="K119" s="43"/>
      <c r="L119" s="43"/>
    </row>
    <row r="120">
      <c r="A120" s="44" t="s">
        <v>568</v>
      </c>
      <c r="B120" s="45" t="s">
        <v>40</v>
      </c>
      <c r="C120" s="48">
        <v>1945000.0</v>
      </c>
      <c r="D120" s="43"/>
      <c r="E120" s="43"/>
      <c r="F120" s="43"/>
      <c r="G120" s="43"/>
      <c r="H120" s="43"/>
      <c r="I120" s="43"/>
      <c r="J120" s="43"/>
      <c r="K120" s="43"/>
      <c r="L120" s="43"/>
    </row>
    <row r="121">
      <c r="A121" s="44" t="s">
        <v>811</v>
      </c>
      <c r="B121" s="45" t="s">
        <v>40</v>
      </c>
      <c r="C121" s="48">
        <v>2165000.0</v>
      </c>
      <c r="D121" s="43"/>
      <c r="E121" s="43"/>
      <c r="F121" s="43"/>
      <c r="G121" s="43"/>
      <c r="H121" s="43"/>
      <c r="I121" s="43"/>
      <c r="J121" s="43"/>
      <c r="K121" s="43"/>
      <c r="L121" s="43"/>
    </row>
    <row r="122">
      <c r="A122" s="44" t="s">
        <v>357</v>
      </c>
      <c r="B122" s="45" t="s">
        <v>40</v>
      </c>
      <c r="C122" s="48">
        <v>2300000.0</v>
      </c>
      <c r="D122" s="43"/>
      <c r="E122" s="43"/>
      <c r="F122" s="43"/>
      <c r="G122" s="43"/>
      <c r="H122" s="43"/>
      <c r="I122" s="43"/>
      <c r="J122" s="43"/>
      <c r="K122" s="43"/>
      <c r="L122" s="43"/>
    </row>
    <row r="123">
      <c r="A123" s="44" t="s">
        <v>689</v>
      </c>
      <c r="B123" s="45" t="s">
        <v>40</v>
      </c>
      <c r="C123" s="48">
        <v>1735500.0</v>
      </c>
      <c r="D123" s="43"/>
      <c r="E123" s="43"/>
      <c r="F123" s="43"/>
      <c r="G123" s="43"/>
      <c r="H123" s="43"/>
      <c r="I123" s="43"/>
      <c r="J123" s="43"/>
      <c r="K123" s="43"/>
      <c r="L123" s="43"/>
    </row>
    <row r="124">
      <c r="A124" s="44" t="s">
        <v>415</v>
      </c>
      <c r="B124" s="45" t="s">
        <v>40</v>
      </c>
      <c r="C124" s="48">
        <v>2000000.0</v>
      </c>
      <c r="D124" s="43"/>
      <c r="E124" s="43"/>
      <c r="F124" s="43"/>
      <c r="G124" s="43"/>
      <c r="H124" s="43"/>
      <c r="I124" s="43"/>
      <c r="J124" s="43"/>
      <c r="K124" s="43"/>
      <c r="L124" s="43"/>
    </row>
    <row r="125">
      <c r="A125" s="44" t="s">
        <v>510</v>
      </c>
      <c r="B125" s="45" t="s">
        <v>40</v>
      </c>
      <c r="C125" s="48">
        <v>1641500.0</v>
      </c>
      <c r="D125" s="43"/>
      <c r="E125" s="43"/>
      <c r="F125" s="43"/>
      <c r="G125" s="43"/>
      <c r="H125" s="43"/>
      <c r="I125" s="43"/>
      <c r="J125" s="43"/>
      <c r="K125" s="43"/>
      <c r="L125" s="43"/>
    </row>
    <row r="126">
      <c r="A126" s="44" t="s">
        <v>643</v>
      </c>
      <c r="B126" s="45" t="s">
        <v>40</v>
      </c>
      <c r="C126" s="48">
        <v>1795000.0</v>
      </c>
      <c r="D126" s="43"/>
      <c r="E126" s="43"/>
      <c r="F126" s="43"/>
      <c r="G126" s="43"/>
      <c r="H126" s="43"/>
      <c r="I126" s="43"/>
      <c r="J126" s="43"/>
      <c r="K126" s="43"/>
      <c r="L126" s="43"/>
    </row>
    <row r="127">
      <c r="A127" s="44" t="s">
        <v>834</v>
      </c>
      <c r="B127" s="45" t="s">
        <v>40</v>
      </c>
      <c r="C127" s="51">
        <v>1000000.0</v>
      </c>
      <c r="D127" s="43"/>
      <c r="E127" s="43"/>
      <c r="F127" s="43"/>
      <c r="G127" s="43"/>
      <c r="H127" s="43"/>
      <c r="I127" s="43"/>
      <c r="J127" s="43"/>
      <c r="K127" s="43"/>
      <c r="L127" s="43"/>
    </row>
    <row r="128">
      <c r="A128" s="44" t="s">
        <v>820</v>
      </c>
      <c r="B128" s="45" t="s">
        <v>40</v>
      </c>
      <c r="C128" s="48">
        <v>1623000.0</v>
      </c>
      <c r="D128" s="43"/>
      <c r="E128" s="43"/>
      <c r="F128" s="43"/>
      <c r="G128" s="43"/>
      <c r="H128" s="43"/>
      <c r="I128" s="43"/>
      <c r="J128" s="43"/>
      <c r="K128" s="43"/>
      <c r="L128" s="43"/>
    </row>
    <row r="129">
      <c r="A129" s="44" t="s">
        <v>772</v>
      </c>
      <c r="B129" s="45" t="s">
        <v>24</v>
      </c>
      <c r="C129" s="48">
        <v>687500.0</v>
      </c>
      <c r="D129" s="43"/>
      <c r="E129" s="43"/>
      <c r="F129" s="43"/>
      <c r="G129" s="43"/>
      <c r="H129" s="43"/>
      <c r="I129" s="43"/>
      <c r="J129" s="43"/>
      <c r="K129" s="43"/>
      <c r="L129" s="43"/>
    </row>
    <row r="130">
      <c r="A130" s="44" t="s">
        <v>602</v>
      </c>
      <c r="B130" s="45" t="s">
        <v>24</v>
      </c>
      <c r="C130" s="48">
        <v>721000.0</v>
      </c>
      <c r="D130" s="43"/>
      <c r="E130" s="43"/>
      <c r="F130" s="43"/>
      <c r="G130" s="43"/>
      <c r="H130" s="43"/>
      <c r="I130" s="43"/>
      <c r="J130" s="43"/>
      <c r="K130" s="43"/>
      <c r="L130" s="43"/>
    </row>
    <row r="131">
      <c r="A131" s="44" t="s">
        <v>280</v>
      </c>
      <c r="B131" s="45" t="s">
        <v>24</v>
      </c>
      <c r="C131" s="48">
        <v>913500.0</v>
      </c>
      <c r="D131" s="43"/>
      <c r="E131" s="43"/>
      <c r="F131" s="43"/>
      <c r="G131" s="43"/>
      <c r="H131" s="43"/>
      <c r="I131" s="43"/>
      <c r="J131" s="43"/>
      <c r="K131" s="43"/>
      <c r="L131" s="43"/>
    </row>
    <row r="132">
      <c r="A132" s="44" t="s">
        <v>625</v>
      </c>
      <c r="B132" s="45" t="s">
        <v>24</v>
      </c>
      <c r="C132" s="48">
        <v>732000.0</v>
      </c>
      <c r="D132" s="43"/>
      <c r="E132" s="43"/>
      <c r="F132" s="43"/>
      <c r="G132" s="43"/>
      <c r="H132" s="43"/>
      <c r="I132" s="43"/>
      <c r="J132" s="43"/>
      <c r="K132" s="43"/>
      <c r="L132" s="43"/>
    </row>
    <row r="133">
      <c r="A133" s="44" t="s">
        <v>459</v>
      </c>
      <c r="B133" s="45" t="s">
        <v>24</v>
      </c>
      <c r="C133" s="48">
        <v>737500.0</v>
      </c>
      <c r="D133" s="43"/>
      <c r="E133" s="43"/>
      <c r="F133" s="43"/>
      <c r="G133" s="43"/>
      <c r="H133" s="43"/>
      <c r="I133" s="43"/>
      <c r="J133" s="43"/>
      <c r="K133" s="43"/>
      <c r="L133" s="43"/>
    </row>
    <row r="134">
      <c r="A134" s="44" t="s">
        <v>457</v>
      </c>
      <c r="B134" s="45" t="s">
        <v>24</v>
      </c>
      <c r="C134" s="48">
        <v>870000.0</v>
      </c>
      <c r="D134" s="43"/>
      <c r="E134" s="43"/>
      <c r="F134" s="43"/>
      <c r="G134" s="43"/>
      <c r="H134" s="43"/>
      <c r="I134" s="43"/>
      <c r="J134" s="43"/>
      <c r="K134" s="43"/>
      <c r="L134" s="43"/>
    </row>
    <row r="135">
      <c r="A135" s="44" t="s">
        <v>580</v>
      </c>
      <c r="B135" s="45" t="s">
        <v>24</v>
      </c>
      <c r="C135" s="48">
        <v>800000.0</v>
      </c>
      <c r="D135" s="43"/>
      <c r="E135" s="43"/>
      <c r="F135" s="43"/>
      <c r="G135" s="43"/>
      <c r="H135" s="43"/>
      <c r="I135" s="43"/>
      <c r="J135" s="43"/>
      <c r="K135" s="43"/>
      <c r="L135" s="43"/>
    </row>
    <row r="136">
      <c r="A136" s="44" t="s">
        <v>380</v>
      </c>
      <c r="B136" s="45" t="s">
        <v>25</v>
      </c>
      <c r="C136" s="48">
        <v>1135000.0</v>
      </c>
      <c r="D136" s="43"/>
      <c r="E136" s="43"/>
      <c r="F136" s="43"/>
      <c r="G136" s="43"/>
      <c r="H136" s="43"/>
      <c r="I136" s="43"/>
      <c r="J136" s="43"/>
      <c r="K136" s="43"/>
      <c r="L136" s="43"/>
    </row>
    <row r="137">
      <c r="A137" s="44" t="s">
        <v>623</v>
      </c>
      <c r="B137" s="45" t="s">
        <v>25</v>
      </c>
      <c r="C137" s="48">
        <v>1025000.0</v>
      </c>
      <c r="D137" s="43"/>
      <c r="E137" s="43"/>
      <c r="F137" s="43"/>
      <c r="G137" s="43"/>
      <c r="H137" s="43"/>
      <c r="I137" s="43"/>
      <c r="J137" s="43"/>
      <c r="K137" s="43"/>
      <c r="L137" s="43"/>
    </row>
    <row r="138">
      <c r="A138" s="44" t="s">
        <v>699</v>
      </c>
      <c r="B138" s="45" t="s">
        <v>25</v>
      </c>
      <c r="C138" s="48">
        <v>690000.0</v>
      </c>
      <c r="D138" s="43"/>
      <c r="E138" s="43"/>
      <c r="F138" s="43"/>
      <c r="G138" s="43"/>
      <c r="H138" s="43"/>
      <c r="I138" s="43"/>
      <c r="J138" s="43"/>
      <c r="K138" s="43"/>
      <c r="L138" s="43"/>
    </row>
    <row r="139">
      <c r="A139" s="44" t="s">
        <v>746</v>
      </c>
      <c r="B139" s="45" t="s">
        <v>25</v>
      </c>
      <c r="C139" s="48">
        <v>880500.0</v>
      </c>
      <c r="D139" s="43"/>
      <c r="E139" s="43"/>
      <c r="F139" s="43"/>
      <c r="G139" s="43"/>
      <c r="H139" s="43"/>
      <c r="I139" s="43"/>
      <c r="J139" s="43"/>
      <c r="K139" s="43"/>
      <c r="L139" s="43"/>
    </row>
    <row r="140">
      <c r="A140" s="44" t="s">
        <v>829</v>
      </c>
      <c r="B140" s="45" t="s">
        <v>25</v>
      </c>
      <c r="C140" s="51">
        <v>740000.0</v>
      </c>
      <c r="D140" s="43"/>
      <c r="E140" s="43"/>
      <c r="F140" s="43"/>
      <c r="G140" s="43"/>
      <c r="H140" s="43"/>
      <c r="I140" s="43"/>
      <c r="J140" s="43"/>
      <c r="K140" s="43"/>
      <c r="L140" s="43"/>
    </row>
    <row r="141">
      <c r="A141" s="44" t="s">
        <v>663</v>
      </c>
      <c r="B141" s="45" t="s">
        <v>25</v>
      </c>
      <c r="C141" s="48">
        <v>585000.0</v>
      </c>
      <c r="D141" s="43"/>
      <c r="E141" s="43"/>
      <c r="F141" s="43"/>
      <c r="G141" s="43"/>
      <c r="H141" s="43"/>
      <c r="I141" s="43"/>
      <c r="J141" s="43"/>
      <c r="K141" s="43"/>
      <c r="L141" s="43"/>
    </row>
    <row r="142">
      <c r="A142" s="44" t="s">
        <v>600</v>
      </c>
      <c r="B142" s="45" t="s">
        <v>25</v>
      </c>
      <c r="C142" s="48">
        <v>1275000.0</v>
      </c>
      <c r="D142" s="43"/>
      <c r="E142" s="43"/>
      <c r="F142" s="43"/>
      <c r="G142" s="43"/>
      <c r="H142" s="43"/>
      <c r="I142" s="43"/>
      <c r="J142" s="43"/>
      <c r="K142" s="43"/>
      <c r="L142" s="43"/>
    </row>
    <row r="143">
      <c r="A143" s="44" t="s">
        <v>151</v>
      </c>
      <c r="B143" s="45" t="s">
        <v>25</v>
      </c>
      <c r="C143" s="48">
        <v>1525000.0</v>
      </c>
      <c r="D143" s="43"/>
      <c r="E143" s="43"/>
      <c r="F143" s="43"/>
      <c r="G143" s="43"/>
      <c r="H143" s="43"/>
      <c r="I143" s="43"/>
      <c r="J143" s="43"/>
      <c r="K143" s="43"/>
      <c r="L143" s="43"/>
    </row>
    <row r="144">
      <c r="A144" s="44" t="s">
        <v>343</v>
      </c>
      <c r="B144" s="45" t="s">
        <v>25</v>
      </c>
      <c r="C144" s="48">
        <v>1250000.0</v>
      </c>
      <c r="D144" s="43"/>
      <c r="E144" s="43"/>
      <c r="F144" s="43"/>
      <c r="G144" s="43"/>
      <c r="H144" s="43"/>
      <c r="I144" s="43"/>
      <c r="J144" s="43"/>
      <c r="K144" s="43"/>
      <c r="L144" s="43"/>
    </row>
    <row r="145">
      <c r="A145" s="44" t="s">
        <v>791</v>
      </c>
      <c r="B145" s="45" t="s">
        <v>25</v>
      </c>
      <c r="C145" s="48">
        <v>1130000.0</v>
      </c>
      <c r="D145" s="43"/>
      <c r="E145" s="43"/>
      <c r="F145" s="43"/>
      <c r="G145" s="43"/>
      <c r="H145" s="43"/>
      <c r="I145" s="43"/>
      <c r="J145" s="43"/>
      <c r="K145" s="43"/>
      <c r="L145" s="43"/>
    </row>
    <row r="146">
      <c r="A146" s="44" t="s">
        <v>743</v>
      </c>
      <c r="B146" s="45" t="s">
        <v>25</v>
      </c>
      <c r="C146" s="48">
        <v>1580000.0</v>
      </c>
      <c r="D146" s="43"/>
      <c r="E146" s="43"/>
      <c r="F146" s="43"/>
      <c r="G146" s="43"/>
      <c r="H146" s="43"/>
      <c r="I146" s="43"/>
      <c r="J146" s="43"/>
      <c r="K146" s="43"/>
      <c r="L146" s="43"/>
    </row>
    <row r="147">
      <c r="A147" s="44" t="s">
        <v>792</v>
      </c>
      <c r="B147" s="45" t="s">
        <v>25</v>
      </c>
      <c r="C147" s="48">
        <v>1275000.0</v>
      </c>
      <c r="D147" s="43"/>
      <c r="E147" s="43"/>
      <c r="F147" s="43"/>
      <c r="G147" s="43"/>
      <c r="H147" s="43"/>
      <c r="I147" s="43"/>
      <c r="J147" s="43"/>
      <c r="K147" s="43"/>
      <c r="L147" s="43"/>
    </row>
    <row r="148">
      <c r="A148" s="44" t="s">
        <v>714</v>
      </c>
      <c r="B148" s="45" t="s">
        <v>46</v>
      </c>
      <c r="C148" s="48">
        <v>950000.0</v>
      </c>
      <c r="D148" s="43"/>
      <c r="E148" s="43"/>
      <c r="F148" s="43"/>
      <c r="G148" s="43"/>
      <c r="H148" s="43"/>
      <c r="I148" s="43"/>
      <c r="J148" s="43"/>
      <c r="K148" s="43"/>
      <c r="L148" s="43"/>
    </row>
    <row r="149">
      <c r="A149" s="44" t="s">
        <v>750</v>
      </c>
      <c r="B149" s="45" t="s">
        <v>46</v>
      </c>
      <c r="C149" s="48">
        <v>560000.0</v>
      </c>
      <c r="D149" s="43"/>
      <c r="E149" s="43"/>
      <c r="F149" s="43"/>
      <c r="G149" s="43"/>
      <c r="H149" s="43"/>
      <c r="I149" s="43"/>
      <c r="J149" s="43"/>
      <c r="K149" s="43"/>
      <c r="L149" s="43"/>
    </row>
    <row r="150">
      <c r="A150" s="44" t="s">
        <v>630</v>
      </c>
      <c r="B150" s="45" t="s">
        <v>46</v>
      </c>
      <c r="C150" s="48">
        <v>605000.0</v>
      </c>
      <c r="D150" s="43"/>
      <c r="E150" s="43"/>
      <c r="F150" s="43"/>
      <c r="G150" s="43"/>
      <c r="H150" s="43"/>
      <c r="I150" s="43"/>
      <c r="J150" s="43"/>
      <c r="K150" s="43"/>
      <c r="L150" s="43"/>
    </row>
    <row r="151">
      <c r="A151" s="44" t="s">
        <v>633</v>
      </c>
      <c r="B151" s="45" t="s">
        <v>46</v>
      </c>
      <c r="C151" s="48">
        <v>530500.0</v>
      </c>
      <c r="D151" s="43"/>
      <c r="E151" s="43"/>
      <c r="F151" s="43"/>
      <c r="G151" s="43"/>
      <c r="H151" s="43"/>
      <c r="I151" s="43"/>
      <c r="J151" s="43"/>
      <c r="K151" s="43"/>
      <c r="L151" s="43"/>
    </row>
    <row r="152">
      <c r="A152" s="44" t="s">
        <v>660</v>
      </c>
      <c r="B152" s="45" t="s">
        <v>46</v>
      </c>
      <c r="C152" s="48">
        <v>650000.0</v>
      </c>
      <c r="D152" s="43"/>
      <c r="E152" s="43"/>
      <c r="F152" s="43"/>
      <c r="G152" s="43"/>
      <c r="H152" s="43"/>
      <c r="I152" s="43"/>
      <c r="J152" s="43"/>
      <c r="K152" s="43"/>
      <c r="L152" s="43"/>
    </row>
    <row r="153">
      <c r="A153" s="44" t="s">
        <v>632</v>
      </c>
      <c r="B153" s="45" t="s">
        <v>46</v>
      </c>
      <c r="C153" s="48">
        <v>512500.0</v>
      </c>
      <c r="D153" s="43"/>
      <c r="E153" s="43"/>
      <c r="F153" s="43"/>
      <c r="G153" s="43"/>
      <c r="H153" s="43"/>
      <c r="I153" s="43"/>
      <c r="J153" s="43"/>
      <c r="K153" s="43"/>
      <c r="L153" s="43"/>
    </row>
    <row r="154">
      <c r="A154" s="44" t="s">
        <v>657</v>
      </c>
      <c r="B154" s="45" t="s">
        <v>46</v>
      </c>
      <c r="C154" s="48">
        <v>710000.0</v>
      </c>
      <c r="D154" s="43"/>
      <c r="E154" s="43"/>
      <c r="F154" s="43"/>
      <c r="G154" s="43"/>
      <c r="H154" s="43"/>
      <c r="I154" s="43"/>
      <c r="J154" s="43"/>
      <c r="K154" s="43"/>
      <c r="L154" s="43"/>
    </row>
    <row r="155">
      <c r="A155" s="44" t="s">
        <v>823</v>
      </c>
      <c r="B155" s="45" t="s">
        <v>46</v>
      </c>
      <c r="C155" s="48">
        <v>845000.0</v>
      </c>
      <c r="D155" s="43"/>
      <c r="E155" s="43"/>
      <c r="F155" s="43"/>
      <c r="G155" s="43"/>
      <c r="H155" s="43"/>
      <c r="I155" s="43"/>
      <c r="J155" s="43"/>
      <c r="K155" s="43"/>
      <c r="L155" s="43"/>
    </row>
    <row r="156">
      <c r="A156" s="44" t="s">
        <v>719</v>
      </c>
      <c r="B156" s="45" t="s">
        <v>46</v>
      </c>
      <c r="C156" s="48">
        <v>586500.0</v>
      </c>
      <c r="D156" s="43"/>
      <c r="E156" s="43"/>
      <c r="F156" s="43"/>
      <c r="G156" s="43"/>
      <c r="H156" s="43"/>
      <c r="I156" s="43"/>
      <c r="J156" s="43"/>
      <c r="K156" s="43"/>
      <c r="L156" s="43"/>
    </row>
    <row r="157">
      <c r="A157" s="44" t="s">
        <v>838</v>
      </c>
      <c r="B157" s="45" t="s">
        <v>46</v>
      </c>
      <c r="C157" s="48">
        <v>640000.0</v>
      </c>
      <c r="D157" s="43"/>
      <c r="E157" s="43"/>
      <c r="F157" s="43"/>
      <c r="G157" s="43"/>
      <c r="H157" s="43"/>
      <c r="I157" s="43"/>
      <c r="J157" s="43"/>
      <c r="K157" s="43"/>
      <c r="L157" s="43"/>
    </row>
    <row r="158">
      <c r="A158" s="44" t="s">
        <v>701</v>
      </c>
      <c r="B158" s="45" t="s">
        <v>46</v>
      </c>
      <c r="C158" s="48">
        <v>561000.0</v>
      </c>
      <c r="D158" s="43"/>
      <c r="E158" s="43"/>
      <c r="F158" s="43"/>
      <c r="G158" s="43"/>
      <c r="H158" s="43"/>
      <c r="I158" s="43"/>
      <c r="J158" s="43"/>
      <c r="K158" s="43"/>
      <c r="L158" s="43"/>
    </row>
    <row r="159">
      <c r="A159" s="44" t="s">
        <v>78</v>
      </c>
      <c r="B159" s="45" t="s">
        <v>46</v>
      </c>
      <c r="C159" s="48">
        <v>680000.0</v>
      </c>
      <c r="D159" s="43"/>
      <c r="E159" s="43"/>
      <c r="F159" s="43"/>
      <c r="G159" s="43"/>
      <c r="H159" s="43"/>
      <c r="I159" s="43"/>
      <c r="J159" s="43"/>
      <c r="K159" s="43"/>
      <c r="L159" s="43"/>
    </row>
    <row r="160">
      <c r="A160" s="44" t="s">
        <v>734</v>
      </c>
      <c r="B160" s="45" t="s">
        <v>46</v>
      </c>
      <c r="C160" s="48">
        <v>632500.0</v>
      </c>
      <c r="D160" s="43"/>
      <c r="E160" s="43"/>
      <c r="F160" s="43"/>
      <c r="G160" s="43"/>
      <c r="H160" s="43"/>
      <c r="I160" s="43"/>
      <c r="J160" s="43"/>
      <c r="K160" s="43"/>
      <c r="L160" s="43"/>
    </row>
    <row r="161">
      <c r="A161" s="44" t="s">
        <v>585</v>
      </c>
      <c r="B161" s="45" t="s">
        <v>46</v>
      </c>
      <c r="C161" s="48">
        <v>660000.0</v>
      </c>
      <c r="D161" s="43"/>
      <c r="E161" s="43"/>
      <c r="F161" s="43"/>
      <c r="G161" s="43"/>
      <c r="H161" s="43"/>
      <c r="I161" s="43"/>
      <c r="J161" s="43"/>
      <c r="K161" s="43"/>
      <c r="L161" s="43"/>
    </row>
    <row r="162">
      <c r="A162" s="44" t="s">
        <v>627</v>
      </c>
      <c r="B162" s="45" t="s">
        <v>46</v>
      </c>
      <c r="C162" s="48">
        <v>720000.0</v>
      </c>
      <c r="D162" s="43"/>
      <c r="E162" s="43"/>
      <c r="F162" s="43"/>
      <c r="G162" s="43"/>
      <c r="H162" s="43"/>
      <c r="I162" s="43"/>
      <c r="J162" s="43"/>
      <c r="K162" s="43"/>
      <c r="L162" s="43"/>
    </row>
    <row r="163">
      <c r="A163" s="44" t="s">
        <v>555</v>
      </c>
      <c r="B163" s="45" t="s">
        <v>46</v>
      </c>
      <c r="C163" s="48">
        <v>727500.0</v>
      </c>
      <c r="D163" s="43"/>
      <c r="E163" s="43"/>
      <c r="F163" s="43"/>
      <c r="G163" s="43"/>
      <c r="H163" s="43"/>
      <c r="I163" s="43"/>
      <c r="J163" s="43"/>
      <c r="K163" s="43"/>
      <c r="L163" s="43"/>
    </row>
    <row r="164">
      <c r="A164" s="44" t="s">
        <v>239</v>
      </c>
      <c r="B164" s="45" t="s">
        <v>27</v>
      </c>
      <c r="C164" s="48">
        <v>1332500.0</v>
      </c>
      <c r="D164" s="43"/>
      <c r="E164" s="43"/>
      <c r="F164" s="43"/>
      <c r="G164" s="43"/>
      <c r="H164" s="43"/>
      <c r="I164" s="43"/>
      <c r="J164" s="43"/>
      <c r="K164" s="43"/>
      <c r="L164" s="43"/>
    </row>
    <row r="165">
      <c r="A165" s="44" t="s">
        <v>485</v>
      </c>
      <c r="B165" s="45" t="s">
        <v>27</v>
      </c>
      <c r="C165" s="48">
        <v>1117000.0</v>
      </c>
      <c r="D165" s="43"/>
      <c r="E165" s="43"/>
      <c r="F165" s="43"/>
      <c r="G165" s="43"/>
      <c r="H165" s="43"/>
      <c r="I165" s="43"/>
      <c r="J165" s="43"/>
      <c r="K165" s="43"/>
      <c r="L165" s="43"/>
    </row>
    <row r="166">
      <c r="A166" s="44" t="s">
        <v>487</v>
      </c>
      <c r="B166" s="45" t="s">
        <v>27</v>
      </c>
      <c r="C166" s="48">
        <v>1105000.0</v>
      </c>
      <c r="D166" s="43"/>
      <c r="E166" s="43"/>
      <c r="F166" s="43"/>
      <c r="G166" s="43"/>
      <c r="H166" s="43"/>
      <c r="I166" s="43"/>
      <c r="J166" s="43"/>
      <c r="K166" s="43"/>
      <c r="L166" s="43"/>
    </row>
    <row r="167">
      <c r="A167" s="44" t="s">
        <v>340</v>
      </c>
      <c r="B167" s="45" t="s">
        <v>27</v>
      </c>
      <c r="C167" s="48">
        <v>1030000.0</v>
      </c>
      <c r="D167" s="43"/>
      <c r="E167" s="43"/>
      <c r="F167" s="43"/>
      <c r="G167" s="43"/>
      <c r="H167" s="43"/>
      <c r="I167" s="43"/>
      <c r="J167" s="43"/>
      <c r="K167" s="43"/>
      <c r="L167" s="43"/>
    </row>
    <row r="168">
      <c r="A168" s="44" t="s">
        <v>298</v>
      </c>
      <c r="B168" s="45" t="s">
        <v>27</v>
      </c>
      <c r="C168" s="48">
        <v>1200000.0</v>
      </c>
      <c r="D168" s="43"/>
      <c r="E168" s="43"/>
      <c r="F168" s="43"/>
      <c r="G168" s="43"/>
      <c r="H168" s="43"/>
      <c r="I168" s="43"/>
      <c r="J168" s="43"/>
      <c r="K168" s="43"/>
      <c r="L168" s="43"/>
    </row>
    <row r="169">
      <c r="A169" s="44" t="s">
        <v>426</v>
      </c>
      <c r="B169" s="45" t="s">
        <v>27</v>
      </c>
      <c r="C169" s="48">
        <v>906500.0</v>
      </c>
      <c r="D169" s="43"/>
      <c r="E169" s="43"/>
      <c r="F169" s="43"/>
      <c r="G169" s="43"/>
      <c r="H169" s="43"/>
      <c r="I169" s="43"/>
      <c r="J169" s="43"/>
      <c r="K169" s="43"/>
      <c r="L169" s="43"/>
    </row>
    <row r="170">
      <c r="A170" s="44" t="s">
        <v>421</v>
      </c>
      <c r="B170" s="45" t="s">
        <v>27</v>
      </c>
      <c r="C170" s="48">
        <v>1342000.0</v>
      </c>
      <c r="D170" s="43"/>
      <c r="E170" s="43"/>
      <c r="F170" s="43"/>
      <c r="G170" s="43"/>
      <c r="H170" s="43"/>
      <c r="I170" s="43"/>
      <c r="J170" s="43"/>
      <c r="K170" s="43"/>
      <c r="L170" s="43"/>
    </row>
    <row r="171">
      <c r="A171" s="44" t="s">
        <v>482</v>
      </c>
      <c r="B171" s="45" t="s">
        <v>27</v>
      </c>
      <c r="C171" s="48">
        <v>1150000.0</v>
      </c>
      <c r="D171" s="43"/>
      <c r="E171" s="43"/>
      <c r="F171" s="43"/>
      <c r="G171" s="43"/>
      <c r="H171" s="43"/>
      <c r="I171" s="43"/>
      <c r="J171" s="43"/>
      <c r="K171" s="43"/>
      <c r="L171" s="43"/>
    </row>
    <row r="172">
      <c r="A172" s="44" t="s">
        <v>646</v>
      </c>
      <c r="B172" s="45" t="s">
        <v>27</v>
      </c>
      <c r="C172" s="48">
        <v>1050000.0</v>
      </c>
      <c r="D172" s="43"/>
      <c r="E172" s="43"/>
      <c r="F172" s="43"/>
      <c r="G172" s="43"/>
      <c r="H172" s="43"/>
      <c r="I172" s="43"/>
      <c r="J172" s="43"/>
      <c r="K172" s="43"/>
      <c r="L172" s="43"/>
    </row>
    <row r="173">
      <c r="A173" s="44" t="s">
        <v>648</v>
      </c>
      <c r="B173" s="45" t="s">
        <v>27</v>
      </c>
      <c r="C173" s="48">
        <v>950000.0</v>
      </c>
      <c r="D173" s="43"/>
      <c r="E173" s="43"/>
      <c r="F173" s="43"/>
      <c r="G173" s="43"/>
      <c r="H173" s="43"/>
      <c r="I173" s="43"/>
      <c r="J173" s="43"/>
      <c r="K173" s="43"/>
      <c r="L173" s="43"/>
    </row>
    <row r="174">
      <c r="A174" s="44" t="s">
        <v>653</v>
      </c>
      <c r="B174" s="45" t="s">
        <v>27</v>
      </c>
      <c r="C174" s="48">
        <v>947500.0</v>
      </c>
      <c r="D174" s="43"/>
      <c r="E174" s="43"/>
      <c r="F174" s="43"/>
      <c r="G174" s="43"/>
      <c r="H174" s="43"/>
      <c r="I174" s="43"/>
      <c r="J174" s="43"/>
      <c r="K174" s="43"/>
      <c r="L174" s="43"/>
    </row>
    <row r="175">
      <c r="A175" s="44" t="s">
        <v>400</v>
      </c>
      <c r="B175" s="45" t="s">
        <v>27</v>
      </c>
      <c r="C175" s="48">
        <v>1090000.0</v>
      </c>
      <c r="D175" s="43"/>
      <c r="E175" s="43"/>
      <c r="F175" s="43"/>
      <c r="G175" s="43"/>
      <c r="H175" s="43"/>
      <c r="I175" s="43"/>
      <c r="J175" s="43"/>
      <c r="K175" s="43"/>
      <c r="L175" s="43"/>
    </row>
    <row r="176">
      <c r="A176" s="44" t="s">
        <v>296</v>
      </c>
      <c r="B176" s="45" t="s">
        <v>27</v>
      </c>
      <c r="C176" s="48">
        <v>1280000.0</v>
      </c>
      <c r="D176" s="43"/>
      <c r="E176" s="43"/>
      <c r="F176" s="43"/>
      <c r="G176" s="43"/>
      <c r="H176" s="43"/>
      <c r="I176" s="43"/>
      <c r="J176" s="43"/>
      <c r="K176" s="43"/>
      <c r="L176" s="43"/>
    </row>
    <row r="177">
      <c r="A177" s="44" t="s">
        <v>620</v>
      </c>
      <c r="B177" s="45" t="s">
        <v>27</v>
      </c>
      <c r="C177" s="48">
        <v>1150000.0</v>
      </c>
      <c r="D177" s="43"/>
      <c r="E177" s="43"/>
      <c r="F177" s="43"/>
      <c r="G177" s="43"/>
      <c r="H177" s="43"/>
      <c r="I177" s="43"/>
      <c r="J177" s="43"/>
      <c r="K177" s="43"/>
      <c r="L177" s="43"/>
    </row>
    <row r="178">
      <c r="A178" s="44" t="s">
        <v>515</v>
      </c>
      <c r="B178" s="45" t="s">
        <v>27</v>
      </c>
      <c r="C178" s="48">
        <v>1337500.0</v>
      </c>
      <c r="D178" s="43"/>
      <c r="E178" s="43"/>
      <c r="F178" s="43"/>
      <c r="G178" s="43"/>
      <c r="H178" s="43"/>
      <c r="I178" s="43"/>
      <c r="J178" s="43"/>
      <c r="K178" s="43"/>
      <c r="L178" s="43"/>
    </row>
    <row r="179">
      <c r="A179" s="44" t="s">
        <v>480</v>
      </c>
      <c r="B179" s="45" t="s">
        <v>27</v>
      </c>
      <c r="C179" s="48">
        <v>1300000.0</v>
      </c>
      <c r="D179" s="43"/>
      <c r="E179" s="43"/>
      <c r="F179" s="43"/>
      <c r="G179" s="43"/>
      <c r="H179" s="43"/>
      <c r="I179" s="43"/>
      <c r="J179" s="43"/>
      <c r="K179" s="43"/>
      <c r="L179" s="43"/>
    </row>
    <row r="180">
      <c r="A180" s="44" t="s">
        <v>331</v>
      </c>
      <c r="B180" s="45" t="s">
        <v>27</v>
      </c>
      <c r="C180" s="48">
        <v>1385000.0</v>
      </c>
      <c r="D180" s="43"/>
      <c r="E180" s="43"/>
      <c r="F180" s="43"/>
      <c r="G180" s="43"/>
      <c r="H180" s="43"/>
      <c r="I180" s="43"/>
      <c r="J180" s="43"/>
      <c r="K180" s="43"/>
      <c r="L180" s="43"/>
    </row>
    <row r="181">
      <c r="A181" s="44" t="s">
        <v>686</v>
      </c>
      <c r="B181" s="45" t="s">
        <v>27</v>
      </c>
      <c r="C181" s="48">
        <v>1352000.0</v>
      </c>
      <c r="D181" s="43"/>
      <c r="E181" s="43"/>
      <c r="F181" s="43"/>
      <c r="G181" s="43"/>
      <c r="H181" s="43"/>
      <c r="I181" s="43"/>
      <c r="J181" s="43"/>
      <c r="K181" s="43"/>
      <c r="L181" s="43"/>
    </row>
    <row r="182">
      <c r="A182" s="44" t="s">
        <v>312</v>
      </c>
      <c r="B182" s="45" t="s">
        <v>27</v>
      </c>
      <c r="C182" s="48">
        <v>1265000.0</v>
      </c>
      <c r="D182" s="43"/>
      <c r="E182" s="43"/>
      <c r="F182" s="43"/>
      <c r="G182" s="43"/>
      <c r="H182" s="43"/>
      <c r="I182" s="43"/>
      <c r="J182" s="43"/>
      <c r="K182" s="43"/>
      <c r="L182" s="43"/>
    </row>
    <row r="183">
      <c r="A183" s="44" t="s">
        <v>279</v>
      </c>
      <c r="B183" s="45" t="s">
        <v>27</v>
      </c>
      <c r="C183" s="48">
        <v>1361000.0</v>
      </c>
      <c r="D183" s="43"/>
      <c r="E183" s="43"/>
      <c r="F183" s="43"/>
      <c r="G183" s="43"/>
      <c r="H183" s="43"/>
      <c r="I183" s="43"/>
      <c r="J183" s="43"/>
      <c r="K183" s="43"/>
      <c r="L183" s="43"/>
    </row>
    <row r="184">
      <c r="A184" s="44" t="s">
        <v>122</v>
      </c>
      <c r="B184" s="45" t="s">
        <v>27</v>
      </c>
      <c r="C184" s="48">
        <v>1690000.0</v>
      </c>
      <c r="D184" s="43"/>
      <c r="E184" s="43"/>
      <c r="F184" s="43"/>
      <c r="G184" s="43"/>
      <c r="H184" s="43"/>
      <c r="I184" s="43"/>
      <c r="J184" s="43"/>
      <c r="K184" s="43"/>
      <c r="L184" s="43"/>
    </row>
    <row r="185">
      <c r="A185" s="44" t="s">
        <v>527</v>
      </c>
      <c r="B185" s="45" t="s">
        <v>23</v>
      </c>
      <c r="C185" s="48">
        <v>871000.0</v>
      </c>
      <c r="D185" s="43"/>
      <c r="E185" s="43"/>
      <c r="F185" s="43"/>
      <c r="G185" s="43"/>
      <c r="H185" s="43"/>
      <c r="I185" s="43"/>
      <c r="J185" s="43"/>
      <c r="K185" s="43"/>
      <c r="L185" s="43"/>
    </row>
    <row r="186">
      <c r="A186" s="44" t="s">
        <v>578</v>
      </c>
      <c r="B186" s="45" t="s">
        <v>23</v>
      </c>
      <c r="C186" s="48">
        <v>855000.0</v>
      </c>
      <c r="D186" s="43"/>
      <c r="E186" s="43"/>
      <c r="F186" s="43"/>
      <c r="G186" s="43"/>
      <c r="H186" s="43"/>
      <c r="I186" s="43"/>
      <c r="J186" s="43"/>
      <c r="K186" s="43"/>
      <c r="L186" s="43"/>
    </row>
    <row r="187">
      <c r="A187" s="44" t="s">
        <v>401</v>
      </c>
      <c r="B187" s="45" t="s">
        <v>23</v>
      </c>
      <c r="C187" s="48">
        <v>890000.0</v>
      </c>
      <c r="D187" s="43"/>
      <c r="E187" s="43"/>
      <c r="F187" s="43"/>
      <c r="G187" s="43"/>
      <c r="H187" s="43"/>
      <c r="I187" s="43"/>
      <c r="J187" s="43"/>
      <c r="K187" s="43"/>
      <c r="L187" s="43"/>
    </row>
    <row r="188">
      <c r="A188" s="44" t="s">
        <v>517</v>
      </c>
      <c r="B188" s="45" t="s">
        <v>23</v>
      </c>
      <c r="C188" s="48">
        <v>950000.0</v>
      </c>
      <c r="D188" s="43"/>
      <c r="E188" s="43"/>
      <c r="F188" s="43"/>
      <c r="G188" s="43"/>
      <c r="H188" s="43"/>
      <c r="I188" s="43"/>
      <c r="J188" s="43"/>
      <c r="K188" s="43"/>
      <c r="L188" s="43"/>
    </row>
    <row r="189">
      <c r="A189" s="44" t="s">
        <v>481</v>
      </c>
      <c r="B189" s="45" t="s">
        <v>23</v>
      </c>
      <c r="C189" s="48">
        <v>1305000.0</v>
      </c>
      <c r="D189" s="43"/>
      <c r="E189" s="43"/>
      <c r="F189" s="43"/>
      <c r="G189" s="43"/>
      <c r="H189" s="43"/>
      <c r="I189" s="43"/>
      <c r="J189" s="43"/>
      <c r="K189" s="43"/>
      <c r="L189" s="43"/>
    </row>
    <row r="190">
      <c r="A190" s="44" t="s">
        <v>310</v>
      </c>
      <c r="B190" s="45" t="s">
        <v>23</v>
      </c>
      <c r="C190" s="51">
        <v>2000000.0</v>
      </c>
      <c r="D190" s="43"/>
      <c r="E190" s="43"/>
      <c r="F190" s="43"/>
      <c r="G190" s="43"/>
      <c r="H190" s="43"/>
      <c r="I190" s="43"/>
      <c r="J190" s="43"/>
      <c r="K190" s="43"/>
      <c r="L190" s="43"/>
    </row>
    <row r="191">
      <c r="A191" s="44" t="s">
        <v>484</v>
      </c>
      <c r="B191" s="45" t="s">
        <v>23</v>
      </c>
      <c r="C191" s="48">
        <v>1090000.0</v>
      </c>
      <c r="D191" s="43"/>
      <c r="E191" s="43"/>
      <c r="F191" s="43"/>
      <c r="G191" s="43"/>
      <c r="H191" s="43"/>
      <c r="I191" s="43"/>
      <c r="J191" s="43"/>
      <c r="K191" s="43"/>
      <c r="L191" s="43"/>
    </row>
    <row r="192">
      <c r="A192" s="44" t="s">
        <v>546</v>
      </c>
      <c r="B192" s="45" t="s">
        <v>23</v>
      </c>
      <c r="C192" s="48">
        <v>955500.0</v>
      </c>
      <c r="D192" s="43"/>
      <c r="E192" s="43"/>
      <c r="F192" s="43"/>
      <c r="G192" s="43"/>
      <c r="H192" s="43"/>
      <c r="I192" s="43"/>
      <c r="J192" s="43"/>
      <c r="K192" s="43"/>
      <c r="L192" s="43"/>
    </row>
    <row r="193">
      <c r="A193" s="44" t="s">
        <v>319</v>
      </c>
      <c r="B193" s="45" t="s">
        <v>23</v>
      </c>
      <c r="C193" s="48">
        <v>1095000.0</v>
      </c>
      <c r="D193" s="43"/>
      <c r="E193" s="43"/>
      <c r="F193" s="43"/>
      <c r="G193" s="43"/>
      <c r="H193" s="43"/>
      <c r="I193" s="43"/>
      <c r="J193" s="43"/>
      <c r="K193" s="43"/>
      <c r="L193" s="43"/>
    </row>
    <row r="194">
      <c r="A194" s="44" t="s">
        <v>382</v>
      </c>
      <c r="B194" s="45" t="s">
        <v>23</v>
      </c>
      <c r="C194" s="48">
        <v>850000.0</v>
      </c>
      <c r="D194" s="43"/>
      <c r="E194" s="43"/>
      <c r="F194" s="43"/>
      <c r="G194" s="43"/>
      <c r="H194" s="43"/>
      <c r="I194" s="43"/>
      <c r="J194" s="43"/>
      <c r="K194" s="43"/>
      <c r="L194" s="43"/>
    </row>
    <row r="195">
      <c r="A195" s="44" t="s">
        <v>404</v>
      </c>
      <c r="B195" s="45" t="s">
        <v>23</v>
      </c>
      <c r="C195" s="48">
        <v>852000.0</v>
      </c>
      <c r="D195" s="43"/>
      <c r="E195" s="43"/>
      <c r="F195" s="43"/>
      <c r="G195" s="43"/>
      <c r="H195" s="43"/>
      <c r="I195" s="43"/>
      <c r="J195" s="43"/>
      <c r="K195" s="43"/>
      <c r="L195" s="43"/>
    </row>
    <row r="196">
      <c r="A196" s="44" t="s">
        <v>360</v>
      </c>
      <c r="B196" s="45" t="s">
        <v>23</v>
      </c>
      <c r="C196" s="48">
        <v>1150000.0</v>
      </c>
      <c r="D196" s="43"/>
      <c r="E196" s="43"/>
      <c r="F196" s="43"/>
      <c r="G196" s="43"/>
      <c r="H196" s="43"/>
      <c r="I196" s="43"/>
      <c r="J196" s="43"/>
      <c r="K196" s="43"/>
      <c r="L196" s="43"/>
    </row>
    <row r="197">
      <c r="A197" s="44" t="s">
        <v>194</v>
      </c>
      <c r="B197" s="45" t="s">
        <v>23</v>
      </c>
      <c r="C197" s="48">
        <v>1322000.0</v>
      </c>
      <c r="D197" s="43"/>
      <c r="E197" s="43"/>
      <c r="F197" s="43"/>
      <c r="G197" s="43"/>
      <c r="H197" s="43"/>
      <c r="I197" s="43"/>
      <c r="J197" s="43"/>
      <c r="K197" s="43"/>
      <c r="L197" s="43"/>
    </row>
    <row r="198">
      <c r="A198" s="44" t="s">
        <v>671</v>
      </c>
      <c r="B198" s="45" t="s">
        <v>11</v>
      </c>
      <c r="C198" s="48">
        <v>1398000.0</v>
      </c>
      <c r="D198" s="43"/>
      <c r="E198" s="43"/>
      <c r="F198" s="43"/>
      <c r="G198" s="43"/>
      <c r="H198" s="43"/>
      <c r="I198" s="43"/>
      <c r="J198" s="43"/>
      <c r="K198" s="43"/>
      <c r="L198" s="43"/>
    </row>
    <row r="199">
      <c r="A199" s="44" t="s">
        <v>617</v>
      </c>
      <c r="B199" s="45" t="s">
        <v>11</v>
      </c>
      <c r="C199" s="48">
        <v>1550000.0</v>
      </c>
      <c r="D199" s="43"/>
      <c r="E199" s="43"/>
      <c r="F199" s="43"/>
      <c r="G199" s="43"/>
      <c r="H199" s="43"/>
      <c r="I199" s="43"/>
      <c r="J199" s="43"/>
      <c r="K199" s="43"/>
      <c r="L199" s="43"/>
    </row>
    <row r="200">
      <c r="A200" s="44" t="s">
        <v>314</v>
      </c>
      <c r="B200" s="45" t="s">
        <v>11</v>
      </c>
      <c r="C200" s="48">
        <v>1630000.0</v>
      </c>
      <c r="D200" s="43"/>
      <c r="E200" s="43"/>
      <c r="F200" s="43"/>
      <c r="G200" s="43"/>
      <c r="H200" s="43"/>
      <c r="I200" s="43"/>
      <c r="J200" s="43"/>
      <c r="K200" s="43"/>
      <c r="L200" s="43"/>
    </row>
    <row r="201">
      <c r="A201" s="44" t="s">
        <v>422</v>
      </c>
      <c r="B201" s="45" t="s">
        <v>11</v>
      </c>
      <c r="C201" s="48">
        <v>1438500.0</v>
      </c>
      <c r="D201" s="43"/>
      <c r="E201" s="43"/>
      <c r="F201" s="43"/>
      <c r="G201" s="43"/>
      <c r="H201" s="43"/>
      <c r="I201" s="43"/>
      <c r="J201" s="43"/>
      <c r="K201" s="43"/>
      <c r="L201" s="43"/>
    </row>
    <row r="202">
      <c r="A202" s="44" t="s">
        <v>615</v>
      </c>
      <c r="B202" s="45" t="s">
        <v>11</v>
      </c>
      <c r="C202" s="48">
        <v>1740000.0</v>
      </c>
      <c r="D202" s="43"/>
      <c r="E202" s="43"/>
      <c r="F202" s="43"/>
      <c r="G202" s="43"/>
      <c r="H202" s="43"/>
      <c r="I202" s="43"/>
      <c r="J202" s="43"/>
      <c r="K202" s="43"/>
      <c r="L202" s="43"/>
    </row>
    <row r="203">
      <c r="A203" s="44" t="s">
        <v>419</v>
      </c>
      <c r="B203" s="45" t="s">
        <v>11</v>
      </c>
      <c r="C203" s="48">
        <v>1685000.0</v>
      </c>
      <c r="D203" s="43"/>
      <c r="E203" s="43"/>
      <c r="F203" s="43"/>
      <c r="G203" s="43"/>
      <c r="H203" s="43"/>
      <c r="I203" s="43"/>
      <c r="J203" s="43"/>
      <c r="K203" s="43"/>
      <c r="L203" s="43"/>
    </row>
    <row r="204">
      <c r="A204" s="44" t="s">
        <v>543</v>
      </c>
      <c r="B204" s="45" t="s">
        <v>11</v>
      </c>
      <c r="C204" s="48">
        <v>1410000.0</v>
      </c>
      <c r="D204" s="43"/>
      <c r="E204" s="43"/>
      <c r="F204" s="43"/>
      <c r="G204" s="43"/>
      <c r="H204" s="43"/>
      <c r="I204" s="43"/>
      <c r="J204" s="43"/>
      <c r="K204" s="43"/>
      <c r="L204" s="43"/>
    </row>
    <row r="205">
      <c r="A205" s="44" t="s">
        <v>395</v>
      </c>
      <c r="B205" s="45" t="s">
        <v>11</v>
      </c>
      <c r="C205" s="48">
        <v>1262000.0</v>
      </c>
      <c r="D205" s="43"/>
      <c r="E205" s="43"/>
      <c r="F205" s="43"/>
      <c r="G205" s="43"/>
      <c r="H205" s="43"/>
      <c r="I205" s="43"/>
      <c r="J205" s="43"/>
      <c r="K205" s="43"/>
      <c r="L205" s="43"/>
    </row>
    <row r="206">
      <c r="A206" s="44" t="s">
        <v>549</v>
      </c>
      <c r="B206" s="45" t="s">
        <v>11</v>
      </c>
      <c r="C206" s="48">
        <v>1265000.0</v>
      </c>
      <c r="D206" s="43"/>
      <c r="E206" s="43"/>
      <c r="F206" s="43"/>
      <c r="G206" s="43"/>
      <c r="H206" s="43"/>
      <c r="I206" s="43"/>
      <c r="J206" s="43"/>
      <c r="K206" s="43"/>
      <c r="L206" s="43"/>
    </row>
    <row r="207">
      <c r="A207" s="44" t="s">
        <v>781</v>
      </c>
      <c r="B207" s="45" t="s">
        <v>47</v>
      </c>
      <c r="C207" s="48">
        <v>712000.0</v>
      </c>
      <c r="D207" s="43"/>
      <c r="E207" s="43"/>
      <c r="F207" s="43"/>
      <c r="G207" s="43"/>
      <c r="H207" s="43"/>
      <c r="I207" s="43"/>
      <c r="J207" s="43"/>
      <c r="K207" s="43"/>
      <c r="L207" s="43"/>
    </row>
    <row r="208">
      <c r="A208" s="44" t="s">
        <v>831</v>
      </c>
      <c r="B208" s="45" t="s">
        <v>47</v>
      </c>
      <c r="C208" s="48">
        <v>902000.0</v>
      </c>
      <c r="D208" s="43"/>
      <c r="E208" s="43"/>
      <c r="F208" s="43"/>
      <c r="G208" s="43"/>
      <c r="H208" s="43"/>
      <c r="I208" s="43"/>
      <c r="J208" s="43"/>
      <c r="K208" s="43"/>
      <c r="L208" s="43"/>
    </row>
    <row r="209">
      <c r="A209" s="44" t="s">
        <v>518</v>
      </c>
      <c r="B209" s="45" t="s">
        <v>47</v>
      </c>
      <c r="C209" s="48">
        <v>1200000.0</v>
      </c>
      <c r="D209" s="43"/>
      <c r="E209" s="43"/>
      <c r="F209" s="43"/>
      <c r="G209" s="43"/>
      <c r="H209" s="43"/>
      <c r="I209" s="43"/>
      <c r="J209" s="43"/>
      <c r="K209" s="43"/>
      <c r="L209" s="43"/>
    </row>
    <row r="210">
      <c r="A210" s="44" t="s">
        <v>778</v>
      </c>
      <c r="B210" s="45" t="s">
        <v>47</v>
      </c>
      <c r="C210" s="48">
        <v>895000.0</v>
      </c>
      <c r="D210" s="43"/>
      <c r="E210" s="43"/>
      <c r="F210" s="43"/>
      <c r="G210" s="43"/>
      <c r="H210" s="43"/>
      <c r="I210" s="43"/>
      <c r="J210" s="43"/>
      <c r="K210" s="43"/>
      <c r="L210" s="43"/>
    </row>
    <row r="211">
      <c r="A211" s="44" t="s">
        <v>812</v>
      </c>
      <c r="B211" s="45" t="s">
        <v>47</v>
      </c>
      <c r="C211" s="48">
        <v>1130000.0</v>
      </c>
      <c r="D211" s="43"/>
      <c r="E211" s="43"/>
      <c r="F211" s="43"/>
      <c r="G211" s="43"/>
      <c r="H211" s="43"/>
      <c r="I211" s="43"/>
      <c r="J211" s="43"/>
      <c r="K211" s="43"/>
      <c r="L211" s="43"/>
    </row>
    <row r="212">
      <c r="A212" s="44" t="s">
        <v>802</v>
      </c>
      <c r="B212" s="45" t="s">
        <v>47</v>
      </c>
      <c r="C212" s="51">
        <v>1000000.0</v>
      </c>
      <c r="D212" s="43"/>
      <c r="E212" s="43"/>
      <c r="F212" s="43"/>
      <c r="G212" s="43"/>
      <c r="H212" s="43"/>
      <c r="I212" s="43"/>
      <c r="J212" s="43"/>
      <c r="K212" s="43"/>
      <c r="L212" s="43"/>
    </row>
    <row r="213">
      <c r="A213" s="44" t="s">
        <v>793</v>
      </c>
      <c r="B213" s="45" t="s">
        <v>47</v>
      </c>
      <c r="C213" s="48">
        <v>915000.0</v>
      </c>
      <c r="D213" s="43"/>
      <c r="E213" s="43"/>
      <c r="F213" s="43"/>
      <c r="G213" s="43"/>
      <c r="H213" s="43"/>
      <c r="I213" s="43"/>
      <c r="J213" s="43"/>
      <c r="K213" s="43"/>
      <c r="L213" s="43"/>
    </row>
    <row r="214">
      <c r="A214" s="44" t="s">
        <v>813</v>
      </c>
      <c r="B214" s="45" t="s">
        <v>47</v>
      </c>
      <c r="C214" s="48">
        <v>1100000.0</v>
      </c>
      <c r="D214" s="43"/>
      <c r="E214" s="43"/>
      <c r="F214" s="43"/>
      <c r="G214" s="43"/>
      <c r="H214" s="43"/>
      <c r="I214" s="43"/>
      <c r="J214" s="43"/>
      <c r="K214" s="43"/>
      <c r="L214" s="43"/>
    </row>
    <row r="215">
      <c r="A215" s="44" t="s">
        <v>675</v>
      </c>
      <c r="B215" s="45" t="s">
        <v>19</v>
      </c>
      <c r="C215" s="48">
        <v>840500.0</v>
      </c>
      <c r="D215" s="43"/>
      <c r="E215" s="43"/>
      <c r="F215" s="43"/>
      <c r="G215" s="43"/>
      <c r="H215" s="43"/>
      <c r="I215" s="43"/>
      <c r="J215" s="43"/>
      <c r="K215" s="43"/>
      <c r="L215" s="43"/>
    </row>
    <row r="216">
      <c r="A216" s="44" t="s">
        <v>425</v>
      </c>
      <c r="B216" s="45" t="s">
        <v>19</v>
      </c>
      <c r="C216" s="48">
        <v>916000.0</v>
      </c>
      <c r="D216" s="43"/>
      <c r="E216" s="43"/>
      <c r="F216" s="43"/>
      <c r="G216" s="43"/>
      <c r="H216" s="43"/>
      <c r="I216" s="43"/>
      <c r="J216" s="43"/>
      <c r="K216" s="43"/>
      <c r="L216" s="43"/>
    </row>
    <row r="217">
      <c r="A217" s="44" t="s">
        <v>316</v>
      </c>
      <c r="B217" s="45" t="s">
        <v>19</v>
      </c>
      <c r="C217" s="48">
        <v>1180000.0</v>
      </c>
      <c r="D217" s="43"/>
      <c r="E217" s="43"/>
      <c r="F217" s="43"/>
      <c r="G217" s="43"/>
      <c r="H217" s="43"/>
      <c r="I217" s="43"/>
      <c r="J217" s="43"/>
      <c r="K217" s="43"/>
      <c r="L217" s="43"/>
    </row>
    <row r="218">
      <c r="A218" s="44" t="s">
        <v>378</v>
      </c>
      <c r="B218" s="45" t="s">
        <v>19</v>
      </c>
      <c r="C218" s="48">
        <v>1075000.0</v>
      </c>
      <c r="D218" s="43"/>
      <c r="E218" s="43"/>
      <c r="F218" s="43"/>
      <c r="G218" s="43"/>
      <c r="H218" s="43"/>
      <c r="I218" s="43"/>
      <c r="J218" s="43"/>
      <c r="K218" s="43"/>
      <c r="L218" s="43"/>
    </row>
    <row r="219">
      <c r="A219" s="44" t="s">
        <v>361</v>
      </c>
      <c r="B219" s="45" t="s">
        <v>19</v>
      </c>
      <c r="C219" s="48">
        <v>885500.0</v>
      </c>
      <c r="D219" s="43"/>
      <c r="E219" s="43"/>
      <c r="F219" s="43"/>
      <c r="G219" s="43"/>
      <c r="H219" s="43"/>
      <c r="I219" s="43"/>
      <c r="J219" s="43"/>
      <c r="K219" s="43"/>
      <c r="L219" s="43"/>
    </row>
    <row r="220">
      <c r="A220" s="44" t="s">
        <v>647</v>
      </c>
      <c r="B220" s="45" t="s">
        <v>19</v>
      </c>
      <c r="C220" s="48">
        <v>1068000.0</v>
      </c>
      <c r="D220" s="43"/>
      <c r="E220" s="43"/>
      <c r="F220" s="43"/>
      <c r="G220" s="43"/>
      <c r="H220" s="43"/>
      <c r="I220" s="43"/>
      <c r="J220" s="43"/>
      <c r="K220" s="43"/>
      <c r="L220" s="43"/>
    </row>
    <row r="221">
      <c r="A221" s="44" t="s">
        <v>454</v>
      </c>
      <c r="B221" s="45" t="s">
        <v>19</v>
      </c>
      <c r="C221" s="48">
        <v>1045000.0</v>
      </c>
      <c r="D221" s="43"/>
      <c r="E221" s="43"/>
      <c r="F221" s="43"/>
      <c r="G221" s="43"/>
      <c r="H221" s="43"/>
      <c r="I221" s="43"/>
      <c r="J221" s="43"/>
      <c r="K221" s="43"/>
      <c r="L221" s="43"/>
    </row>
    <row r="222">
      <c r="A222" s="44" t="s">
        <v>645</v>
      </c>
      <c r="B222" s="45" t="s">
        <v>19</v>
      </c>
      <c r="C222" s="48">
        <v>999500.0</v>
      </c>
      <c r="D222" s="43"/>
      <c r="E222" s="43"/>
      <c r="F222" s="43"/>
      <c r="G222" s="43"/>
      <c r="H222" s="43"/>
      <c r="I222" s="43"/>
      <c r="J222" s="43"/>
      <c r="K222" s="43"/>
      <c r="L222" s="43"/>
    </row>
    <row r="223">
      <c r="A223" s="44" t="s">
        <v>619</v>
      </c>
      <c r="B223" s="45" t="s">
        <v>19</v>
      </c>
      <c r="C223" s="48">
        <v>1000000.0</v>
      </c>
      <c r="D223" s="43"/>
      <c r="E223" s="43"/>
      <c r="F223" s="43"/>
      <c r="G223" s="43"/>
      <c r="H223" s="43"/>
      <c r="I223" s="43"/>
      <c r="J223" s="43"/>
      <c r="K223" s="43"/>
      <c r="L223" s="43"/>
    </row>
    <row r="224">
      <c r="A224" s="44" t="s">
        <v>451</v>
      </c>
      <c r="B224" s="45" t="s">
        <v>19</v>
      </c>
      <c r="C224" s="48">
        <v>1217500.0</v>
      </c>
      <c r="D224" s="43"/>
      <c r="E224" s="43"/>
      <c r="F224" s="43"/>
      <c r="G224" s="43"/>
      <c r="H224" s="43"/>
      <c r="I224" s="43"/>
      <c r="J224" s="43"/>
      <c r="K224" s="43"/>
      <c r="L224" s="43"/>
    </row>
    <row r="225">
      <c r="A225" s="44" t="s">
        <v>379</v>
      </c>
      <c r="B225" s="45" t="s">
        <v>19</v>
      </c>
      <c r="C225" s="48">
        <v>1197500.0</v>
      </c>
      <c r="D225" s="43"/>
      <c r="E225" s="43"/>
      <c r="F225" s="43"/>
      <c r="G225" s="43"/>
      <c r="H225" s="43"/>
      <c r="I225" s="43"/>
      <c r="J225" s="43"/>
      <c r="K225" s="43"/>
      <c r="L225" s="43"/>
    </row>
    <row r="226">
      <c r="A226" s="44" t="s">
        <v>835</v>
      </c>
      <c r="B226" s="45" t="s">
        <v>31</v>
      </c>
      <c r="C226" s="48">
        <v>1485000.0</v>
      </c>
      <c r="D226" s="43"/>
      <c r="E226" s="43"/>
      <c r="F226" s="43"/>
      <c r="G226" s="43"/>
      <c r="H226" s="43"/>
      <c r="I226" s="43"/>
      <c r="J226" s="43"/>
      <c r="K226" s="43"/>
      <c r="L226" s="43"/>
    </row>
    <row r="227">
      <c r="A227" s="44" t="s">
        <v>541</v>
      </c>
      <c r="B227" s="45" t="s">
        <v>31</v>
      </c>
      <c r="C227" s="48">
        <v>3363000.0</v>
      </c>
      <c r="D227" s="43"/>
      <c r="E227" s="43"/>
      <c r="F227" s="43"/>
      <c r="G227" s="43"/>
      <c r="H227" s="43"/>
      <c r="I227" s="43"/>
      <c r="J227" s="43"/>
      <c r="K227" s="43"/>
      <c r="L227" s="43"/>
    </row>
    <row r="228">
      <c r="A228" s="44" t="s">
        <v>839</v>
      </c>
      <c r="B228" s="45" t="s">
        <v>31</v>
      </c>
      <c r="C228" s="48">
        <v>1027500.0</v>
      </c>
      <c r="D228" s="43"/>
      <c r="E228" s="43"/>
      <c r="F228" s="43"/>
      <c r="G228" s="43"/>
      <c r="H228" s="43"/>
      <c r="I228" s="43"/>
      <c r="J228" s="43"/>
      <c r="K228" s="43"/>
      <c r="L228" s="43"/>
    </row>
    <row r="229">
      <c r="A229" s="44" t="s">
        <v>740</v>
      </c>
      <c r="B229" s="45" t="s">
        <v>31</v>
      </c>
      <c r="C229" s="48">
        <v>4533500.0</v>
      </c>
      <c r="D229" s="43"/>
      <c r="E229" s="43"/>
      <c r="F229" s="43"/>
      <c r="G229" s="43"/>
      <c r="H229" s="43"/>
      <c r="I229" s="43"/>
      <c r="J229" s="43"/>
      <c r="K229" s="43"/>
      <c r="L229" s="43"/>
    </row>
    <row r="230">
      <c r="A230" s="44" t="s">
        <v>832</v>
      </c>
      <c r="B230" s="45" t="s">
        <v>31</v>
      </c>
      <c r="C230" s="48">
        <v>1040000.0</v>
      </c>
      <c r="D230" s="43"/>
      <c r="E230" s="43"/>
      <c r="F230" s="43"/>
      <c r="G230" s="43"/>
      <c r="H230" s="43"/>
      <c r="I230" s="43"/>
      <c r="J230" s="43"/>
      <c r="K230" s="43"/>
      <c r="L230" s="43"/>
    </row>
    <row r="231">
      <c r="A231" s="44" t="s">
        <v>827</v>
      </c>
      <c r="B231" s="45" t="s">
        <v>31</v>
      </c>
      <c r="C231" s="48">
        <v>1220000.0</v>
      </c>
      <c r="D231" s="43"/>
      <c r="E231" s="43"/>
      <c r="F231" s="43"/>
      <c r="G231" s="43"/>
      <c r="H231" s="43"/>
      <c r="I231" s="43"/>
      <c r="J231" s="43"/>
      <c r="K231" s="43"/>
      <c r="L231" s="43"/>
    </row>
    <row r="232">
      <c r="A232" s="44" t="s">
        <v>311</v>
      </c>
      <c r="B232" s="45" t="s">
        <v>31</v>
      </c>
      <c r="C232" s="48">
        <v>2477000.0</v>
      </c>
      <c r="D232" s="43"/>
      <c r="E232" s="43"/>
      <c r="F232" s="43"/>
      <c r="G232" s="43"/>
      <c r="H232" s="43"/>
      <c r="I232" s="43"/>
      <c r="J232" s="43"/>
      <c r="K232" s="43"/>
      <c r="L232" s="43"/>
    </row>
    <row r="233">
      <c r="A233" s="44" t="s">
        <v>842</v>
      </c>
      <c r="B233" s="45" t="s">
        <v>31</v>
      </c>
      <c r="C233" s="48">
        <v>1215000.0</v>
      </c>
      <c r="D233" s="43"/>
      <c r="E233" s="43"/>
      <c r="F233" s="43"/>
      <c r="G233" s="43"/>
      <c r="H233" s="43"/>
      <c r="I233" s="43"/>
      <c r="J233" s="43"/>
      <c r="K233" s="43"/>
      <c r="L233" s="43"/>
    </row>
    <row r="234">
      <c r="A234" s="44" t="s">
        <v>60</v>
      </c>
      <c r="B234" s="45" t="s">
        <v>48</v>
      </c>
      <c r="C234" s="48">
        <v>748000.0</v>
      </c>
      <c r="D234" s="43"/>
      <c r="E234" s="43"/>
      <c r="F234" s="43"/>
      <c r="G234" s="43"/>
      <c r="H234" s="43"/>
      <c r="I234" s="43"/>
      <c r="J234" s="43"/>
      <c r="K234" s="43"/>
      <c r="L234" s="43"/>
    </row>
    <row r="235">
      <c r="A235" s="44" t="s">
        <v>62</v>
      </c>
      <c r="B235" s="45" t="s">
        <v>48</v>
      </c>
      <c r="C235" s="48">
        <v>671500.0</v>
      </c>
      <c r="D235" s="43"/>
      <c r="E235" s="43"/>
      <c r="F235" s="43"/>
      <c r="G235" s="43"/>
      <c r="H235" s="43"/>
      <c r="I235" s="43"/>
      <c r="J235" s="43"/>
      <c r="K235" s="43"/>
      <c r="L235" s="43"/>
    </row>
    <row r="236">
      <c r="A236" s="44" t="s">
        <v>775</v>
      </c>
      <c r="B236" s="45" t="s">
        <v>48</v>
      </c>
      <c r="C236" s="48">
        <v>560000.0</v>
      </c>
      <c r="D236" s="43"/>
      <c r="E236" s="43"/>
      <c r="F236" s="43"/>
      <c r="G236" s="43"/>
      <c r="H236" s="43"/>
      <c r="I236" s="43"/>
      <c r="J236" s="43"/>
      <c r="K236" s="43"/>
      <c r="L236" s="43"/>
    </row>
    <row r="237">
      <c r="A237" s="44" t="s">
        <v>458</v>
      </c>
      <c r="B237" s="45" t="s">
        <v>48</v>
      </c>
      <c r="C237" s="48">
        <v>752500.0</v>
      </c>
      <c r="D237" s="43"/>
      <c r="E237" s="43"/>
      <c r="F237" s="43"/>
      <c r="G237" s="43"/>
      <c r="H237" s="43"/>
      <c r="I237" s="43"/>
      <c r="J237" s="43"/>
      <c r="K237" s="43"/>
      <c r="L237" s="43"/>
    </row>
    <row r="238">
      <c r="A238" s="44" t="s">
        <v>731</v>
      </c>
      <c r="B238" s="45" t="s">
        <v>48</v>
      </c>
      <c r="C238" s="48">
        <v>745000.0</v>
      </c>
      <c r="D238" s="43"/>
      <c r="E238" s="43"/>
      <c r="F238" s="43"/>
      <c r="G238" s="43"/>
      <c r="H238" s="43"/>
      <c r="I238" s="43"/>
      <c r="J238" s="43"/>
      <c r="K238" s="43"/>
      <c r="L238" s="43"/>
    </row>
    <row r="239">
      <c r="A239" s="44" t="s">
        <v>780</v>
      </c>
      <c r="B239" s="45" t="s">
        <v>48</v>
      </c>
      <c r="C239" s="48">
        <v>730500.0</v>
      </c>
      <c r="D239" s="43"/>
      <c r="E239" s="43"/>
      <c r="F239" s="43"/>
      <c r="G239" s="43"/>
      <c r="H239" s="43"/>
      <c r="I239" s="43"/>
      <c r="J239" s="43"/>
      <c r="K239" s="43"/>
      <c r="L239" s="43"/>
    </row>
    <row r="240">
      <c r="A240" s="44" t="s">
        <v>499</v>
      </c>
      <c r="B240" s="45" t="s">
        <v>48</v>
      </c>
      <c r="C240" s="48">
        <v>642500.0</v>
      </c>
      <c r="D240" s="43"/>
      <c r="E240" s="43"/>
      <c r="F240" s="43"/>
      <c r="G240" s="43"/>
      <c r="H240" s="43"/>
      <c r="I240" s="43"/>
      <c r="J240" s="43"/>
      <c r="K240" s="43"/>
      <c r="L240" s="43"/>
    </row>
    <row r="241">
      <c r="A241" s="44" t="s">
        <v>64</v>
      </c>
      <c r="B241" s="45" t="s">
        <v>48</v>
      </c>
      <c r="C241" s="48">
        <v>640000.0</v>
      </c>
      <c r="D241" s="43"/>
      <c r="E241" s="43"/>
      <c r="F241" s="43"/>
      <c r="G241" s="43"/>
      <c r="H241" s="43"/>
      <c r="I241" s="43"/>
      <c r="J241" s="43"/>
      <c r="K241" s="43"/>
      <c r="L241" s="43"/>
    </row>
    <row r="242">
      <c r="A242" s="44" t="s">
        <v>168</v>
      </c>
      <c r="B242" s="45" t="s">
        <v>48</v>
      </c>
      <c r="C242" s="48">
        <v>657500.0</v>
      </c>
      <c r="D242" s="43"/>
      <c r="E242" s="43"/>
      <c r="F242" s="43"/>
      <c r="G242" s="43"/>
      <c r="H242" s="43"/>
      <c r="I242" s="43"/>
      <c r="J242" s="43"/>
      <c r="K242" s="43"/>
      <c r="L242" s="43"/>
    </row>
    <row r="243">
      <c r="A243" s="44" t="s">
        <v>782</v>
      </c>
      <c r="B243" s="45" t="s">
        <v>48</v>
      </c>
      <c r="C243" s="48">
        <v>652500.0</v>
      </c>
      <c r="D243" s="43"/>
      <c r="E243" s="43"/>
      <c r="F243" s="43"/>
      <c r="G243" s="43"/>
      <c r="H243" s="43"/>
      <c r="I243" s="43"/>
      <c r="J243" s="43"/>
      <c r="K243" s="43"/>
      <c r="L243" s="43"/>
    </row>
    <row r="244">
      <c r="A244" s="44" t="s">
        <v>816</v>
      </c>
      <c r="B244" s="45" t="s">
        <v>48</v>
      </c>
      <c r="C244" s="48">
        <v>716000.0</v>
      </c>
      <c r="D244" s="43"/>
      <c r="E244" s="43"/>
      <c r="F244" s="43"/>
      <c r="G244" s="43"/>
      <c r="H244" s="43"/>
      <c r="I244" s="43"/>
      <c r="J244" s="43"/>
      <c r="K244" s="43"/>
      <c r="L244" s="43"/>
    </row>
    <row r="245">
      <c r="A245" s="44" t="s">
        <v>720</v>
      </c>
      <c r="B245" s="45" t="s">
        <v>48</v>
      </c>
      <c r="C245" s="48">
        <v>580000.0</v>
      </c>
      <c r="D245" s="43"/>
      <c r="E245" s="43"/>
      <c r="F245" s="43"/>
      <c r="G245" s="43"/>
      <c r="H245" s="43"/>
      <c r="I245" s="43"/>
      <c r="J245" s="43"/>
      <c r="K245" s="43"/>
      <c r="L245" s="43"/>
    </row>
    <row r="246">
      <c r="A246" s="44" t="s">
        <v>711</v>
      </c>
      <c r="B246" s="45" t="s">
        <v>48</v>
      </c>
      <c r="C246" s="48">
        <v>759000.0</v>
      </c>
      <c r="D246" s="43"/>
      <c r="E246" s="43"/>
      <c r="F246" s="43"/>
      <c r="G246" s="43"/>
      <c r="H246" s="43"/>
      <c r="I246" s="43"/>
      <c r="J246" s="43"/>
      <c r="K246" s="43"/>
      <c r="L246" s="43"/>
    </row>
    <row r="247">
      <c r="A247" s="44" t="s">
        <v>665</v>
      </c>
      <c r="B247" s="45" t="s">
        <v>48</v>
      </c>
      <c r="C247" s="48">
        <v>520000.0</v>
      </c>
      <c r="D247" s="43"/>
      <c r="E247" s="43"/>
      <c r="F247" s="43"/>
      <c r="G247" s="43"/>
      <c r="H247" s="43"/>
      <c r="I247" s="43"/>
      <c r="J247" s="43"/>
      <c r="K247" s="43"/>
      <c r="L247" s="43"/>
    </row>
    <row r="248">
      <c r="A248" s="44" t="s">
        <v>505</v>
      </c>
      <c r="B248" s="45" t="s">
        <v>48</v>
      </c>
      <c r="C248" s="48">
        <v>470500.0</v>
      </c>
      <c r="D248" s="43"/>
      <c r="E248" s="43"/>
      <c r="F248" s="43"/>
      <c r="G248" s="43"/>
      <c r="H248" s="43"/>
      <c r="I248" s="43"/>
      <c r="J248" s="43"/>
      <c r="K248" s="43"/>
      <c r="L248" s="43"/>
    </row>
    <row r="249">
      <c r="A249" s="44" t="s">
        <v>248</v>
      </c>
      <c r="B249" s="45" t="s">
        <v>48</v>
      </c>
      <c r="C249" s="48">
        <v>495000.0</v>
      </c>
      <c r="D249" s="43"/>
      <c r="E249" s="43"/>
      <c r="F249" s="43"/>
      <c r="G249" s="43"/>
      <c r="H249" s="43"/>
      <c r="I249" s="43"/>
      <c r="J249" s="43"/>
      <c r="K249" s="43"/>
      <c r="L249" s="43"/>
    </row>
    <row r="250">
      <c r="A250" s="44" t="s">
        <v>467</v>
      </c>
      <c r="B250" s="45" t="s">
        <v>48</v>
      </c>
      <c r="C250" s="48">
        <v>550000.0</v>
      </c>
      <c r="D250" s="43"/>
      <c r="E250" s="43"/>
      <c r="F250" s="43"/>
      <c r="G250" s="43"/>
      <c r="H250" s="43"/>
      <c r="I250" s="43"/>
      <c r="J250" s="43"/>
      <c r="K250" s="43"/>
      <c r="L250" s="43"/>
    </row>
    <row r="251">
      <c r="A251" s="44" t="s">
        <v>61</v>
      </c>
      <c r="B251" s="45" t="s">
        <v>48</v>
      </c>
      <c r="C251" s="48">
        <v>602000.0</v>
      </c>
      <c r="D251" s="43"/>
      <c r="E251" s="43"/>
      <c r="F251" s="43"/>
      <c r="G251" s="43"/>
      <c r="H251" s="43"/>
      <c r="I251" s="43"/>
      <c r="J251" s="43"/>
      <c r="K251" s="43"/>
      <c r="L251" s="43"/>
    </row>
    <row r="252">
      <c r="A252" s="44" t="s">
        <v>352</v>
      </c>
      <c r="B252" s="45" t="s">
        <v>48</v>
      </c>
      <c r="C252" s="48">
        <v>624500.0</v>
      </c>
      <c r="D252" s="43"/>
      <c r="E252" s="43"/>
      <c r="F252" s="43"/>
      <c r="G252" s="43"/>
      <c r="H252" s="43"/>
      <c r="I252" s="43"/>
      <c r="J252" s="43"/>
      <c r="K252" s="43"/>
      <c r="L252" s="43"/>
    </row>
    <row r="253">
      <c r="A253" s="44" t="s">
        <v>604</v>
      </c>
      <c r="B253" s="45" t="s">
        <v>48</v>
      </c>
      <c r="C253" s="48">
        <v>642500.0</v>
      </c>
      <c r="D253" s="43"/>
      <c r="E253" s="43"/>
      <c r="F253" s="43"/>
      <c r="G253" s="43"/>
      <c r="H253" s="43"/>
      <c r="I253" s="43"/>
      <c r="J253" s="43"/>
      <c r="K253" s="43"/>
      <c r="L253" s="43"/>
    </row>
    <row r="254">
      <c r="A254" s="44" t="s">
        <v>575</v>
      </c>
      <c r="B254" s="45" t="s">
        <v>48</v>
      </c>
      <c r="C254" s="48">
        <v>906500.0</v>
      </c>
      <c r="D254" s="43"/>
      <c r="E254" s="43"/>
      <c r="F254" s="43"/>
      <c r="G254" s="43"/>
      <c r="H254" s="43"/>
      <c r="I254" s="43"/>
      <c r="J254" s="43"/>
      <c r="K254" s="43"/>
      <c r="L254" s="43"/>
    </row>
    <row r="255">
      <c r="A255" s="44" t="s">
        <v>67</v>
      </c>
      <c r="B255" s="45" t="s">
        <v>48</v>
      </c>
      <c r="C255" s="48">
        <v>610000.0</v>
      </c>
      <c r="D255" s="43"/>
      <c r="E255" s="43"/>
      <c r="F255" s="43"/>
      <c r="G255" s="43"/>
      <c r="H255" s="43"/>
      <c r="I255" s="43"/>
      <c r="J255" s="43"/>
      <c r="K255" s="43"/>
      <c r="L255" s="43"/>
    </row>
    <row r="256">
      <c r="A256" s="44" t="s">
        <v>764</v>
      </c>
      <c r="B256" s="45" t="s">
        <v>48</v>
      </c>
      <c r="C256" s="48">
        <v>560000.0</v>
      </c>
      <c r="D256" s="43"/>
      <c r="E256" s="43"/>
      <c r="F256" s="43"/>
      <c r="G256" s="43"/>
      <c r="H256" s="43"/>
      <c r="I256" s="43"/>
      <c r="J256" s="43"/>
      <c r="K256" s="43"/>
      <c r="L256" s="43"/>
    </row>
    <row r="257">
      <c r="A257" s="44" t="s">
        <v>538</v>
      </c>
      <c r="B257" s="45" t="s">
        <v>18</v>
      </c>
      <c r="C257" s="48">
        <v>1455000.0</v>
      </c>
      <c r="D257" s="43"/>
      <c r="E257" s="43"/>
      <c r="F257" s="43"/>
      <c r="G257" s="43"/>
      <c r="H257" s="43"/>
      <c r="I257" s="43"/>
      <c r="J257" s="43"/>
      <c r="K257" s="43"/>
      <c r="L257" s="43"/>
    </row>
    <row r="258">
      <c r="A258" s="44" t="s">
        <v>672</v>
      </c>
      <c r="B258" s="45" t="s">
        <v>18</v>
      </c>
      <c r="C258" s="48">
        <v>1290000.0</v>
      </c>
      <c r="D258" s="43"/>
      <c r="E258" s="43"/>
      <c r="F258" s="43"/>
      <c r="G258" s="43"/>
      <c r="H258" s="43"/>
      <c r="I258" s="43"/>
      <c r="J258" s="43"/>
      <c r="K258" s="43"/>
      <c r="L258" s="43"/>
    </row>
    <row r="259">
      <c r="A259" s="44" t="s">
        <v>650</v>
      </c>
      <c r="B259" s="45" t="s">
        <v>18</v>
      </c>
      <c r="C259" s="48">
        <v>1165000.0</v>
      </c>
      <c r="D259" s="43"/>
      <c r="E259" s="43"/>
      <c r="F259" s="43"/>
      <c r="G259" s="43"/>
      <c r="H259" s="43"/>
      <c r="I259" s="43"/>
      <c r="J259" s="43"/>
      <c r="K259" s="43"/>
      <c r="L259" s="43"/>
    </row>
    <row r="260">
      <c r="A260" s="44" t="s">
        <v>299</v>
      </c>
      <c r="B260" s="45" t="s">
        <v>18</v>
      </c>
      <c r="C260" s="48">
        <v>1306000.0</v>
      </c>
      <c r="D260" s="43"/>
      <c r="E260" s="43"/>
      <c r="F260" s="43"/>
      <c r="G260" s="43"/>
      <c r="H260" s="43"/>
      <c r="I260" s="43"/>
      <c r="J260" s="43"/>
      <c r="K260" s="43"/>
      <c r="L260" s="43"/>
    </row>
    <row r="261">
      <c r="A261" s="44" t="s">
        <v>327</v>
      </c>
      <c r="B261" s="45" t="s">
        <v>18</v>
      </c>
      <c r="C261" s="48">
        <v>1660000.0</v>
      </c>
      <c r="D261" s="43"/>
      <c r="E261" s="43"/>
      <c r="F261" s="43"/>
      <c r="G261" s="43"/>
      <c r="H261" s="43"/>
      <c r="I261" s="43"/>
      <c r="J261" s="43"/>
      <c r="K261" s="43"/>
      <c r="L261" s="43"/>
    </row>
    <row r="262">
      <c r="A262" s="44" t="s">
        <v>754</v>
      </c>
      <c r="B262" s="45" t="s">
        <v>18</v>
      </c>
      <c r="C262" s="48">
        <v>1400000.0</v>
      </c>
      <c r="D262" s="43"/>
      <c r="E262" s="43"/>
      <c r="F262" s="43"/>
      <c r="G262" s="43"/>
      <c r="H262" s="43"/>
      <c r="I262" s="43"/>
      <c r="J262" s="43"/>
      <c r="K262" s="43"/>
      <c r="L262" s="43"/>
    </row>
    <row r="263">
      <c r="A263" s="44" t="s">
        <v>644</v>
      </c>
      <c r="B263" s="45" t="s">
        <v>18</v>
      </c>
      <c r="C263" s="48">
        <v>1195000.0</v>
      </c>
      <c r="D263" s="43"/>
      <c r="E263" s="43"/>
      <c r="F263" s="43"/>
      <c r="G263" s="43"/>
      <c r="H263" s="43"/>
      <c r="I263" s="43"/>
      <c r="J263" s="43"/>
      <c r="K263" s="43"/>
      <c r="L263" s="43"/>
    </row>
    <row r="264">
      <c r="A264" s="44" t="s">
        <v>418</v>
      </c>
      <c r="B264" s="45" t="s">
        <v>18</v>
      </c>
      <c r="C264" s="48">
        <v>1600000.0</v>
      </c>
      <c r="D264" s="43"/>
      <c r="E264" s="43"/>
      <c r="F264" s="43"/>
      <c r="G264" s="43"/>
      <c r="H264" s="43"/>
      <c r="I264" s="43"/>
      <c r="J264" s="43"/>
      <c r="K264" s="43"/>
      <c r="L264" s="43"/>
    </row>
    <row r="265">
      <c r="A265" s="44" t="s">
        <v>651</v>
      </c>
      <c r="B265" s="45" t="s">
        <v>18</v>
      </c>
      <c r="C265" s="48">
        <v>1040000.0</v>
      </c>
      <c r="D265" s="43"/>
      <c r="E265" s="43"/>
      <c r="F265" s="43"/>
      <c r="G265" s="43"/>
      <c r="H265" s="43"/>
      <c r="I265" s="43"/>
      <c r="J265" s="43"/>
      <c r="K265" s="43"/>
      <c r="L265" s="43"/>
    </row>
    <row r="266">
      <c r="A266" s="44" t="s">
        <v>423</v>
      </c>
      <c r="B266" s="45" t="s">
        <v>18</v>
      </c>
      <c r="C266" s="48">
        <v>1106000.0</v>
      </c>
      <c r="D266" s="43"/>
      <c r="E266" s="43"/>
      <c r="F266" s="43"/>
      <c r="G266" s="43"/>
      <c r="H266" s="43"/>
      <c r="I266" s="43"/>
      <c r="J266" s="43"/>
      <c r="K266" s="43"/>
      <c r="L266" s="43"/>
    </row>
    <row r="267">
      <c r="A267" s="44" t="s">
        <v>687</v>
      </c>
      <c r="B267" s="45" t="s">
        <v>18</v>
      </c>
      <c r="C267" s="48">
        <v>1336500.0</v>
      </c>
      <c r="D267" s="43"/>
      <c r="E267" s="43"/>
      <c r="F267" s="43"/>
      <c r="G267" s="43"/>
      <c r="H267" s="43"/>
      <c r="I267" s="43"/>
      <c r="J267" s="43"/>
      <c r="K267" s="43"/>
      <c r="L267" s="43"/>
    </row>
    <row r="268">
      <c r="A268" s="44" t="s">
        <v>753</v>
      </c>
      <c r="B268" s="45" t="s">
        <v>18</v>
      </c>
      <c r="C268" s="48">
        <v>1150000.0</v>
      </c>
      <c r="D268" s="43"/>
      <c r="E268" s="43"/>
      <c r="F268" s="43"/>
      <c r="G268" s="43"/>
      <c r="H268" s="43"/>
      <c r="I268" s="43"/>
      <c r="J268" s="43"/>
      <c r="K268" s="43"/>
      <c r="L268" s="43"/>
    </row>
    <row r="269">
      <c r="A269" s="44" t="s">
        <v>545</v>
      </c>
      <c r="B269" s="45" t="s">
        <v>18</v>
      </c>
      <c r="C269" s="48">
        <v>1130000.0</v>
      </c>
      <c r="D269" s="43"/>
      <c r="E269" s="43"/>
      <c r="F269" s="43"/>
      <c r="G269" s="43"/>
      <c r="H269" s="43"/>
      <c r="I269" s="43"/>
      <c r="J269" s="43"/>
      <c r="K269" s="43"/>
      <c r="L269" s="43"/>
    </row>
    <row r="270">
      <c r="A270" s="44" t="s">
        <v>313</v>
      </c>
      <c r="B270" s="45" t="s">
        <v>18</v>
      </c>
      <c r="C270" s="48">
        <v>1955000.0</v>
      </c>
      <c r="D270" s="43"/>
      <c r="E270" s="43"/>
      <c r="F270" s="43"/>
      <c r="G270" s="43"/>
      <c r="H270" s="43"/>
      <c r="I270" s="43"/>
      <c r="J270" s="43"/>
      <c r="K270" s="43"/>
      <c r="L270" s="43"/>
    </row>
    <row r="271">
      <c r="A271" s="44" t="s">
        <v>777</v>
      </c>
      <c r="B271" s="45" t="s">
        <v>18</v>
      </c>
      <c r="C271" s="48">
        <v>858000.0</v>
      </c>
      <c r="D271" s="43"/>
      <c r="E271" s="43"/>
      <c r="F271" s="43"/>
      <c r="G271" s="43"/>
      <c r="H271" s="43"/>
      <c r="I271" s="43"/>
      <c r="J271" s="43"/>
      <c r="K271" s="43"/>
      <c r="L271" s="43"/>
    </row>
    <row r="272">
      <c r="A272" s="44" t="s">
        <v>328</v>
      </c>
      <c r="B272" s="45" t="s">
        <v>18</v>
      </c>
      <c r="C272" s="48">
        <v>1509000.0</v>
      </c>
      <c r="D272" s="43"/>
      <c r="E272" s="43"/>
      <c r="F272" s="43"/>
      <c r="G272" s="43"/>
      <c r="H272" s="43"/>
      <c r="I272" s="43"/>
      <c r="J272" s="43"/>
      <c r="K272" s="43"/>
      <c r="L272" s="43"/>
    </row>
    <row r="273">
      <c r="A273" s="44" t="s">
        <v>741</v>
      </c>
      <c r="B273" s="45" t="s">
        <v>37</v>
      </c>
      <c r="C273" s="48">
        <v>1631000.0</v>
      </c>
      <c r="D273" s="43"/>
      <c r="E273" s="43"/>
      <c r="F273" s="43"/>
      <c r="G273" s="43"/>
      <c r="H273" s="43"/>
      <c r="I273" s="43"/>
      <c r="J273" s="43"/>
      <c r="K273" s="43"/>
      <c r="L273" s="43"/>
    </row>
    <row r="274">
      <c r="A274" s="44" t="s">
        <v>692</v>
      </c>
      <c r="B274" s="45" t="s">
        <v>37</v>
      </c>
      <c r="C274" s="48">
        <v>945000.0</v>
      </c>
      <c r="D274" s="43"/>
      <c r="E274" s="43"/>
      <c r="F274" s="43"/>
      <c r="G274" s="43"/>
      <c r="H274" s="43"/>
      <c r="I274" s="43"/>
      <c r="J274" s="43"/>
      <c r="K274" s="43"/>
      <c r="L274" s="43"/>
    </row>
    <row r="275">
      <c r="A275" s="44" t="s">
        <v>691</v>
      </c>
      <c r="B275" s="45" t="s">
        <v>37</v>
      </c>
      <c r="C275" s="48">
        <v>1300500.0</v>
      </c>
      <c r="D275" s="43"/>
      <c r="E275" s="43"/>
      <c r="F275" s="43"/>
      <c r="G275" s="43"/>
      <c r="H275" s="43"/>
      <c r="I275" s="43"/>
      <c r="J275" s="43"/>
      <c r="K275" s="43"/>
      <c r="L275" s="43"/>
    </row>
    <row r="276">
      <c r="A276" s="44" t="s">
        <v>707</v>
      </c>
      <c r="B276" s="45" t="s">
        <v>37</v>
      </c>
      <c r="C276" s="48">
        <v>936000.0</v>
      </c>
      <c r="D276" s="43"/>
      <c r="E276" s="43"/>
      <c r="F276" s="43"/>
      <c r="G276" s="43"/>
      <c r="H276" s="43"/>
      <c r="I276" s="43"/>
      <c r="J276" s="43"/>
      <c r="K276" s="43"/>
      <c r="L276" s="43"/>
    </row>
    <row r="277">
      <c r="A277" s="44" t="s">
        <v>341</v>
      </c>
      <c r="B277" s="45" t="s">
        <v>37</v>
      </c>
      <c r="C277" s="48">
        <v>1760000.0</v>
      </c>
      <c r="D277" s="43"/>
      <c r="E277" s="43"/>
      <c r="F277" s="43"/>
      <c r="G277" s="43"/>
      <c r="H277" s="43"/>
      <c r="I277" s="43"/>
      <c r="J277" s="43"/>
      <c r="K277" s="43"/>
      <c r="L277" s="43"/>
    </row>
    <row r="278">
      <c r="A278" s="44" t="s">
        <v>670</v>
      </c>
      <c r="B278" s="45" t="s">
        <v>37</v>
      </c>
      <c r="C278" s="48">
        <v>1296000.0</v>
      </c>
      <c r="D278" s="43"/>
      <c r="E278" s="43"/>
      <c r="F278" s="43"/>
      <c r="G278" s="43"/>
      <c r="H278" s="43"/>
      <c r="I278" s="43"/>
      <c r="J278" s="43"/>
      <c r="K278" s="43"/>
      <c r="L278" s="43"/>
    </row>
    <row r="279">
      <c r="A279" s="44" t="s">
        <v>806</v>
      </c>
      <c r="B279" s="45" t="s">
        <v>37</v>
      </c>
      <c r="C279" s="48">
        <v>1165000.0</v>
      </c>
      <c r="D279" s="43"/>
      <c r="E279" s="43"/>
      <c r="F279" s="43"/>
      <c r="G279" s="43"/>
      <c r="H279" s="43"/>
      <c r="I279" s="43"/>
      <c r="J279" s="43"/>
      <c r="K279" s="43"/>
      <c r="L279" s="43"/>
    </row>
    <row r="280">
      <c r="A280" s="44" t="s">
        <v>705</v>
      </c>
      <c r="B280" s="45" t="s">
        <v>37</v>
      </c>
      <c r="C280" s="48">
        <v>980000.0</v>
      </c>
      <c r="D280" s="43"/>
      <c r="E280" s="43"/>
      <c r="F280" s="43"/>
      <c r="G280" s="43"/>
      <c r="H280" s="43"/>
      <c r="I280" s="43"/>
      <c r="J280" s="43"/>
      <c r="K280" s="43"/>
      <c r="L280" s="43"/>
    </row>
    <row r="281">
      <c r="A281" s="44" t="s">
        <v>599</v>
      </c>
      <c r="B281" s="45" t="s">
        <v>37</v>
      </c>
      <c r="C281" s="48">
        <v>1527500.0</v>
      </c>
      <c r="D281" s="43"/>
      <c r="E281" s="43"/>
      <c r="F281" s="43"/>
      <c r="G281" s="43"/>
      <c r="H281" s="43"/>
      <c r="I281" s="43"/>
      <c r="J281" s="43"/>
      <c r="K281" s="43"/>
      <c r="L281" s="43"/>
    </row>
    <row r="282">
      <c r="A282" s="44" t="s">
        <v>771</v>
      </c>
      <c r="B282" s="45" t="s">
        <v>37</v>
      </c>
      <c r="C282" s="48">
        <v>1189000.0</v>
      </c>
      <c r="D282" s="43"/>
      <c r="E282" s="43"/>
      <c r="F282" s="43"/>
      <c r="G282" s="43"/>
      <c r="H282" s="43"/>
      <c r="I282" s="43"/>
      <c r="J282" s="43"/>
      <c r="K282" s="43"/>
      <c r="L282" s="43"/>
    </row>
    <row r="283">
      <c r="A283" s="44" t="s">
        <v>756</v>
      </c>
      <c r="B283" s="45" t="s">
        <v>37</v>
      </c>
      <c r="C283" s="48">
        <v>1416500.0</v>
      </c>
      <c r="D283" s="43"/>
      <c r="E283" s="43"/>
      <c r="F283" s="43"/>
      <c r="G283" s="43"/>
      <c r="H283" s="43"/>
      <c r="I283" s="43"/>
      <c r="J283" s="43"/>
      <c r="K283" s="43"/>
      <c r="L283" s="43"/>
    </row>
    <row r="284">
      <c r="A284" s="44" t="s">
        <v>757</v>
      </c>
      <c r="B284" s="45" t="s">
        <v>37</v>
      </c>
      <c r="C284" s="48">
        <v>1056000.0</v>
      </c>
      <c r="D284" s="43"/>
      <c r="E284" s="43"/>
      <c r="F284" s="43"/>
      <c r="G284" s="43"/>
      <c r="H284" s="43"/>
      <c r="I284" s="43"/>
      <c r="J284" s="43"/>
      <c r="K284" s="43"/>
      <c r="L284" s="43"/>
    </row>
    <row r="285">
      <c r="A285" s="44" t="s">
        <v>727</v>
      </c>
      <c r="B285" s="45" t="s">
        <v>39</v>
      </c>
      <c r="C285" s="48">
        <v>1300000.0</v>
      </c>
      <c r="D285" s="43"/>
      <c r="E285" s="43"/>
      <c r="F285" s="43"/>
      <c r="G285" s="43"/>
      <c r="H285" s="43"/>
      <c r="I285" s="43"/>
      <c r="J285" s="43"/>
      <c r="K285" s="43"/>
      <c r="L285" s="43"/>
    </row>
    <row r="286">
      <c r="A286" s="44" t="s">
        <v>616</v>
      </c>
      <c r="B286" s="45" t="s">
        <v>39</v>
      </c>
      <c r="C286" s="48">
        <v>1400000.0</v>
      </c>
      <c r="D286" s="43"/>
      <c r="E286" s="43"/>
      <c r="F286" s="43"/>
      <c r="G286" s="43"/>
      <c r="H286" s="43"/>
      <c r="I286" s="43"/>
      <c r="J286" s="43"/>
      <c r="K286" s="43"/>
      <c r="L286" s="43"/>
    </row>
    <row r="287">
      <c r="A287" s="44" t="s">
        <v>755</v>
      </c>
      <c r="B287" s="45" t="s">
        <v>39</v>
      </c>
      <c r="C287" s="48">
        <v>1275000.0</v>
      </c>
      <c r="D287" s="43"/>
      <c r="E287" s="43"/>
      <c r="F287" s="43"/>
      <c r="G287" s="43"/>
      <c r="H287" s="43"/>
      <c r="I287" s="43"/>
      <c r="J287" s="43"/>
      <c r="K287" s="43"/>
      <c r="L287" s="43"/>
    </row>
    <row r="288">
      <c r="A288" s="44" t="s">
        <v>573</v>
      </c>
      <c r="B288" s="45" t="s">
        <v>39</v>
      </c>
      <c r="C288" s="48">
        <v>1180000.0</v>
      </c>
      <c r="D288" s="43"/>
      <c r="E288" s="43"/>
      <c r="F288" s="43"/>
      <c r="G288" s="43"/>
      <c r="H288" s="43"/>
      <c r="I288" s="43"/>
      <c r="J288" s="43"/>
      <c r="K288" s="43"/>
      <c r="L288" s="43"/>
    </row>
    <row r="289">
      <c r="A289" s="44" t="s">
        <v>345</v>
      </c>
      <c r="B289" s="45" t="s">
        <v>39</v>
      </c>
      <c r="C289" s="48">
        <v>1130000.0</v>
      </c>
      <c r="D289" s="43"/>
      <c r="E289" s="43"/>
      <c r="F289" s="43"/>
      <c r="G289" s="43"/>
      <c r="H289" s="43"/>
      <c r="I289" s="43"/>
      <c r="J289" s="43"/>
      <c r="K289" s="43"/>
      <c r="L289" s="43"/>
    </row>
    <row r="290">
      <c r="A290" s="44" t="s">
        <v>652</v>
      </c>
      <c r="B290" s="45" t="s">
        <v>39</v>
      </c>
      <c r="C290" s="48">
        <v>980000.0</v>
      </c>
      <c r="D290" s="43"/>
      <c r="E290" s="43"/>
      <c r="F290" s="43"/>
      <c r="G290" s="43"/>
      <c r="H290" s="43"/>
      <c r="I290" s="43"/>
      <c r="J290" s="43"/>
      <c r="K290" s="43"/>
      <c r="L290" s="43"/>
    </row>
    <row r="291">
      <c r="A291" s="44" t="s">
        <v>595</v>
      </c>
      <c r="B291" s="45" t="s">
        <v>39</v>
      </c>
      <c r="C291" s="48">
        <v>1205000.0</v>
      </c>
      <c r="D291" s="43"/>
      <c r="E291" s="43"/>
      <c r="F291" s="43"/>
      <c r="G291" s="43"/>
      <c r="H291" s="43"/>
      <c r="I291" s="43"/>
      <c r="J291" s="43"/>
      <c r="K291" s="43"/>
      <c r="L291" s="43"/>
    </row>
    <row r="292">
      <c r="A292" s="44" t="s">
        <v>554</v>
      </c>
      <c r="B292" s="45" t="s">
        <v>39</v>
      </c>
      <c r="C292" s="48">
        <v>770000.0</v>
      </c>
      <c r="D292" s="43"/>
      <c r="E292" s="43"/>
      <c r="F292" s="43"/>
      <c r="G292" s="43"/>
      <c r="H292" s="43"/>
      <c r="I292" s="43"/>
      <c r="J292" s="43"/>
      <c r="K292" s="43"/>
      <c r="L292" s="43"/>
    </row>
    <row r="293">
      <c r="A293" s="44" t="s">
        <v>708</v>
      </c>
      <c r="B293" s="45" t="s">
        <v>39</v>
      </c>
      <c r="C293" s="48">
        <v>795000.0</v>
      </c>
      <c r="D293" s="43"/>
      <c r="E293" s="43"/>
      <c r="F293" s="43"/>
      <c r="G293" s="43"/>
      <c r="H293" s="43"/>
      <c r="I293" s="43"/>
      <c r="J293" s="43"/>
      <c r="K293" s="43"/>
      <c r="L293" s="43"/>
    </row>
    <row r="294">
      <c r="A294" s="44" t="s">
        <v>840</v>
      </c>
      <c r="B294" s="45" t="s">
        <v>39</v>
      </c>
      <c r="C294" s="48">
        <v>865000.0</v>
      </c>
      <c r="D294" s="43"/>
      <c r="E294" s="43"/>
      <c r="F294" s="43"/>
      <c r="G294" s="43"/>
      <c r="H294" s="43"/>
      <c r="I294" s="43"/>
      <c r="J294" s="43"/>
      <c r="K294" s="43"/>
      <c r="L294" s="43"/>
    </row>
    <row r="295">
      <c r="A295" s="44" t="s">
        <v>577</v>
      </c>
      <c r="B295" s="45" t="s">
        <v>39</v>
      </c>
      <c r="C295" s="48">
        <v>860000.0</v>
      </c>
      <c r="D295" s="43"/>
      <c r="E295" s="43"/>
      <c r="F295" s="43"/>
      <c r="G295" s="43"/>
      <c r="H295" s="43"/>
      <c r="I295" s="43"/>
      <c r="J295" s="43"/>
      <c r="K295" s="43"/>
      <c r="L295" s="43"/>
    </row>
    <row r="296">
      <c r="A296" s="44" t="s">
        <v>601</v>
      </c>
      <c r="B296" s="45" t="s">
        <v>39</v>
      </c>
      <c r="C296" s="48">
        <v>1065000.0</v>
      </c>
      <c r="D296" s="43"/>
      <c r="E296" s="43"/>
      <c r="F296" s="43"/>
      <c r="G296" s="43"/>
      <c r="H296" s="43"/>
      <c r="I296" s="43"/>
      <c r="J296" s="43"/>
      <c r="K296" s="43"/>
      <c r="L296" s="43"/>
    </row>
    <row r="297">
      <c r="A297" s="44" t="s">
        <v>690</v>
      </c>
      <c r="B297" s="45" t="s">
        <v>39</v>
      </c>
      <c r="C297" s="48">
        <v>1025000.0</v>
      </c>
      <c r="D297" s="43"/>
      <c r="E297" s="43"/>
      <c r="F297" s="43"/>
      <c r="G297" s="43"/>
      <c r="H297" s="43"/>
      <c r="I297" s="43"/>
      <c r="J297" s="43"/>
      <c r="K297" s="43"/>
      <c r="L297" s="43"/>
    </row>
    <row r="298">
      <c r="A298" s="44" t="s">
        <v>704</v>
      </c>
      <c r="B298" s="45" t="s">
        <v>39</v>
      </c>
      <c r="C298" s="48">
        <v>1140000.0</v>
      </c>
      <c r="D298" s="43"/>
      <c r="E298" s="43"/>
      <c r="F298" s="43"/>
      <c r="G298" s="43"/>
      <c r="H298" s="43"/>
      <c r="I298" s="43"/>
      <c r="J298" s="43"/>
      <c r="K298" s="43"/>
      <c r="L298" s="43"/>
    </row>
    <row r="299">
      <c r="A299" s="44" t="s">
        <v>843</v>
      </c>
      <c r="B299" s="45" t="s">
        <v>39</v>
      </c>
      <c r="C299" s="48">
        <v>1620000.0</v>
      </c>
      <c r="D299" s="43"/>
      <c r="E299" s="43"/>
      <c r="F299" s="43"/>
      <c r="G299" s="43"/>
      <c r="H299" s="43"/>
      <c r="I299" s="43"/>
      <c r="J299" s="43"/>
      <c r="K299" s="43"/>
      <c r="L299" s="43"/>
    </row>
    <row r="300">
      <c r="A300" s="44" t="s">
        <v>152</v>
      </c>
      <c r="B300" s="45" t="s">
        <v>14</v>
      </c>
      <c r="C300" s="48">
        <v>1250000.0</v>
      </c>
      <c r="D300" s="43"/>
      <c r="E300" s="43"/>
      <c r="F300" s="43"/>
      <c r="G300" s="43"/>
      <c r="H300" s="43"/>
      <c r="I300" s="43"/>
      <c r="J300" s="43"/>
      <c r="K300" s="43"/>
      <c r="L300" s="43"/>
    </row>
    <row r="301">
      <c r="A301" s="44" t="s">
        <v>77</v>
      </c>
      <c r="B301" s="45" t="s">
        <v>14</v>
      </c>
      <c r="C301" s="48">
        <v>2400000.0</v>
      </c>
      <c r="D301" s="43"/>
      <c r="E301" s="43"/>
      <c r="F301" s="43"/>
      <c r="G301" s="43"/>
      <c r="H301" s="43"/>
      <c r="I301" s="43"/>
      <c r="J301" s="43"/>
      <c r="K301" s="43"/>
      <c r="L301" s="43"/>
    </row>
    <row r="302">
      <c r="A302" s="44" t="s">
        <v>285</v>
      </c>
      <c r="B302" s="45" t="s">
        <v>14</v>
      </c>
      <c r="C302" s="48">
        <v>692500.0</v>
      </c>
      <c r="D302" s="43"/>
      <c r="E302" s="43"/>
      <c r="F302" s="43"/>
      <c r="G302" s="43"/>
      <c r="H302" s="43"/>
      <c r="I302" s="43"/>
      <c r="J302" s="43"/>
      <c r="K302" s="43"/>
      <c r="L302" s="43"/>
    </row>
    <row r="303">
      <c r="A303" s="44" t="s">
        <v>268</v>
      </c>
      <c r="B303" s="45" t="s">
        <v>14</v>
      </c>
      <c r="C303" s="48">
        <v>850000.0</v>
      </c>
      <c r="D303" s="43"/>
      <c r="E303" s="43"/>
      <c r="F303" s="43"/>
      <c r="G303" s="43"/>
      <c r="H303" s="43"/>
      <c r="I303" s="43"/>
      <c r="J303" s="43"/>
      <c r="K303" s="43"/>
      <c r="L303" s="43"/>
    </row>
    <row r="304">
      <c r="A304" s="44" t="s">
        <v>100</v>
      </c>
      <c r="B304" s="45" t="s">
        <v>14</v>
      </c>
      <c r="C304" s="48">
        <v>1657500.0</v>
      </c>
      <c r="D304" s="43"/>
      <c r="E304" s="43"/>
      <c r="F304" s="43"/>
      <c r="G304" s="43"/>
      <c r="H304" s="43"/>
      <c r="I304" s="43"/>
      <c r="J304" s="43"/>
      <c r="K304" s="43"/>
      <c r="L304" s="43"/>
    </row>
    <row r="305">
      <c r="A305" s="44" t="s">
        <v>140</v>
      </c>
      <c r="B305" s="45" t="s">
        <v>14</v>
      </c>
      <c r="C305" s="48">
        <v>1524000.0</v>
      </c>
      <c r="D305" s="43"/>
      <c r="E305" s="43"/>
      <c r="F305" s="43"/>
      <c r="G305" s="43"/>
      <c r="H305" s="43"/>
      <c r="I305" s="43"/>
      <c r="J305" s="43"/>
      <c r="K305" s="43"/>
      <c r="L305" s="43"/>
    </row>
    <row r="306">
      <c r="A306" s="44" t="s">
        <v>267</v>
      </c>
      <c r="B306" s="45" t="s">
        <v>14</v>
      </c>
      <c r="C306" s="48">
        <v>740000.0</v>
      </c>
      <c r="D306" s="43"/>
      <c r="E306" s="43"/>
      <c r="F306" s="43"/>
      <c r="G306" s="43"/>
      <c r="H306" s="43"/>
      <c r="I306" s="43"/>
      <c r="J306" s="43"/>
      <c r="K306" s="43"/>
      <c r="L306" s="43"/>
    </row>
    <row r="307">
      <c r="A307" s="44" t="s">
        <v>273</v>
      </c>
      <c r="B307" s="45" t="s">
        <v>14</v>
      </c>
      <c r="C307" s="48">
        <v>755000.0</v>
      </c>
      <c r="D307" s="43"/>
      <c r="E307" s="43"/>
      <c r="F307" s="43"/>
      <c r="G307" s="43"/>
      <c r="H307" s="43"/>
      <c r="I307" s="43"/>
      <c r="J307" s="43"/>
      <c r="K307" s="43"/>
      <c r="L307" s="43"/>
    </row>
    <row r="308">
      <c r="A308" s="44" t="s">
        <v>195</v>
      </c>
      <c r="B308" s="45" t="s">
        <v>14</v>
      </c>
      <c r="C308" s="48">
        <v>1052500.0</v>
      </c>
      <c r="D308" s="43"/>
      <c r="E308" s="43"/>
      <c r="F308" s="43"/>
      <c r="G308" s="43"/>
      <c r="H308" s="43"/>
      <c r="I308" s="43"/>
      <c r="J308" s="43"/>
      <c r="K308" s="43"/>
      <c r="L308" s="43"/>
    </row>
    <row r="309">
      <c r="A309" s="44" t="s">
        <v>88</v>
      </c>
      <c r="B309" s="45" t="s">
        <v>14</v>
      </c>
      <c r="C309" s="51">
        <v>2000000.0</v>
      </c>
      <c r="D309" s="43"/>
      <c r="E309" s="43"/>
      <c r="F309" s="43"/>
      <c r="G309" s="43"/>
      <c r="H309" s="43"/>
      <c r="I309" s="43"/>
      <c r="J309" s="43"/>
      <c r="K309" s="43"/>
      <c r="L309" s="43"/>
    </row>
    <row r="310">
      <c r="A310" s="44" t="s">
        <v>96</v>
      </c>
      <c r="B310" s="45" t="s">
        <v>14</v>
      </c>
      <c r="C310" s="48">
        <v>2125000.0</v>
      </c>
      <c r="D310" s="43"/>
      <c r="E310" s="43"/>
      <c r="F310" s="43"/>
      <c r="G310" s="43"/>
      <c r="H310" s="43"/>
      <c r="I310" s="43"/>
      <c r="J310" s="43"/>
      <c r="K310" s="43"/>
      <c r="L310" s="43"/>
    </row>
    <row r="311">
      <c r="A311" s="44" t="s">
        <v>300</v>
      </c>
      <c r="B311" s="45" t="s">
        <v>14</v>
      </c>
      <c r="C311" s="48">
        <v>715000.0</v>
      </c>
      <c r="D311" s="43"/>
      <c r="E311" s="43"/>
      <c r="F311" s="43"/>
      <c r="G311" s="43"/>
      <c r="H311" s="43"/>
      <c r="I311" s="43"/>
      <c r="J311" s="43"/>
      <c r="K311" s="43"/>
      <c r="L311" s="43"/>
    </row>
    <row r="312">
      <c r="A312" s="44" t="s">
        <v>247</v>
      </c>
      <c r="B312" s="45" t="s">
        <v>14</v>
      </c>
      <c r="C312" s="48">
        <v>605000.0</v>
      </c>
      <c r="D312" s="43"/>
      <c r="E312" s="43"/>
      <c r="F312" s="43"/>
      <c r="G312" s="43"/>
      <c r="H312" s="43"/>
      <c r="I312" s="43"/>
      <c r="J312" s="43"/>
      <c r="K312" s="43"/>
      <c r="L312" s="43"/>
    </row>
    <row r="313">
      <c r="A313" s="44" t="s">
        <v>137</v>
      </c>
      <c r="B313" s="45" t="s">
        <v>14</v>
      </c>
      <c r="C313" s="48">
        <v>1312500.0</v>
      </c>
      <c r="D313" s="43"/>
      <c r="E313" s="43"/>
      <c r="F313" s="43"/>
      <c r="G313" s="43"/>
      <c r="H313" s="43"/>
      <c r="I313" s="43"/>
      <c r="J313" s="43"/>
      <c r="K313" s="43"/>
      <c r="L313" s="43"/>
    </row>
    <row r="314">
      <c r="A314" s="44" t="s">
        <v>330</v>
      </c>
      <c r="B314" s="45" t="s">
        <v>14</v>
      </c>
      <c r="C314" s="48">
        <v>1069500.0</v>
      </c>
      <c r="D314" s="43"/>
      <c r="E314" s="43"/>
      <c r="F314" s="43"/>
      <c r="G314" s="43"/>
      <c r="H314" s="43"/>
      <c r="I314" s="43"/>
      <c r="J314" s="43"/>
      <c r="K314" s="43"/>
      <c r="L314" s="43"/>
    </row>
    <row r="315">
      <c r="A315" s="44" t="s">
        <v>206</v>
      </c>
      <c r="B315" s="45" t="s">
        <v>14</v>
      </c>
      <c r="C315" s="48">
        <v>1700000.0</v>
      </c>
      <c r="D315" s="43"/>
      <c r="E315" s="43"/>
      <c r="F315" s="43"/>
      <c r="G315" s="43"/>
      <c r="H315" s="43"/>
      <c r="I315" s="43"/>
      <c r="J315" s="43"/>
      <c r="K315" s="43"/>
      <c r="L315" s="43"/>
    </row>
    <row r="316">
      <c r="A316" s="44" t="s">
        <v>131</v>
      </c>
      <c r="B316" s="45" t="s">
        <v>14</v>
      </c>
      <c r="C316" s="48">
        <v>1820000.0</v>
      </c>
      <c r="D316" s="43"/>
      <c r="E316" s="43"/>
      <c r="F316" s="43"/>
      <c r="G316" s="43"/>
      <c r="H316" s="43"/>
      <c r="I316" s="43"/>
      <c r="J316" s="43"/>
      <c r="K316" s="43"/>
      <c r="L316" s="43"/>
    </row>
    <row r="317">
      <c r="A317" s="44" t="s">
        <v>113</v>
      </c>
      <c r="B317" s="45" t="s">
        <v>14</v>
      </c>
      <c r="C317" s="48">
        <v>3102500.0</v>
      </c>
      <c r="D317" s="43"/>
      <c r="E317" s="43"/>
      <c r="F317" s="43"/>
      <c r="G317" s="43"/>
      <c r="H317" s="43"/>
      <c r="I317" s="43"/>
      <c r="J317" s="43"/>
      <c r="K317" s="43"/>
      <c r="L317" s="43"/>
    </row>
    <row r="318">
      <c r="A318" s="44" t="s">
        <v>90</v>
      </c>
      <c r="B318" s="45" t="s">
        <v>14</v>
      </c>
      <c r="C318" s="51">
        <v>2000000.0</v>
      </c>
      <c r="D318" s="43"/>
      <c r="E318" s="43"/>
      <c r="F318" s="43"/>
      <c r="G318" s="43"/>
      <c r="H318" s="43"/>
      <c r="I318" s="43"/>
      <c r="J318" s="43"/>
      <c r="K318" s="43"/>
      <c r="L318" s="43"/>
    </row>
    <row r="319">
      <c r="A319" s="44" t="s">
        <v>334</v>
      </c>
      <c r="B319" s="45" t="s">
        <v>14</v>
      </c>
      <c r="C319" s="48">
        <v>747500.0</v>
      </c>
      <c r="D319" s="43"/>
      <c r="E319" s="43"/>
      <c r="F319" s="43"/>
      <c r="G319" s="43"/>
      <c r="H319" s="43"/>
      <c r="I319" s="43"/>
      <c r="J319" s="43"/>
      <c r="K319" s="43"/>
      <c r="L319" s="43"/>
    </row>
    <row r="320">
      <c r="A320" s="44" t="s">
        <v>132</v>
      </c>
      <c r="B320" s="45" t="s">
        <v>14</v>
      </c>
      <c r="C320" s="48">
        <v>1063500.0</v>
      </c>
      <c r="D320" s="43"/>
      <c r="E320" s="43"/>
      <c r="F320" s="43"/>
      <c r="G320" s="43"/>
      <c r="H320" s="43"/>
      <c r="I320" s="43"/>
      <c r="J320" s="43"/>
      <c r="K320" s="43"/>
      <c r="L320" s="43"/>
    </row>
    <row r="321">
      <c r="A321" s="44" t="s">
        <v>117</v>
      </c>
      <c r="B321" s="45" t="s">
        <v>14</v>
      </c>
      <c r="C321" s="48">
        <v>1098500.0</v>
      </c>
      <c r="D321" s="43"/>
      <c r="E321" s="43"/>
      <c r="F321" s="43"/>
      <c r="G321" s="43"/>
      <c r="H321" s="43"/>
      <c r="I321" s="43"/>
      <c r="J321" s="43"/>
      <c r="K321" s="43"/>
      <c r="L321" s="43"/>
    </row>
    <row r="322">
      <c r="A322" s="44" t="s">
        <v>159</v>
      </c>
      <c r="B322" s="45" t="s">
        <v>14</v>
      </c>
      <c r="C322" s="48">
        <v>1220500.0</v>
      </c>
      <c r="D322" s="43"/>
      <c r="E322" s="43"/>
      <c r="F322" s="43"/>
      <c r="G322" s="43"/>
      <c r="H322" s="43"/>
      <c r="I322" s="43"/>
      <c r="J322" s="43"/>
      <c r="K322" s="43"/>
      <c r="L322" s="43"/>
    </row>
    <row r="323">
      <c r="A323" s="44" t="s">
        <v>73</v>
      </c>
      <c r="B323" s="45" t="s">
        <v>14</v>
      </c>
      <c r="C323" s="48">
        <v>2100000.0</v>
      </c>
      <c r="D323" s="43"/>
      <c r="E323" s="43"/>
      <c r="F323" s="43"/>
      <c r="G323" s="43"/>
      <c r="H323" s="43"/>
      <c r="I323" s="43"/>
      <c r="J323" s="43"/>
      <c r="K323" s="43"/>
      <c r="L323" s="43"/>
    </row>
    <row r="324">
      <c r="A324" s="44" t="s">
        <v>157</v>
      </c>
      <c r="B324" s="45" t="s">
        <v>14</v>
      </c>
      <c r="C324" s="48">
        <v>1550000.0</v>
      </c>
      <c r="D324" s="43"/>
      <c r="E324" s="43"/>
      <c r="F324" s="43"/>
      <c r="G324" s="43"/>
      <c r="H324" s="43"/>
      <c r="I324" s="43"/>
      <c r="J324" s="43"/>
      <c r="K324" s="43"/>
      <c r="L324" s="43"/>
    </row>
    <row r="325">
      <c r="A325" s="44" t="s">
        <v>385</v>
      </c>
      <c r="B325" s="45" t="s">
        <v>14</v>
      </c>
      <c r="C325" s="48">
        <v>765000.0</v>
      </c>
      <c r="D325" s="43"/>
      <c r="E325" s="43"/>
      <c r="F325" s="43"/>
      <c r="G325" s="43"/>
      <c r="H325" s="43"/>
      <c r="I325" s="43"/>
      <c r="J325" s="43"/>
      <c r="K325" s="43"/>
      <c r="L325" s="43"/>
    </row>
    <row r="326">
      <c r="A326" s="44" t="s">
        <v>97</v>
      </c>
      <c r="B326" s="45" t="s">
        <v>14</v>
      </c>
      <c r="C326" s="48">
        <v>2120000.0</v>
      </c>
      <c r="D326" s="43"/>
      <c r="E326" s="43"/>
      <c r="F326" s="43"/>
      <c r="G326" s="43"/>
      <c r="H326" s="43"/>
      <c r="I326" s="43"/>
      <c r="J326" s="43"/>
      <c r="K326" s="43"/>
      <c r="L326" s="43"/>
    </row>
    <row r="327">
      <c r="A327" s="44" t="s">
        <v>76</v>
      </c>
      <c r="B327" s="45" t="s">
        <v>14</v>
      </c>
      <c r="C327" s="48">
        <v>1572500.0</v>
      </c>
      <c r="D327" s="43"/>
      <c r="E327" s="43"/>
      <c r="F327" s="43"/>
      <c r="G327" s="43"/>
      <c r="H327" s="43"/>
      <c r="I327" s="43"/>
      <c r="J327" s="43"/>
      <c r="K327" s="43"/>
      <c r="L327" s="43"/>
    </row>
    <row r="328">
      <c r="A328" s="44" t="s">
        <v>198</v>
      </c>
      <c r="B328" s="45" t="s">
        <v>14</v>
      </c>
      <c r="C328" s="48">
        <v>885000.0</v>
      </c>
      <c r="D328" s="43"/>
      <c r="E328" s="43"/>
      <c r="F328" s="43"/>
      <c r="G328" s="43"/>
      <c r="H328" s="43"/>
      <c r="I328" s="43"/>
      <c r="J328" s="43"/>
      <c r="K328" s="43"/>
      <c r="L328" s="43"/>
    </row>
    <row r="329">
      <c r="A329" s="44" t="s">
        <v>393</v>
      </c>
      <c r="B329" s="45" t="s">
        <v>14</v>
      </c>
      <c r="C329" s="48">
        <v>730000.0</v>
      </c>
      <c r="D329" s="43"/>
      <c r="E329" s="43"/>
      <c r="F329" s="43"/>
      <c r="G329" s="43"/>
      <c r="H329" s="43"/>
      <c r="I329" s="43"/>
      <c r="J329" s="43"/>
      <c r="K329" s="43"/>
      <c r="L329" s="43"/>
    </row>
    <row r="330">
      <c r="A330" s="44" t="s">
        <v>123</v>
      </c>
      <c r="B330" s="45" t="s">
        <v>847</v>
      </c>
      <c r="C330" s="48">
        <v>1675000.0</v>
      </c>
      <c r="D330" s="43"/>
      <c r="E330" s="43"/>
      <c r="F330" s="43"/>
      <c r="G330" s="43"/>
      <c r="H330" s="43"/>
      <c r="I330" s="43"/>
      <c r="J330" s="43"/>
      <c r="K330" s="43"/>
      <c r="L330" s="43"/>
    </row>
    <row r="331">
      <c r="A331" s="44" t="s">
        <v>634</v>
      </c>
      <c r="B331" s="45" t="s">
        <v>847</v>
      </c>
      <c r="C331" s="48">
        <v>477500.0</v>
      </c>
      <c r="D331" s="43"/>
      <c r="E331" s="43"/>
      <c r="F331" s="43"/>
      <c r="G331" s="43"/>
      <c r="H331" s="43"/>
      <c r="I331" s="43"/>
      <c r="J331" s="43"/>
      <c r="K331" s="43"/>
      <c r="L331" s="43"/>
    </row>
    <row r="332">
      <c r="A332" s="44" t="s">
        <v>700</v>
      </c>
      <c r="B332" s="45" t="s">
        <v>847</v>
      </c>
      <c r="C332" s="48">
        <v>640000.0</v>
      </c>
      <c r="D332" s="43"/>
      <c r="E332" s="43"/>
      <c r="F332" s="43"/>
      <c r="G332" s="43"/>
      <c r="H332" s="43"/>
      <c r="I332" s="43"/>
      <c r="J332" s="43"/>
      <c r="K332" s="43"/>
      <c r="L332" s="43"/>
    </row>
    <row r="333">
      <c r="A333" s="44" t="s">
        <v>472</v>
      </c>
      <c r="B333" s="45" t="s">
        <v>847</v>
      </c>
      <c r="C333" s="51">
        <v>600000.0</v>
      </c>
      <c r="D333" s="43"/>
      <c r="E333" s="43"/>
      <c r="F333" s="43"/>
      <c r="G333" s="43"/>
      <c r="H333" s="43"/>
      <c r="I333" s="43"/>
      <c r="J333" s="43"/>
      <c r="K333" s="43"/>
      <c r="L333" s="43"/>
    </row>
    <row r="334">
      <c r="A334" s="44" t="s">
        <v>93</v>
      </c>
      <c r="B334" s="45" t="s">
        <v>847</v>
      </c>
      <c r="C334" s="48">
        <v>1550000.0</v>
      </c>
      <c r="D334" s="43"/>
      <c r="E334" s="43"/>
      <c r="F334" s="43"/>
      <c r="G334" s="43"/>
      <c r="H334" s="43"/>
      <c r="I334" s="43"/>
      <c r="J334" s="43"/>
      <c r="K334" s="43"/>
      <c r="L334" s="43"/>
    </row>
    <row r="335">
      <c r="A335" s="44" t="s">
        <v>153</v>
      </c>
      <c r="B335" s="45" t="s">
        <v>847</v>
      </c>
      <c r="C335" s="48">
        <v>1080000.0</v>
      </c>
      <c r="D335" s="43"/>
      <c r="E335" s="43"/>
      <c r="F335" s="43"/>
      <c r="G335" s="43"/>
      <c r="H335" s="43"/>
      <c r="I335" s="43"/>
      <c r="J335" s="43"/>
      <c r="K335" s="43"/>
      <c r="L335" s="43"/>
    </row>
    <row r="336">
      <c r="A336" s="44" t="s">
        <v>308</v>
      </c>
      <c r="B336" s="45" t="s">
        <v>847</v>
      </c>
      <c r="C336" s="48">
        <v>375000.0</v>
      </c>
      <c r="D336" s="43"/>
      <c r="E336" s="43"/>
      <c r="F336" s="43"/>
      <c r="G336" s="43"/>
      <c r="H336" s="43"/>
      <c r="I336" s="43"/>
      <c r="J336" s="43"/>
      <c r="K336" s="43"/>
      <c r="L336" s="43"/>
    </row>
    <row r="337">
      <c r="A337" s="44" t="s">
        <v>837</v>
      </c>
      <c r="B337" s="45" t="s">
        <v>847</v>
      </c>
      <c r="C337" s="48">
        <v>675000.0</v>
      </c>
      <c r="D337" s="43"/>
      <c r="E337" s="43"/>
      <c r="F337" s="43"/>
      <c r="G337" s="43"/>
      <c r="H337" s="43"/>
      <c r="I337" s="43"/>
      <c r="J337" s="43"/>
      <c r="K337" s="43"/>
      <c r="L337" s="43"/>
    </row>
    <row r="338">
      <c r="A338" s="44" t="s">
        <v>735</v>
      </c>
      <c r="B338" s="45" t="s">
        <v>847</v>
      </c>
      <c r="C338" s="48">
        <v>609500.0</v>
      </c>
      <c r="D338" s="43"/>
      <c r="E338" s="43"/>
      <c r="F338" s="43"/>
      <c r="G338" s="43"/>
      <c r="H338" s="43"/>
      <c r="I338" s="43"/>
      <c r="J338" s="43"/>
      <c r="K338" s="43"/>
      <c r="L338" s="43"/>
    </row>
    <row r="339">
      <c r="A339" s="44" t="s">
        <v>149</v>
      </c>
      <c r="B339" s="45" t="s">
        <v>847</v>
      </c>
      <c r="C339" s="48">
        <v>555000.0</v>
      </c>
      <c r="D339" s="43"/>
      <c r="E339" s="43"/>
      <c r="F339" s="43"/>
      <c r="G339" s="43"/>
      <c r="H339" s="43"/>
      <c r="I339" s="43"/>
      <c r="J339" s="43"/>
      <c r="K339" s="43"/>
      <c r="L339" s="43"/>
    </row>
    <row r="340">
      <c r="A340" s="44" t="s">
        <v>507</v>
      </c>
      <c r="B340" s="45" t="s">
        <v>847</v>
      </c>
      <c r="C340" s="48">
        <v>350000.0</v>
      </c>
      <c r="D340" s="43"/>
      <c r="E340" s="43"/>
      <c r="F340" s="43"/>
      <c r="G340" s="43"/>
      <c r="H340" s="43"/>
      <c r="I340" s="43"/>
      <c r="J340" s="43"/>
      <c r="K340" s="43"/>
      <c r="L340" s="43"/>
    </row>
    <row r="341">
      <c r="A341" s="44" t="s">
        <v>252</v>
      </c>
      <c r="B341" s="45" t="s">
        <v>847</v>
      </c>
      <c r="C341" s="51">
        <v>515000.0</v>
      </c>
      <c r="D341" s="43"/>
      <c r="E341" s="43"/>
      <c r="F341" s="43"/>
      <c r="G341" s="43"/>
      <c r="H341" s="43"/>
      <c r="I341" s="43"/>
      <c r="J341" s="43"/>
      <c r="K341" s="43"/>
      <c r="L341" s="43"/>
    </row>
    <row r="342">
      <c r="A342" s="44" t="s">
        <v>500</v>
      </c>
      <c r="B342" s="45" t="s">
        <v>847</v>
      </c>
      <c r="C342" s="48">
        <v>640000.0</v>
      </c>
      <c r="D342" s="43"/>
      <c r="E342" s="43"/>
      <c r="F342" s="43"/>
      <c r="G342" s="43"/>
      <c r="H342" s="43"/>
      <c r="I342" s="43"/>
      <c r="J342" s="43"/>
      <c r="K342" s="43"/>
      <c r="L342" s="43"/>
    </row>
    <row r="343">
      <c r="A343" s="44" t="s">
        <v>592</v>
      </c>
      <c r="B343" s="45" t="s">
        <v>847</v>
      </c>
      <c r="C343" s="48">
        <v>435000.0</v>
      </c>
      <c r="D343" s="43"/>
      <c r="E343" s="43"/>
      <c r="F343" s="43"/>
      <c r="G343" s="43"/>
      <c r="H343" s="43"/>
      <c r="I343" s="43"/>
      <c r="J343" s="43"/>
      <c r="K343" s="43"/>
      <c r="L343" s="43"/>
    </row>
    <row r="344">
      <c r="A344" s="44" t="s">
        <v>138</v>
      </c>
      <c r="B344" s="45" t="s">
        <v>847</v>
      </c>
      <c r="C344" s="48">
        <v>1758500.0</v>
      </c>
      <c r="D344" s="43"/>
      <c r="E344" s="43"/>
      <c r="F344" s="43"/>
      <c r="G344" s="43"/>
      <c r="H344" s="43"/>
      <c r="I344" s="43"/>
      <c r="J344" s="43"/>
      <c r="K344" s="43"/>
      <c r="L344" s="43"/>
    </row>
    <row r="345">
      <c r="A345" s="44" t="s">
        <v>748</v>
      </c>
      <c r="B345" s="45" t="s">
        <v>847</v>
      </c>
      <c r="C345" s="48">
        <v>607500.0</v>
      </c>
      <c r="D345" s="43"/>
      <c r="E345" s="43"/>
      <c r="F345" s="43"/>
      <c r="G345" s="43"/>
      <c r="H345" s="43"/>
      <c r="I345" s="43"/>
      <c r="J345" s="43"/>
      <c r="K345" s="43"/>
      <c r="L345" s="43"/>
    </row>
    <row r="346">
      <c r="A346" s="44" t="s">
        <v>528</v>
      </c>
      <c r="B346" s="45" t="s">
        <v>847</v>
      </c>
      <c r="C346" s="48">
        <v>607500.0</v>
      </c>
      <c r="D346" s="43"/>
      <c r="E346" s="43"/>
      <c r="F346" s="43"/>
      <c r="G346" s="43"/>
      <c r="H346" s="43"/>
      <c r="I346" s="43"/>
      <c r="J346" s="43"/>
      <c r="K346" s="43"/>
      <c r="L346" s="43"/>
    </row>
    <row r="347">
      <c r="A347" s="44" t="s">
        <v>466</v>
      </c>
      <c r="B347" s="45" t="s">
        <v>847</v>
      </c>
      <c r="C347" s="48">
        <v>512500.0</v>
      </c>
      <c r="D347" s="43"/>
      <c r="E347" s="43"/>
      <c r="F347" s="43"/>
      <c r="G347" s="43"/>
      <c r="H347" s="43"/>
      <c r="I347" s="43"/>
      <c r="J347" s="43"/>
      <c r="K347" s="43"/>
      <c r="L347" s="43"/>
    </row>
    <row r="348">
      <c r="A348" s="44" t="s">
        <v>294</v>
      </c>
      <c r="B348" s="45" t="s">
        <v>847</v>
      </c>
      <c r="C348" s="48">
        <v>620000.0</v>
      </c>
      <c r="D348" s="43"/>
      <c r="E348" s="43"/>
      <c r="F348" s="43"/>
      <c r="G348" s="43"/>
      <c r="H348" s="43"/>
      <c r="I348" s="43"/>
      <c r="J348" s="43"/>
      <c r="K348" s="43"/>
      <c r="L348" s="43"/>
    </row>
    <row r="349">
      <c r="A349" s="44" t="s">
        <v>696</v>
      </c>
      <c r="B349" s="45" t="s">
        <v>847</v>
      </c>
      <c r="C349" s="51">
        <v>599000.0</v>
      </c>
      <c r="D349" s="43"/>
      <c r="E349" s="43"/>
      <c r="F349" s="43"/>
      <c r="G349" s="43"/>
      <c r="H349" s="43"/>
      <c r="I349" s="43"/>
      <c r="J349" s="43"/>
      <c r="K349" s="43"/>
      <c r="L349" s="43"/>
    </row>
    <row r="350">
      <c r="A350" s="44" t="s">
        <v>498</v>
      </c>
      <c r="B350" s="45" t="s">
        <v>847</v>
      </c>
      <c r="C350" s="48">
        <v>710000.0</v>
      </c>
      <c r="D350" s="43"/>
      <c r="E350" s="43"/>
      <c r="F350" s="43"/>
      <c r="G350" s="43"/>
      <c r="H350" s="43"/>
      <c r="I350" s="43"/>
      <c r="J350" s="43"/>
      <c r="K350" s="43"/>
      <c r="L350" s="43"/>
    </row>
    <row r="351">
      <c r="A351" s="44" t="s">
        <v>698</v>
      </c>
      <c r="B351" s="45" t="s">
        <v>847</v>
      </c>
      <c r="C351" s="48">
        <v>610000.0</v>
      </c>
      <c r="D351" s="43"/>
      <c r="E351" s="43"/>
      <c r="F351" s="43"/>
      <c r="G351" s="43"/>
      <c r="H351" s="43"/>
      <c r="I351" s="43"/>
      <c r="J351" s="43"/>
      <c r="K351" s="43"/>
      <c r="L351" s="43"/>
    </row>
    <row r="352">
      <c r="A352" s="44" t="s">
        <v>141</v>
      </c>
      <c r="B352" s="45" t="s">
        <v>847</v>
      </c>
      <c r="C352" s="48">
        <v>1823000.0</v>
      </c>
      <c r="D352" s="43"/>
      <c r="E352" s="43"/>
      <c r="F352" s="43"/>
      <c r="G352" s="43"/>
      <c r="H352" s="43"/>
      <c r="I352" s="43"/>
      <c r="J352" s="43"/>
      <c r="K352" s="43"/>
      <c r="L352" s="43"/>
    </row>
    <row r="353">
      <c r="A353" s="44" t="s">
        <v>237</v>
      </c>
      <c r="B353" s="45" t="s">
        <v>847</v>
      </c>
      <c r="C353" s="48">
        <v>405000.0</v>
      </c>
      <c r="D353" s="43"/>
      <c r="E353" s="43"/>
      <c r="F353" s="43"/>
      <c r="G353" s="43"/>
      <c r="H353" s="43"/>
      <c r="I353" s="43"/>
      <c r="J353" s="43"/>
      <c r="K353" s="43"/>
      <c r="L353" s="43"/>
    </row>
    <row r="354">
      <c r="A354" s="44" t="s">
        <v>135</v>
      </c>
      <c r="B354" s="45" t="s">
        <v>847</v>
      </c>
      <c r="C354" s="48">
        <v>730000.0</v>
      </c>
      <c r="D354" s="43"/>
      <c r="E354" s="43"/>
      <c r="F354" s="43"/>
      <c r="G354" s="43"/>
      <c r="H354" s="43"/>
      <c r="I354" s="43"/>
      <c r="J354" s="43"/>
      <c r="K354" s="43"/>
      <c r="L354" s="43"/>
    </row>
    <row r="355">
      <c r="A355" s="44" t="s">
        <v>437</v>
      </c>
      <c r="B355" s="45" t="s">
        <v>847</v>
      </c>
      <c r="C355" s="48">
        <v>610000.0</v>
      </c>
      <c r="D355" s="43"/>
      <c r="E355" s="43"/>
      <c r="F355" s="43"/>
      <c r="G355" s="43"/>
      <c r="H355" s="43"/>
      <c r="I355" s="43"/>
      <c r="J355" s="43"/>
      <c r="K355" s="43"/>
      <c r="L355" s="43"/>
    </row>
    <row r="356">
      <c r="A356" s="44" t="s">
        <v>529</v>
      </c>
      <c r="B356" s="45" t="s">
        <v>847</v>
      </c>
      <c r="C356" s="48">
        <v>620000.0</v>
      </c>
      <c r="D356" s="43"/>
      <c r="E356" s="43"/>
      <c r="F356" s="43"/>
      <c r="G356" s="43"/>
      <c r="H356" s="43"/>
      <c r="I356" s="43"/>
      <c r="J356" s="43"/>
      <c r="K356" s="43"/>
      <c r="L356" s="43"/>
    </row>
    <row r="357">
      <c r="A357" s="44" t="s">
        <v>558</v>
      </c>
      <c r="B357" s="45" t="s">
        <v>847</v>
      </c>
      <c r="C357" s="48">
        <v>430000.0</v>
      </c>
      <c r="D357" s="43"/>
      <c r="E357" s="43"/>
      <c r="F357" s="43"/>
      <c r="G357" s="43"/>
      <c r="H357" s="43"/>
      <c r="I357" s="43"/>
      <c r="J357" s="43"/>
      <c r="K357" s="43"/>
      <c r="L357" s="43"/>
    </row>
    <row r="358">
      <c r="A358" s="44" t="s">
        <v>815</v>
      </c>
      <c r="B358" s="45" t="s">
        <v>847</v>
      </c>
      <c r="C358" s="48">
        <v>540000.0</v>
      </c>
      <c r="D358" s="43"/>
      <c r="E358" s="43"/>
      <c r="F358" s="43"/>
      <c r="G358" s="43"/>
      <c r="H358" s="43"/>
      <c r="I358" s="43"/>
      <c r="J358" s="43"/>
      <c r="K358" s="43"/>
      <c r="L358" s="43"/>
    </row>
    <row r="359">
      <c r="A359" s="44" t="s">
        <v>799</v>
      </c>
      <c r="B359" s="45" t="s">
        <v>847</v>
      </c>
      <c r="C359" s="48">
        <v>650000.0</v>
      </c>
      <c r="D359" s="43"/>
      <c r="E359" s="43"/>
      <c r="F359" s="43"/>
      <c r="G359" s="43"/>
      <c r="H359" s="43"/>
      <c r="I359" s="43"/>
      <c r="J359" s="43"/>
      <c r="K359" s="43"/>
      <c r="L359" s="43"/>
    </row>
    <row r="360">
      <c r="A360" s="44" t="s">
        <v>560</v>
      </c>
      <c r="B360" s="45" t="s">
        <v>847</v>
      </c>
      <c r="C360" s="48">
        <v>225000.0</v>
      </c>
      <c r="D360" s="43"/>
      <c r="E360" s="43"/>
      <c r="F360" s="43"/>
      <c r="G360" s="43"/>
      <c r="H360" s="43"/>
      <c r="I360" s="43"/>
      <c r="J360" s="43"/>
      <c r="K360" s="43"/>
      <c r="L360" s="43"/>
    </row>
    <row r="361">
      <c r="A361" s="44" t="s">
        <v>75</v>
      </c>
      <c r="B361" s="45" t="s">
        <v>847</v>
      </c>
      <c r="C361" s="48">
        <v>850000.0</v>
      </c>
      <c r="D361" s="43"/>
      <c r="E361" s="43"/>
      <c r="F361" s="43"/>
      <c r="G361" s="43"/>
      <c r="H361" s="43"/>
      <c r="I361" s="43"/>
      <c r="J361" s="43"/>
      <c r="K361" s="43"/>
      <c r="L361" s="43"/>
    </row>
    <row r="362">
      <c r="A362" s="44" t="s">
        <v>228</v>
      </c>
      <c r="B362" s="45" t="s">
        <v>847</v>
      </c>
      <c r="C362" s="48">
        <v>626000.0</v>
      </c>
      <c r="D362" s="43"/>
      <c r="E362" s="43"/>
      <c r="F362" s="43"/>
      <c r="G362" s="43"/>
      <c r="H362" s="43"/>
      <c r="I362" s="43"/>
      <c r="J362" s="43"/>
      <c r="K362" s="43"/>
      <c r="L362" s="43"/>
    </row>
    <row r="363">
      <c r="A363" s="44" t="s">
        <v>126</v>
      </c>
      <c r="B363" s="45" t="s">
        <v>847</v>
      </c>
      <c r="C363" s="48">
        <v>630000.0</v>
      </c>
      <c r="D363" s="43"/>
      <c r="E363" s="43"/>
      <c r="F363" s="43"/>
      <c r="G363" s="43"/>
      <c r="H363" s="43"/>
      <c r="I363" s="43"/>
      <c r="J363" s="43"/>
      <c r="K363" s="43"/>
      <c r="L363" s="43"/>
    </row>
    <row r="364">
      <c r="A364" s="44" t="s">
        <v>69</v>
      </c>
      <c r="B364" s="45" t="s">
        <v>847</v>
      </c>
      <c r="C364" s="48">
        <v>560000.0</v>
      </c>
      <c r="D364" s="43"/>
      <c r="E364" s="43"/>
      <c r="F364" s="43"/>
      <c r="G364" s="43"/>
      <c r="H364" s="43"/>
      <c r="I364" s="43"/>
      <c r="J364" s="43"/>
      <c r="K364" s="43"/>
      <c r="L364" s="43"/>
    </row>
    <row r="365">
      <c r="A365" s="44" t="s">
        <v>200</v>
      </c>
      <c r="B365" s="45" t="s">
        <v>847</v>
      </c>
      <c r="C365" s="48">
        <v>450000.0</v>
      </c>
      <c r="D365" s="43"/>
      <c r="E365" s="43"/>
      <c r="F365" s="43"/>
      <c r="G365" s="43"/>
      <c r="H365" s="43"/>
      <c r="I365" s="43"/>
      <c r="J365" s="43"/>
      <c r="K365" s="43"/>
      <c r="L365" s="43"/>
    </row>
    <row r="366">
      <c r="A366" s="44" t="s">
        <v>767</v>
      </c>
      <c r="B366" s="45" t="s">
        <v>847</v>
      </c>
      <c r="C366" s="48">
        <v>270000.0</v>
      </c>
      <c r="D366" s="43"/>
      <c r="E366" s="43"/>
      <c r="F366" s="43"/>
      <c r="G366" s="43"/>
      <c r="H366" s="43"/>
      <c r="I366" s="43"/>
      <c r="J366" s="43"/>
      <c r="K366" s="43"/>
      <c r="L366" s="43"/>
    </row>
    <row r="367">
      <c r="A367" s="44" t="s">
        <v>204</v>
      </c>
      <c r="B367" s="45" t="s">
        <v>847</v>
      </c>
      <c r="C367" s="48">
        <v>575000.0</v>
      </c>
      <c r="D367" s="43"/>
      <c r="E367" s="43"/>
      <c r="F367" s="43"/>
      <c r="G367" s="43"/>
      <c r="H367" s="43"/>
      <c r="I367" s="43"/>
      <c r="J367" s="43"/>
      <c r="K367" s="43"/>
      <c r="L367" s="43"/>
    </row>
    <row r="368">
      <c r="A368" s="44" t="s">
        <v>471</v>
      </c>
      <c r="B368" s="45" t="s">
        <v>847</v>
      </c>
      <c r="C368" s="48">
        <v>436500.0</v>
      </c>
      <c r="D368" s="43"/>
      <c r="E368" s="43"/>
      <c r="F368" s="43"/>
      <c r="G368" s="43"/>
      <c r="H368" s="43"/>
      <c r="I368" s="43"/>
      <c r="J368" s="43"/>
      <c r="K368" s="43"/>
      <c r="L368" s="43"/>
    </row>
    <row r="369">
      <c r="A369" s="44" t="s">
        <v>74</v>
      </c>
      <c r="B369" s="45" t="s">
        <v>847</v>
      </c>
      <c r="C369" s="48">
        <v>1100000.0</v>
      </c>
      <c r="D369" s="43"/>
      <c r="E369" s="43"/>
      <c r="F369" s="43"/>
      <c r="G369" s="43"/>
      <c r="H369" s="43"/>
      <c r="I369" s="43"/>
      <c r="J369" s="43"/>
      <c r="K369" s="43"/>
      <c r="L369" s="43"/>
    </row>
    <row r="370">
      <c r="A370" s="44" t="s">
        <v>536</v>
      </c>
      <c r="B370" s="45" t="s">
        <v>847</v>
      </c>
      <c r="C370" s="48">
        <v>550000.0</v>
      </c>
      <c r="D370" s="43"/>
      <c r="E370" s="43"/>
      <c r="F370" s="43"/>
      <c r="G370" s="43"/>
      <c r="H370" s="43"/>
      <c r="I370" s="43"/>
      <c r="J370" s="43"/>
      <c r="K370" s="43"/>
      <c r="L370" s="43"/>
    </row>
    <row r="371">
      <c r="A371" s="44" t="s">
        <v>155</v>
      </c>
      <c r="B371" s="45" t="s">
        <v>847</v>
      </c>
      <c r="C371" s="48">
        <v>740000.0</v>
      </c>
      <c r="D371" s="43"/>
      <c r="E371" s="43"/>
      <c r="F371" s="43"/>
      <c r="G371" s="43"/>
      <c r="H371" s="43"/>
      <c r="I371" s="43"/>
      <c r="J371" s="43"/>
      <c r="K371" s="43"/>
      <c r="L371" s="43"/>
    </row>
    <row r="372">
      <c r="A372" s="44" t="s">
        <v>162</v>
      </c>
      <c r="B372" s="45" t="s">
        <v>847</v>
      </c>
      <c r="C372" s="48">
        <v>470000.0</v>
      </c>
      <c r="D372" s="43"/>
      <c r="E372" s="43"/>
      <c r="F372" s="43"/>
      <c r="G372" s="43"/>
      <c r="H372" s="43"/>
      <c r="I372" s="43"/>
      <c r="J372" s="43"/>
      <c r="K372" s="43"/>
      <c r="L372" s="43"/>
    </row>
    <row r="373">
      <c r="A373" s="44" t="s">
        <v>91</v>
      </c>
      <c r="B373" s="45" t="s">
        <v>847</v>
      </c>
      <c r="C373" s="48">
        <v>968000.0</v>
      </c>
      <c r="D373" s="43"/>
      <c r="E373" s="43"/>
      <c r="F373" s="43"/>
      <c r="G373" s="43"/>
      <c r="H373" s="43"/>
      <c r="I373" s="43"/>
      <c r="J373" s="43"/>
      <c r="K373" s="43"/>
      <c r="L373" s="43"/>
    </row>
    <row r="374">
      <c r="A374" s="44" t="s">
        <v>440</v>
      </c>
      <c r="B374" s="45" t="s">
        <v>847</v>
      </c>
      <c r="C374" s="48">
        <v>680000.0</v>
      </c>
      <c r="D374" s="43"/>
      <c r="E374" s="43"/>
      <c r="F374" s="43"/>
      <c r="G374" s="43"/>
      <c r="H374" s="43"/>
      <c r="I374" s="43"/>
      <c r="J374" s="43"/>
      <c r="K374" s="43"/>
      <c r="L374" s="43"/>
    </row>
    <row r="375">
      <c r="A375" s="44" t="s">
        <v>637</v>
      </c>
      <c r="B375" s="45" t="s">
        <v>847</v>
      </c>
      <c r="C375" s="48">
        <v>461000.0</v>
      </c>
      <c r="D375" s="43"/>
      <c r="E375" s="43"/>
      <c r="F375" s="43"/>
      <c r="G375" s="43"/>
      <c r="H375" s="43"/>
      <c r="I375" s="43"/>
      <c r="J375" s="43"/>
      <c r="K375" s="43"/>
      <c r="L375" s="43"/>
    </row>
    <row r="376">
      <c r="A376" s="44" t="s">
        <v>508</v>
      </c>
      <c r="B376" s="45" t="s">
        <v>847</v>
      </c>
      <c r="C376" s="48">
        <v>722500.0</v>
      </c>
      <c r="D376" s="43"/>
      <c r="E376" s="43"/>
      <c r="F376" s="43"/>
      <c r="G376" s="43"/>
      <c r="H376" s="43"/>
      <c r="I376" s="43"/>
      <c r="J376" s="43"/>
      <c r="K376" s="43"/>
      <c r="L376" s="43"/>
    </row>
    <row r="377">
      <c r="A377" s="44" t="s">
        <v>260</v>
      </c>
      <c r="B377" s="45" t="s">
        <v>847</v>
      </c>
      <c r="C377" s="48">
        <v>470000.0</v>
      </c>
      <c r="D377" s="43"/>
      <c r="E377" s="43"/>
      <c r="F377" s="43"/>
      <c r="G377" s="43"/>
      <c r="H377" s="43"/>
      <c r="I377" s="43"/>
      <c r="J377" s="43"/>
      <c r="K377" s="43"/>
      <c r="L377" s="43"/>
    </row>
    <row r="378">
      <c r="A378" s="44" t="s">
        <v>796</v>
      </c>
      <c r="B378" s="45" t="s">
        <v>847</v>
      </c>
      <c r="C378" s="48">
        <v>535000.0</v>
      </c>
      <c r="D378" s="43"/>
      <c r="E378" s="43"/>
      <c r="F378" s="43"/>
      <c r="G378" s="43"/>
      <c r="H378" s="43"/>
      <c r="I378" s="43"/>
      <c r="J378" s="43"/>
      <c r="K378" s="43"/>
      <c r="L378" s="43"/>
    </row>
    <row r="379">
      <c r="A379" s="44" t="s">
        <v>154</v>
      </c>
      <c r="B379" s="45" t="s">
        <v>847</v>
      </c>
      <c r="C379" s="48">
        <v>804500.0</v>
      </c>
      <c r="D379" s="43"/>
      <c r="E379" s="43"/>
      <c r="F379" s="43"/>
      <c r="G379" s="43"/>
      <c r="H379" s="43"/>
      <c r="I379" s="43"/>
      <c r="J379" s="43"/>
      <c r="K379" s="43"/>
      <c r="L379" s="43"/>
    </row>
    <row r="380">
      <c r="A380" s="44" t="s">
        <v>71</v>
      </c>
      <c r="B380" s="45" t="s">
        <v>847</v>
      </c>
      <c r="C380" s="48">
        <v>1045000.0</v>
      </c>
      <c r="D380" s="43"/>
      <c r="E380" s="43"/>
      <c r="F380" s="43"/>
      <c r="G380" s="43"/>
      <c r="H380" s="43"/>
      <c r="I380" s="43"/>
      <c r="J380" s="43"/>
      <c r="K380" s="43"/>
      <c r="L380" s="43"/>
    </row>
    <row r="381">
      <c r="A381" s="44" t="s">
        <v>87</v>
      </c>
      <c r="B381" s="45" t="s">
        <v>847</v>
      </c>
      <c r="C381" s="48">
        <v>290000.0</v>
      </c>
      <c r="D381" s="43"/>
      <c r="E381" s="43"/>
      <c r="F381" s="43"/>
      <c r="G381" s="43"/>
      <c r="H381" s="43"/>
      <c r="I381" s="43"/>
      <c r="J381" s="43"/>
      <c r="K381" s="43"/>
      <c r="L381" s="43"/>
    </row>
    <row r="382">
      <c r="A382" s="44" t="s">
        <v>432</v>
      </c>
      <c r="B382" s="45" t="s">
        <v>847</v>
      </c>
      <c r="C382" s="48">
        <v>725000.0</v>
      </c>
      <c r="D382" s="43"/>
      <c r="E382" s="43"/>
      <c r="F382" s="43"/>
      <c r="G382" s="43"/>
      <c r="H382" s="43"/>
      <c r="I382" s="43"/>
      <c r="J382" s="43"/>
      <c r="K382" s="43"/>
      <c r="L382" s="43"/>
    </row>
    <row r="383">
      <c r="A383" s="44" t="s">
        <v>66</v>
      </c>
      <c r="B383" s="45" t="s">
        <v>847</v>
      </c>
      <c r="C383" s="48">
        <v>610000.0</v>
      </c>
      <c r="D383" s="43"/>
      <c r="E383" s="43"/>
      <c r="F383" s="43"/>
      <c r="G383" s="43"/>
      <c r="H383" s="43"/>
      <c r="I383" s="43"/>
      <c r="J383" s="43"/>
      <c r="K383" s="43"/>
      <c r="L383" s="43"/>
    </row>
    <row r="384">
      <c r="A384" s="44" t="s">
        <v>107</v>
      </c>
      <c r="B384" s="45" t="s">
        <v>847</v>
      </c>
      <c r="C384" s="48">
        <v>320000.0</v>
      </c>
      <c r="D384" s="43"/>
      <c r="E384" s="43"/>
      <c r="F384" s="43"/>
      <c r="G384" s="43"/>
      <c r="H384" s="43"/>
      <c r="I384" s="43"/>
      <c r="J384" s="43"/>
      <c r="K384" s="43"/>
      <c r="L384" s="43"/>
    </row>
    <row r="385">
      <c r="A385" s="44" t="s">
        <v>191</v>
      </c>
      <c r="B385" s="45" t="s">
        <v>847</v>
      </c>
      <c r="C385" s="48">
        <v>390000.0</v>
      </c>
      <c r="D385" s="43"/>
      <c r="E385" s="43"/>
      <c r="F385" s="43"/>
      <c r="G385" s="43"/>
      <c r="H385" s="43"/>
      <c r="I385" s="43"/>
      <c r="J385" s="43"/>
      <c r="K385" s="43"/>
      <c r="L385" s="43"/>
    </row>
    <row r="386">
      <c r="A386" s="44" t="s">
        <v>537</v>
      </c>
      <c r="B386" s="45" t="s">
        <v>847</v>
      </c>
      <c r="C386" s="48">
        <v>345000.0</v>
      </c>
      <c r="D386" s="43"/>
      <c r="E386" s="43"/>
      <c r="F386" s="43"/>
      <c r="G386" s="43"/>
      <c r="H386" s="43"/>
      <c r="I386" s="43"/>
      <c r="J386" s="43"/>
      <c r="K386" s="43"/>
      <c r="L386" s="43"/>
    </row>
    <row r="387">
      <c r="A387" s="44" t="s">
        <v>386</v>
      </c>
      <c r="B387" s="45" t="s">
        <v>847</v>
      </c>
      <c r="C387" s="48">
        <v>670000.0</v>
      </c>
      <c r="D387" s="43"/>
      <c r="E387" s="43"/>
      <c r="F387" s="43"/>
      <c r="G387" s="43"/>
      <c r="H387" s="43"/>
      <c r="I387" s="43"/>
      <c r="J387" s="43"/>
      <c r="K387" s="43"/>
      <c r="L387" s="43"/>
    </row>
    <row r="388">
      <c r="A388" s="44" t="s">
        <v>180</v>
      </c>
      <c r="B388" s="45" t="s">
        <v>847</v>
      </c>
      <c r="C388" s="48">
        <v>510000.0</v>
      </c>
      <c r="D388" s="43"/>
      <c r="E388" s="43"/>
      <c r="F388" s="43"/>
      <c r="G388" s="43"/>
      <c r="H388" s="43"/>
      <c r="I388" s="43"/>
      <c r="J388" s="43"/>
      <c r="K388" s="43"/>
      <c r="L388" s="43"/>
    </row>
    <row r="389">
      <c r="A389" s="44" t="s">
        <v>148</v>
      </c>
      <c r="B389" s="45" t="s">
        <v>847</v>
      </c>
      <c r="C389" s="48">
        <v>395000.0</v>
      </c>
      <c r="D389" s="43"/>
      <c r="E389" s="43"/>
      <c r="F389" s="43"/>
      <c r="G389" s="43"/>
      <c r="H389" s="43"/>
      <c r="I389" s="43"/>
      <c r="J389" s="43"/>
      <c r="K389" s="43"/>
      <c r="L389" s="43"/>
    </row>
    <row r="390">
      <c r="A390" s="44" t="s">
        <v>370</v>
      </c>
      <c r="B390" s="45" t="s">
        <v>847</v>
      </c>
      <c r="C390" s="48">
        <v>437500.0</v>
      </c>
      <c r="D390" s="43"/>
      <c r="E390" s="43"/>
      <c r="F390" s="43"/>
      <c r="G390" s="43"/>
      <c r="H390" s="43"/>
      <c r="I390" s="43"/>
      <c r="J390" s="43"/>
      <c r="K390" s="43"/>
      <c r="L390" s="43"/>
    </row>
    <row r="391">
      <c r="A391" s="44" t="s">
        <v>169</v>
      </c>
      <c r="B391" s="45" t="s">
        <v>847</v>
      </c>
      <c r="C391" s="48">
        <v>325000.0</v>
      </c>
      <c r="D391" s="43"/>
      <c r="E391" s="43"/>
      <c r="F391" s="43"/>
      <c r="G391" s="43"/>
      <c r="H391" s="43"/>
      <c r="I391" s="43"/>
      <c r="J391" s="43"/>
      <c r="K391" s="43"/>
      <c r="L391" s="43"/>
    </row>
    <row r="392">
      <c r="A392" s="44" t="s">
        <v>276</v>
      </c>
      <c r="B392" s="45" t="s">
        <v>847</v>
      </c>
      <c r="C392" s="48">
        <v>480000.0</v>
      </c>
      <c r="D392" s="43"/>
      <c r="E392" s="43"/>
      <c r="F392" s="43"/>
      <c r="G392" s="43"/>
      <c r="H392" s="43"/>
      <c r="I392" s="43"/>
      <c r="J392" s="43"/>
      <c r="K392" s="43"/>
      <c r="L392" s="43"/>
    </row>
    <row r="393">
      <c r="A393" s="44" t="s">
        <v>722</v>
      </c>
      <c r="B393" s="45" t="s">
        <v>847</v>
      </c>
      <c r="C393" s="48">
        <v>207500.0</v>
      </c>
      <c r="D393" s="43"/>
      <c r="E393" s="43"/>
      <c r="F393" s="43"/>
      <c r="G393" s="43"/>
      <c r="H393" s="43"/>
      <c r="I393" s="43"/>
      <c r="J393" s="43"/>
      <c r="K393" s="43"/>
      <c r="L393" s="43"/>
    </row>
    <row r="394">
      <c r="A394" s="44" t="s">
        <v>80</v>
      </c>
      <c r="B394" s="45" t="s">
        <v>847</v>
      </c>
      <c r="C394" s="51">
        <v>2000000.0</v>
      </c>
      <c r="D394" s="43"/>
      <c r="E394" s="43"/>
      <c r="F394" s="43"/>
      <c r="G394" s="43"/>
      <c r="H394" s="43"/>
      <c r="I394" s="43"/>
      <c r="J394" s="43"/>
      <c r="K394" s="43"/>
      <c r="L394" s="43"/>
    </row>
    <row r="395">
      <c r="A395" s="44" t="s">
        <v>82</v>
      </c>
      <c r="B395" s="45" t="s">
        <v>847</v>
      </c>
      <c r="C395" s="51">
        <v>457500.0</v>
      </c>
      <c r="D395" s="43"/>
      <c r="E395" s="43"/>
      <c r="F395" s="43"/>
      <c r="G395" s="43"/>
      <c r="H395" s="43"/>
      <c r="I395" s="43"/>
      <c r="J395" s="43"/>
      <c r="K395" s="43"/>
      <c r="L395" s="43"/>
    </row>
    <row r="396">
      <c r="A396" s="44" t="s">
        <v>292</v>
      </c>
      <c r="B396" s="45" t="s">
        <v>847</v>
      </c>
      <c r="C396" s="48">
        <v>695000.0</v>
      </c>
      <c r="D396" s="43"/>
      <c r="E396" s="43"/>
      <c r="F396" s="43"/>
      <c r="G396" s="43"/>
      <c r="H396" s="43"/>
      <c r="I396" s="43"/>
      <c r="J396" s="43"/>
      <c r="K396" s="43"/>
      <c r="L396" s="43"/>
    </row>
    <row r="397">
      <c r="A397" s="44" t="s">
        <v>305</v>
      </c>
      <c r="B397" s="45" t="s">
        <v>847</v>
      </c>
      <c r="C397" s="48">
        <v>480000.0</v>
      </c>
      <c r="D397" s="43"/>
      <c r="E397" s="43"/>
      <c r="F397" s="43"/>
      <c r="G397" s="43"/>
      <c r="H397" s="43"/>
      <c r="I397" s="43"/>
      <c r="J397" s="43"/>
      <c r="K397" s="43"/>
      <c r="L397" s="43"/>
    </row>
    <row r="398">
      <c r="A398" s="44" t="s">
        <v>188</v>
      </c>
      <c r="B398" s="45" t="s">
        <v>847</v>
      </c>
      <c r="C398" s="48">
        <v>580000.0</v>
      </c>
      <c r="D398" s="43"/>
      <c r="E398" s="43"/>
      <c r="F398" s="43"/>
      <c r="G398" s="43"/>
      <c r="H398" s="43"/>
      <c r="I398" s="43"/>
      <c r="J398" s="43"/>
      <c r="K398" s="43"/>
      <c r="L398" s="43"/>
    </row>
    <row r="399">
      <c r="A399" s="44" t="s">
        <v>474</v>
      </c>
      <c r="B399" s="45" t="s">
        <v>847</v>
      </c>
      <c r="C399" s="48">
        <v>320000.0</v>
      </c>
      <c r="D399" s="43"/>
      <c r="E399" s="43"/>
      <c r="F399" s="43"/>
      <c r="G399" s="43"/>
      <c r="H399" s="43"/>
      <c r="I399" s="43"/>
      <c r="J399" s="43"/>
      <c r="K399" s="43"/>
      <c r="L399" s="43"/>
    </row>
    <row r="400">
      <c r="A400" s="44" t="s">
        <v>321</v>
      </c>
      <c r="B400" s="45" t="s">
        <v>847</v>
      </c>
      <c r="C400" s="48">
        <v>800000.0</v>
      </c>
      <c r="D400" s="43"/>
      <c r="E400" s="43"/>
      <c r="F400" s="43"/>
      <c r="G400" s="43"/>
      <c r="H400" s="43"/>
      <c r="I400" s="43"/>
      <c r="J400" s="43"/>
      <c r="K400" s="43"/>
      <c r="L400" s="43"/>
    </row>
    <row r="401">
      <c r="A401" s="44" t="s">
        <v>147</v>
      </c>
      <c r="B401" s="45" t="s">
        <v>847</v>
      </c>
      <c r="C401" s="48">
        <v>779000.0</v>
      </c>
      <c r="D401" s="43"/>
      <c r="E401" s="43"/>
      <c r="F401" s="43"/>
      <c r="G401" s="43"/>
      <c r="H401" s="43"/>
      <c r="I401" s="43"/>
      <c r="J401" s="43"/>
      <c r="K401" s="43"/>
      <c r="L401" s="43"/>
    </row>
    <row r="402">
      <c r="A402" s="44" t="s">
        <v>249</v>
      </c>
      <c r="B402" s="45" t="s">
        <v>847</v>
      </c>
      <c r="C402" s="48">
        <v>529000.0</v>
      </c>
      <c r="D402" s="43"/>
      <c r="E402" s="43"/>
      <c r="F402" s="43"/>
      <c r="G402" s="43"/>
      <c r="H402" s="43"/>
      <c r="I402" s="43"/>
      <c r="J402" s="43"/>
      <c r="K402" s="43"/>
      <c r="L402" s="43"/>
    </row>
    <row r="403">
      <c r="A403" s="44" t="s">
        <v>749</v>
      </c>
      <c r="B403" s="45" t="s">
        <v>847</v>
      </c>
      <c r="C403" s="51">
        <v>667500.0</v>
      </c>
      <c r="D403" s="43"/>
      <c r="E403" s="43"/>
      <c r="F403" s="43"/>
      <c r="G403" s="43"/>
      <c r="H403" s="43"/>
      <c r="I403" s="43"/>
      <c r="J403" s="43"/>
      <c r="K403" s="43"/>
      <c r="L403" s="43"/>
    </row>
    <row r="404">
      <c r="A404" s="44" t="s">
        <v>257</v>
      </c>
      <c r="B404" s="45" t="s">
        <v>847</v>
      </c>
      <c r="C404" s="48">
        <v>525000.0</v>
      </c>
      <c r="D404" s="43"/>
      <c r="E404" s="43"/>
      <c r="F404" s="43"/>
      <c r="G404" s="43"/>
      <c r="H404" s="43"/>
      <c r="I404" s="43"/>
      <c r="J404" s="43"/>
      <c r="K404" s="43"/>
      <c r="L404" s="43"/>
    </row>
    <row r="405">
      <c r="A405" s="44" t="s">
        <v>85</v>
      </c>
      <c r="B405" s="45" t="s">
        <v>847</v>
      </c>
      <c r="C405" s="51">
        <v>164000.0</v>
      </c>
      <c r="D405" s="43"/>
      <c r="E405" s="43"/>
      <c r="F405" s="43"/>
      <c r="G405" s="43"/>
      <c r="H405" s="43"/>
      <c r="I405" s="43"/>
      <c r="J405" s="43"/>
      <c r="K405" s="43"/>
      <c r="L405" s="43"/>
    </row>
    <row r="406">
      <c r="A406" s="44" t="s">
        <v>293</v>
      </c>
      <c r="B406" s="45" t="s">
        <v>847</v>
      </c>
      <c r="C406" s="48">
        <v>695000.0</v>
      </c>
      <c r="D406" s="43"/>
      <c r="E406" s="43"/>
      <c r="F406" s="43"/>
      <c r="G406" s="43"/>
      <c r="H406" s="43"/>
      <c r="I406" s="43"/>
      <c r="J406" s="43"/>
      <c r="K406" s="43"/>
      <c r="L406" s="43"/>
    </row>
    <row r="407">
      <c r="A407" s="44" t="s">
        <v>167</v>
      </c>
      <c r="B407" s="45" t="s">
        <v>847</v>
      </c>
      <c r="C407" s="48">
        <v>899000.0</v>
      </c>
      <c r="D407" s="43"/>
      <c r="E407" s="43"/>
      <c r="F407" s="43"/>
      <c r="G407" s="43"/>
      <c r="H407" s="43"/>
      <c r="I407" s="43"/>
      <c r="J407" s="43"/>
      <c r="K407" s="43"/>
      <c r="L407" s="43"/>
    </row>
    <row r="408">
      <c r="A408" s="44" t="s">
        <v>557</v>
      </c>
      <c r="B408" s="45" t="s">
        <v>847</v>
      </c>
      <c r="C408" s="48">
        <v>527500.0</v>
      </c>
      <c r="D408" s="43"/>
      <c r="E408" s="43"/>
      <c r="F408" s="43"/>
      <c r="G408" s="43"/>
      <c r="H408" s="43"/>
      <c r="I408" s="43"/>
      <c r="J408" s="43"/>
      <c r="K408" s="43"/>
      <c r="L408" s="43"/>
    </row>
    <row r="409">
      <c r="A409" s="44" t="s">
        <v>635</v>
      </c>
      <c r="B409" s="45" t="s">
        <v>847</v>
      </c>
      <c r="C409" s="48">
        <v>581500.0</v>
      </c>
      <c r="D409" s="43"/>
      <c r="E409" s="43"/>
      <c r="F409" s="43"/>
      <c r="G409" s="43"/>
      <c r="H409" s="43"/>
      <c r="I409" s="43"/>
      <c r="J409" s="43"/>
      <c r="K409" s="43"/>
      <c r="L409" s="43"/>
    </row>
    <row r="410">
      <c r="A410" s="44" t="s">
        <v>79</v>
      </c>
      <c r="B410" s="45" t="s">
        <v>847</v>
      </c>
      <c r="C410" s="48">
        <v>281000.0</v>
      </c>
      <c r="D410" s="43"/>
      <c r="E410" s="43"/>
      <c r="F410" s="43"/>
      <c r="G410" s="43"/>
      <c r="H410" s="43"/>
      <c r="I410" s="43"/>
      <c r="J410" s="43"/>
      <c r="K410" s="43"/>
      <c r="L410" s="43"/>
    </row>
    <row r="411">
      <c r="A411" s="44" t="s">
        <v>81</v>
      </c>
      <c r="B411" s="45" t="s">
        <v>847</v>
      </c>
      <c r="C411" s="51">
        <v>1000000.0</v>
      </c>
      <c r="D411" s="43"/>
      <c r="E411" s="43"/>
      <c r="F411" s="43"/>
      <c r="G411" s="43"/>
      <c r="H411" s="43"/>
      <c r="I411" s="43"/>
      <c r="J411" s="43"/>
      <c r="K411" s="43"/>
      <c r="L411" s="43"/>
    </row>
    <row r="412">
      <c r="A412" s="44" t="s">
        <v>768</v>
      </c>
      <c r="B412" s="45" t="s">
        <v>847</v>
      </c>
      <c r="C412" s="48">
        <v>240000.0</v>
      </c>
      <c r="D412" s="43"/>
      <c r="E412" s="43"/>
      <c r="F412" s="43"/>
      <c r="G412" s="43"/>
      <c r="H412" s="43"/>
      <c r="I412" s="43"/>
      <c r="J412" s="43"/>
      <c r="K412" s="43"/>
      <c r="L412" s="43"/>
    </row>
    <row r="413">
      <c r="A413" s="44" t="s">
        <v>302</v>
      </c>
      <c r="B413" s="45" t="s">
        <v>847</v>
      </c>
      <c r="C413" s="48">
        <v>621500.0</v>
      </c>
      <c r="D413" s="43"/>
      <c r="E413" s="43"/>
      <c r="F413" s="43"/>
      <c r="G413" s="43"/>
      <c r="H413" s="43"/>
      <c r="I413" s="43"/>
      <c r="J413" s="43"/>
      <c r="K413" s="43"/>
      <c r="L413" s="43"/>
    </row>
    <row r="414">
      <c r="A414" s="44" t="s">
        <v>496</v>
      </c>
      <c r="B414" s="45" t="s">
        <v>847</v>
      </c>
      <c r="C414" s="48">
        <v>726000.0</v>
      </c>
      <c r="D414" s="43"/>
      <c r="E414" s="43"/>
      <c r="F414" s="43"/>
      <c r="G414" s="43"/>
      <c r="H414" s="43"/>
      <c r="I414" s="43"/>
      <c r="J414" s="43"/>
      <c r="K414" s="43"/>
      <c r="L414" s="43"/>
    </row>
    <row r="415">
      <c r="A415" s="44" t="s">
        <v>606</v>
      </c>
      <c r="B415" s="45" t="s">
        <v>847</v>
      </c>
      <c r="C415" s="48">
        <v>335000.0</v>
      </c>
      <c r="D415" s="43"/>
      <c r="E415" s="43"/>
      <c r="F415" s="43"/>
      <c r="G415" s="43"/>
      <c r="H415" s="43"/>
      <c r="I415" s="43"/>
      <c r="J415" s="43"/>
      <c r="K415" s="43"/>
      <c r="L415" s="43"/>
    </row>
    <row r="416">
      <c r="A416" s="44" t="s">
        <v>176</v>
      </c>
      <c r="B416" s="45" t="s">
        <v>847</v>
      </c>
      <c r="C416" s="48">
        <v>530000.0</v>
      </c>
      <c r="D416" s="43"/>
      <c r="E416" s="43"/>
      <c r="F416" s="43"/>
      <c r="G416" s="43"/>
      <c r="H416" s="43"/>
      <c r="I416" s="43"/>
      <c r="J416" s="43"/>
      <c r="K416" s="43"/>
      <c r="L416" s="43"/>
    </row>
    <row r="417">
      <c r="A417" s="44" t="s">
        <v>607</v>
      </c>
      <c r="B417" s="45" t="s">
        <v>847</v>
      </c>
      <c r="C417" s="51">
        <v>485000.0</v>
      </c>
      <c r="D417" s="43"/>
      <c r="E417" s="43"/>
      <c r="F417" s="43"/>
      <c r="G417" s="43"/>
      <c r="H417" s="43"/>
      <c r="I417" s="43"/>
      <c r="J417" s="43"/>
      <c r="K417" s="43"/>
      <c r="L417" s="43"/>
    </row>
    <row r="418">
      <c r="A418" s="44" t="s">
        <v>824</v>
      </c>
      <c r="B418" s="45" t="s">
        <v>847</v>
      </c>
      <c r="C418" s="48">
        <v>347500.0</v>
      </c>
      <c r="D418" s="43"/>
      <c r="E418" s="43"/>
      <c r="F418" s="43"/>
      <c r="G418" s="43"/>
      <c r="H418" s="43"/>
      <c r="I418" s="43"/>
      <c r="J418" s="43"/>
      <c r="K418" s="43"/>
      <c r="L418" s="43"/>
    </row>
    <row r="419">
      <c r="A419" s="44" t="s">
        <v>462</v>
      </c>
      <c r="B419" s="45" t="s">
        <v>847</v>
      </c>
      <c r="C419" s="48">
        <v>551500.0</v>
      </c>
      <c r="D419" s="43"/>
      <c r="E419" s="43"/>
      <c r="F419" s="43"/>
      <c r="G419" s="43"/>
      <c r="H419" s="43"/>
      <c r="I419" s="43"/>
      <c r="J419" s="43"/>
      <c r="K419" s="43"/>
      <c r="L419" s="43"/>
    </row>
    <row r="420">
      <c r="A420" s="44" t="s">
        <v>576</v>
      </c>
      <c r="B420" s="45" t="s">
        <v>847</v>
      </c>
      <c r="C420" s="48">
        <v>835000.0</v>
      </c>
      <c r="D420" s="43"/>
      <c r="E420" s="43"/>
      <c r="F420" s="43"/>
      <c r="G420" s="43"/>
      <c r="H420" s="43"/>
      <c r="I420" s="43"/>
      <c r="J420" s="43"/>
      <c r="K420" s="43"/>
      <c r="L420" s="43"/>
    </row>
    <row r="421">
      <c r="A421" s="44" t="s">
        <v>679</v>
      </c>
      <c r="B421" s="45" t="s">
        <v>847</v>
      </c>
      <c r="C421" s="48">
        <v>599000.0</v>
      </c>
      <c r="D421" s="43"/>
      <c r="E421" s="43"/>
      <c r="F421" s="43"/>
      <c r="G421" s="43"/>
      <c r="H421" s="43"/>
      <c r="I421" s="43"/>
      <c r="J421" s="43"/>
      <c r="K421" s="43"/>
      <c r="L421" s="43"/>
    </row>
    <row r="422">
      <c r="A422" s="44" t="s">
        <v>339</v>
      </c>
      <c r="B422" s="45" t="s">
        <v>847</v>
      </c>
      <c r="C422" s="48">
        <v>580000.0</v>
      </c>
      <c r="D422" s="43"/>
      <c r="E422" s="43"/>
      <c r="F422" s="43"/>
      <c r="G422" s="43"/>
      <c r="H422" s="43"/>
      <c r="I422" s="43"/>
      <c r="J422" s="43"/>
      <c r="K422" s="43"/>
      <c r="L422" s="43"/>
    </row>
    <row r="423">
      <c r="A423" s="44" t="s">
        <v>786</v>
      </c>
      <c r="B423" s="45" t="s">
        <v>847</v>
      </c>
      <c r="C423" s="48">
        <v>266000.0</v>
      </c>
      <c r="D423" s="43"/>
      <c r="E423" s="43"/>
      <c r="F423" s="43"/>
      <c r="G423" s="43"/>
      <c r="H423" s="43"/>
      <c r="I423" s="43"/>
      <c r="J423" s="43"/>
      <c r="K423" s="43"/>
      <c r="L423" s="43"/>
    </row>
    <row r="424">
      <c r="A424" s="44" t="s">
        <v>262</v>
      </c>
      <c r="B424" s="45" t="s">
        <v>847</v>
      </c>
      <c r="C424" s="48">
        <v>450000.0</v>
      </c>
      <c r="D424" s="43"/>
      <c r="E424" s="43"/>
      <c r="F424" s="43"/>
      <c r="G424" s="43"/>
      <c r="H424" s="43"/>
      <c r="I424" s="43"/>
      <c r="J424" s="43"/>
      <c r="K424" s="43"/>
      <c r="L424" s="43"/>
    </row>
    <row r="425">
      <c r="A425" s="44" t="s">
        <v>209</v>
      </c>
      <c r="B425" s="45" t="s">
        <v>847</v>
      </c>
      <c r="C425" s="48">
        <v>750000.0</v>
      </c>
      <c r="D425" s="43"/>
      <c r="E425" s="43"/>
      <c r="F425" s="43"/>
      <c r="G425" s="43"/>
      <c r="H425" s="43"/>
      <c r="I425" s="43"/>
      <c r="J425" s="43"/>
      <c r="K425" s="43"/>
      <c r="L425" s="43"/>
    </row>
    <row r="426">
      <c r="A426" s="44" t="s">
        <v>443</v>
      </c>
      <c r="B426" s="45" t="s">
        <v>847</v>
      </c>
      <c r="C426" s="48">
        <v>358000.0</v>
      </c>
      <c r="D426" s="43"/>
      <c r="E426" s="43"/>
      <c r="F426" s="43"/>
      <c r="G426" s="43"/>
      <c r="H426" s="43"/>
      <c r="I426" s="43"/>
      <c r="J426" s="43"/>
      <c r="K426" s="43"/>
      <c r="L426" s="43"/>
    </row>
    <row r="427">
      <c r="A427" s="44" t="s">
        <v>661</v>
      </c>
      <c r="B427" s="45" t="s">
        <v>847</v>
      </c>
      <c r="C427" s="48">
        <v>582500.0</v>
      </c>
      <c r="D427" s="43"/>
      <c r="E427" s="43"/>
      <c r="F427" s="43"/>
      <c r="G427" s="43"/>
      <c r="H427" s="43"/>
      <c r="I427" s="43"/>
      <c r="J427" s="43"/>
      <c r="K427" s="43"/>
      <c r="L427" s="43"/>
    </row>
    <row r="428">
      <c r="A428" s="44" t="s">
        <v>258</v>
      </c>
      <c r="B428" s="45" t="s">
        <v>847</v>
      </c>
      <c r="C428" s="48">
        <v>523000.0</v>
      </c>
      <c r="D428" s="43"/>
      <c r="E428" s="43"/>
      <c r="F428" s="43"/>
      <c r="G428" s="43"/>
      <c r="H428" s="43"/>
      <c r="I428" s="43"/>
      <c r="J428" s="43"/>
      <c r="K428" s="43"/>
      <c r="L428" s="43"/>
    </row>
    <row r="429">
      <c r="A429" s="44" t="s">
        <v>163</v>
      </c>
      <c r="B429" s="45" t="s">
        <v>847</v>
      </c>
      <c r="C429" s="48">
        <v>492500.0</v>
      </c>
      <c r="D429" s="43"/>
      <c r="E429" s="43"/>
      <c r="F429" s="43"/>
      <c r="G429" s="43"/>
      <c r="H429" s="43"/>
      <c r="I429" s="43"/>
      <c r="J429" s="43"/>
      <c r="K429" s="43"/>
      <c r="L429" s="43"/>
    </row>
    <row r="430">
      <c r="A430" s="44" t="s">
        <v>509</v>
      </c>
      <c r="B430" s="45" t="s">
        <v>847</v>
      </c>
      <c r="C430" s="51">
        <v>670000.0</v>
      </c>
      <c r="D430" s="43"/>
      <c r="E430" s="43"/>
      <c r="F430" s="43"/>
      <c r="G430" s="43"/>
      <c r="H430" s="43"/>
      <c r="I430" s="43"/>
      <c r="J430" s="43"/>
      <c r="K430" s="43"/>
      <c r="L430" s="43"/>
    </row>
    <row r="431">
      <c r="A431" s="44" t="s">
        <v>784</v>
      </c>
      <c r="B431" s="45" t="s">
        <v>847</v>
      </c>
      <c r="C431" s="48">
        <v>520000.0</v>
      </c>
      <c r="D431" s="43"/>
      <c r="E431" s="43"/>
      <c r="F431" s="43"/>
      <c r="G431" s="43"/>
      <c r="H431" s="43"/>
      <c r="I431" s="43"/>
      <c r="J431" s="43"/>
      <c r="K431" s="43"/>
      <c r="L431" s="43"/>
    </row>
    <row r="432">
      <c r="A432" s="44" t="s">
        <v>338</v>
      </c>
      <c r="B432" s="45" t="s">
        <v>847</v>
      </c>
      <c r="C432" s="48">
        <v>595000.0</v>
      </c>
      <c r="D432" s="43"/>
      <c r="E432" s="43"/>
      <c r="F432" s="43"/>
      <c r="G432" s="43"/>
      <c r="H432" s="43"/>
      <c r="I432" s="43"/>
      <c r="J432" s="43"/>
      <c r="K432" s="43"/>
      <c r="L432" s="43"/>
    </row>
    <row r="433">
      <c r="A433" s="44" t="s">
        <v>388</v>
      </c>
      <c r="B433" s="45" t="s">
        <v>847</v>
      </c>
      <c r="C433" s="48">
        <v>590000.0</v>
      </c>
      <c r="D433" s="43"/>
      <c r="E433" s="43"/>
      <c r="F433" s="43"/>
      <c r="G433" s="43"/>
      <c r="H433" s="43"/>
      <c r="I433" s="43"/>
      <c r="J433" s="43"/>
      <c r="K433" s="43"/>
      <c r="L433" s="43"/>
    </row>
    <row r="434">
      <c r="A434" s="44" t="s">
        <v>142</v>
      </c>
      <c r="B434" s="45" t="s">
        <v>847</v>
      </c>
      <c r="C434" s="48">
        <v>950000.0</v>
      </c>
      <c r="D434" s="43"/>
      <c r="E434" s="43"/>
      <c r="F434" s="43"/>
      <c r="G434" s="43"/>
      <c r="H434" s="43"/>
      <c r="I434" s="43"/>
      <c r="J434" s="43"/>
      <c r="K434" s="43"/>
      <c r="L434" s="43"/>
    </row>
    <row r="435">
      <c r="A435" s="44" t="s">
        <v>403</v>
      </c>
      <c r="B435" s="45" t="s">
        <v>847</v>
      </c>
      <c r="C435" s="48">
        <v>982500.0</v>
      </c>
      <c r="D435" s="43"/>
      <c r="E435" s="43"/>
      <c r="F435" s="43"/>
      <c r="G435" s="43"/>
      <c r="H435" s="43"/>
      <c r="I435" s="43"/>
      <c r="J435" s="43"/>
      <c r="K435" s="43"/>
      <c r="L435" s="43"/>
    </row>
    <row r="436">
      <c r="A436" s="44" t="s">
        <v>320</v>
      </c>
      <c r="B436" s="45" t="s">
        <v>847</v>
      </c>
      <c r="C436" s="48">
        <v>910000.0</v>
      </c>
      <c r="D436" s="43"/>
      <c r="E436" s="43"/>
      <c r="F436" s="43"/>
      <c r="G436" s="43"/>
      <c r="H436" s="43"/>
      <c r="I436" s="43"/>
      <c r="J436" s="43"/>
      <c r="K436" s="43"/>
      <c r="L436" s="43"/>
    </row>
    <row r="437">
      <c r="A437" s="44" t="s">
        <v>344</v>
      </c>
      <c r="B437" s="45" t="s">
        <v>847</v>
      </c>
      <c r="C437" s="48">
        <v>1000000.0</v>
      </c>
      <c r="D437" s="43"/>
      <c r="E437" s="43"/>
      <c r="F437" s="43"/>
      <c r="G437" s="43"/>
      <c r="H437" s="43"/>
      <c r="I437" s="43"/>
      <c r="J437" s="43"/>
      <c r="K437" s="43"/>
      <c r="L437" s="43"/>
    </row>
    <row r="438">
      <c r="A438" s="44" t="s">
        <v>120</v>
      </c>
      <c r="B438" s="45" t="s">
        <v>847</v>
      </c>
      <c r="C438" s="48">
        <v>590000.0</v>
      </c>
      <c r="D438" s="43"/>
      <c r="E438" s="43"/>
      <c r="F438" s="43"/>
      <c r="G438" s="43"/>
      <c r="H438" s="43"/>
      <c r="I438" s="43"/>
      <c r="J438" s="43"/>
      <c r="K438" s="43"/>
      <c r="L438" s="43"/>
    </row>
    <row r="439">
      <c r="A439" s="44" t="s">
        <v>115</v>
      </c>
      <c r="B439" s="45" t="s">
        <v>847</v>
      </c>
      <c r="C439" s="51">
        <v>595000.0</v>
      </c>
      <c r="D439" s="43"/>
      <c r="E439" s="43"/>
      <c r="F439" s="43"/>
      <c r="G439" s="43"/>
      <c r="H439" s="43"/>
      <c r="I439" s="43"/>
      <c r="J439" s="43"/>
      <c r="K439" s="43"/>
      <c r="L439" s="43"/>
    </row>
    <row r="440">
      <c r="A440" s="44" t="s">
        <v>181</v>
      </c>
      <c r="B440" s="45" t="s">
        <v>847</v>
      </c>
      <c r="C440" s="48">
        <v>395000.0</v>
      </c>
      <c r="D440" s="43"/>
      <c r="E440" s="43"/>
      <c r="F440" s="43"/>
      <c r="G440" s="43"/>
      <c r="H440" s="43"/>
      <c r="I440" s="43"/>
      <c r="J440" s="43"/>
      <c r="K440" s="43"/>
      <c r="L440" s="43"/>
    </row>
    <row r="441">
      <c r="A441" s="44" t="s">
        <v>250</v>
      </c>
      <c r="B441" s="45" t="s">
        <v>847</v>
      </c>
      <c r="C441" s="48">
        <v>570000.0</v>
      </c>
      <c r="D441" s="43"/>
      <c r="E441" s="43"/>
      <c r="F441" s="43"/>
      <c r="G441" s="43"/>
      <c r="H441" s="43"/>
      <c r="I441" s="43"/>
      <c r="J441" s="43"/>
      <c r="K441" s="43"/>
      <c r="L441" s="43"/>
    </row>
    <row r="442">
      <c r="A442" s="44" t="s">
        <v>737</v>
      </c>
      <c r="B442" s="45" t="s">
        <v>847</v>
      </c>
      <c r="C442" s="48">
        <v>515000.0</v>
      </c>
      <c r="D442" s="43"/>
      <c r="E442" s="43"/>
      <c r="F442" s="43"/>
      <c r="G442" s="43"/>
      <c r="H442" s="43"/>
      <c r="I442" s="43"/>
      <c r="J442" s="43"/>
      <c r="K442" s="43"/>
      <c r="L442" s="43"/>
    </row>
    <row r="443">
      <c r="A443" s="44" t="s">
        <v>145</v>
      </c>
      <c r="B443" s="45" t="s">
        <v>847</v>
      </c>
      <c r="C443" s="48">
        <v>675000.0</v>
      </c>
      <c r="D443" s="43"/>
      <c r="E443" s="43"/>
      <c r="F443" s="43"/>
      <c r="G443" s="43"/>
      <c r="H443" s="43"/>
      <c r="I443" s="43"/>
      <c r="J443" s="43"/>
      <c r="K443" s="43"/>
      <c r="L443" s="43"/>
    </row>
    <row r="444">
      <c r="A444" s="44" t="s">
        <v>208</v>
      </c>
      <c r="B444" s="45" t="s">
        <v>847</v>
      </c>
      <c r="C444" s="48">
        <v>580000.0</v>
      </c>
      <c r="D444" s="43"/>
      <c r="E444" s="43"/>
      <c r="F444" s="43"/>
      <c r="G444" s="43"/>
      <c r="H444" s="43"/>
      <c r="I444" s="43"/>
      <c r="J444" s="43"/>
      <c r="K444" s="43"/>
      <c r="L444" s="43"/>
    </row>
    <row r="445">
      <c r="A445" s="44" t="s">
        <v>99</v>
      </c>
      <c r="B445" s="45" t="s">
        <v>847</v>
      </c>
      <c r="C445" s="48">
        <v>595000.0</v>
      </c>
      <c r="D445" s="43"/>
      <c r="E445" s="43"/>
      <c r="F445" s="43"/>
      <c r="G445" s="43"/>
      <c r="H445" s="43"/>
      <c r="I445" s="43"/>
      <c r="J445" s="43"/>
      <c r="K445" s="43"/>
      <c r="L445" s="43"/>
    </row>
    <row r="446">
      <c r="A446" s="44" t="s">
        <v>797</v>
      </c>
      <c r="B446" s="45" t="s">
        <v>847</v>
      </c>
      <c r="C446" s="48">
        <v>433000.0</v>
      </c>
      <c r="D446" s="43"/>
      <c r="E446" s="43"/>
      <c r="F446" s="43"/>
      <c r="G446" s="43"/>
      <c r="H446" s="43"/>
      <c r="I446" s="43"/>
      <c r="J446" s="43"/>
      <c r="K446" s="43"/>
      <c r="L446" s="43"/>
    </row>
    <row r="447">
      <c r="A447" s="44" t="s">
        <v>556</v>
      </c>
      <c r="B447" s="45" t="s">
        <v>847</v>
      </c>
      <c r="C447" s="48">
        <v>660000.0</v>
      </c>
      <c r="D447" s="43"/>
      <c r="E447" s="43"/>
      <c r="F447" s="43"/>
      <c r="G447" s="43"/>
      <c r="H447" s="43"/>
      <c r="I447" s="43"/>
      <c r="J447" s="43"/>
      <c r="K447" s="43"/>
      <c r="L447" s="43"/>
    </row>
    <row r="448">
      <c r="A448" s="44" t="s">
        <v>86</v>
      </c>
      <c r="B448" s="45" t="s">
        <v>847</v>
      </c>
      <c r="C448" s="48">
        <v>555000.0</v>
      </c>
      <c r="D448" s="43"/>
      <c r="E448" s="43"/>
      <c r="F448" s="43"/>
      <c r="G448" s="43"/>
      <c r="H448" s="43"/>
      <c r="I448" s="43"/>
      <c r="J448" s="43"/>
      <c r="K448" s="43"/>
      <c r="L448" s="43"/>
    </row>
    <row r="449">
      <c r="A449" s="44" t="s">
        <v>473</v>
      </c>
      <c r="B449" s="45" t="s">
        <v>847</v>
      </c>
      <c r="C449" s="48">
        <v>370000.0</v>
      </c>
      <c r="D449" s="43"/>
      <c r="E449" s="43"/>
      <c r="F449" s="43"/>
      <c r="G449" s="43"/>
      <c r="H449" s="43"/>
      <c r="I449" s="43"/>
      <c r="J449" s="43"/>
      <c r="K449" s="43"/>
      <c r="L449" s="43"/>
    </row>
    <row r="450">
      <c r="A450" s="44" t="s">
        <v>335</v>
      </c>
      <c r="B450" s="45" t="s">
        <v>847</v>
      </c>
      <c r="C450" s="48">
        <v>740000.0</v>
      </c>
      <c r="D450" s="43"/>
      <c r="E450" s="43"/>
      <c r="F450" s="43"/>
      <c r="G450" s="43"/>
      <c r="H450" s="43"/>
      <c r="I450" s="43"/>
      <c r="J450" s="43"/>
      <c r="K450" s="43"/>
      <c r="L450" s="43"/>
    </row>
    <row r="451">
      <c r="A451" s="44" t="s">
        <v>205</v>
      </c>
      <c r="B451" s="45" t="s">
        <v>847</v>
      </c>
      <c r="C451" s="48">
        <v>697500.0</v>
      </c>
      <c r="D451" s="43"/>
      <c r="E451" s="43"/>
      <c r="F451" s="43"/>
      <c r="G451" s="43"/>
      <c r="H451" s="43"/>
      <c r="I451" s="43"/>
      <c r="J451" s="43"/>
      <c r="K451" s="43"/>
      <c r="L451" s="43"/>
    </row>
    <row r="452">
      <c r="A452" s="44" t="s">
        <v>259</v>
      </c>
      <c r="B452" s="45" t="s">
        <v>847</v>
      </c>
      <c r="C452" s="48">
        <v>485000.0</v>
      </c>
      <c r="D452" s="43"/>
      <c r="E452" s="43"/>
      <c r="F452" s="43"/>
      <c r="G452" s="43"/>
      <c r="H452" s="43"/>
      <c r="I452" s="43"/>
      <c r="J452" s="43"/>
      <c r="K452" s="43"/>
      <c r="L452" s="43"/>
    </row>
    <row r="453">
      <c r="A453" s="44" t="s">
        <v>124</v>
      </c>
      <c r="B453" s="45" t="s">
        <v>847</v>
      </c>
      <c r="C453" s="48">
        <v>737500.0</v>
      </c>
      <c r="D453" s="43"/>
      <c r="E453" s="43"/>
      <c r="F453" s="43"/>
      <c r="G453" s="43"/>
      <c r="H453" s="43"/>
      <c r="I453" s="43"/>
      <c r="J453" s="43"/>
      <c r="K453" s="43"/>
      <c r="L453" s="43"/>
    </row>
    <row r="454">
      <c r="A454" s="44" t="s">
        <v>186</v>
      </c>
      <c r="B454" s="45" t="s">
        <v>847</v>
      </c>
      <c r="C454" s="48">
        <v>780000.0</v>
      </c>
      <c r="D454" s="43"/>
      <c r="E454" s="43"/>
      <c r="F454" s="43"/>
      <c r="G454" s="43"/>
      <c r="H454" s="43"/>
      <c r="I454" s="43"/>
      <c r="J454" s="43"/>
      <c r="K454" s="43"/>
      <c r="L454" s="43"/>
    </row>
    <row r="455">
      <c r="A455" s="44" t="s">
        <v>336</v>
      </c>
      <c r="B455" s="45" t="s">
        <v>847</v>
      </c>
      <c r="C455" s="48">
        <v>715000.0</v>
      </c>
      <c r="D455" s="43"/>
      <c r="E455" s="43"/>
      <c r="F455" s="43"/>
      <c r="G455" s="43"/>
      <c r="H455" s="43"/>
      <c r="I455" s="43"/>
      <c r="J455" s="43"/>
      <c r="K455" s="43"/>
      <c r="L455" s="43"/>
    </row>
    <row r="456">
      <c r="A456" s="44" t="s">
        <v>442</v>
      </c>
      <c r="B456" s="45" t="s">
        <v>847</v>
      </c>
      <c r="C456" s="48">
        <v>390000.0</v>
      </c>
      <c r="D456" s="43"/>
      <c r="E456" s="43"/>
      <c r="F456" s="43"/>
      <c r="G456" s="43"/>
      <c r="H456" s="43"/>
      <c r="I456" s="43"/>
      <c r="J456" s="43"/>
      <c r="K456" s="43"/>
      <c r="L456" s="43"/>
    </row>
    <row r="457">
      <c r="A457" s="44" t="s">
        <v>183</v>
      </c>
      <c r="B457" s="45" t="s">
        <v>847</v>
      </c>
      <c r="C457" s="48">
        <v>330000.0</v>
      </c>
      <c r="D457" s="43"/>
      <c r="E457" s="43"/>
      <c r="F457" s="43"/>
      <c r="G457" s="43"/>
      <c r="H457" s="43"/>
      <c r="I457" s="43"/>
      <c r="J457" s="43"/>
      <c r="K457" s="43"/>
      <c r="L457" s="43"/>
    </row>
    <row r="458">
      <c r="A458" s="44" t="s">
        <v>489</v>
      </c>
      <c r="B458" s="45" t="s">
        <v>847</v>
      </c>
      <c r="C458" s="48">
        <v>911000.0</v>
      </c>
      <c r="D458" s="43"/>
      <c r="E458" s="43"/>
      <c r="F458" s="43"/>
      <c r="G458" s="43"/>
      <c r="H458" s="43"/>
      <c r="I458" s="43"/>
      <c r="J458" s="43"/>
      <c r="K458" s="43"/>
      <c r="L458" s="43"/>
    </row>
    <row r="459">
      <c r="A459" s="44" t="s">
        <v>446</v>
      </c>
      <c r="B459" s="45" t="s">
        <v>847</v>
      </c>
      <c r="C459" s="48">
        <v>171000.0</v>
      </c>
      <c r="D459" s="43"/>
      <c r="E459" s="43"/>
      <c r="F459" s="43"/>
      <c r="G459" s="43"/>
      <c r="H459" s="43"/>
      <c r="I459" s="43"/>
      <c r="J459" s="43"/>
      <c r="K459" s="43"/>
      <c r="L459" s="43"/>
    </row>
    <row r="460">
      <c r="A460" s="44" t="s">
        <v>594</v>
      </c>
      <c r="B460" s="45" t="s">
        <v>847</v>
      </c>
      <c r="C460" s="48">
        <v>400000.0</v>
      </c>
      <c r="D460" s="43"/>
      <c r="E460" s="43"/>
      <c r="F460" s="43"/>
      <c r="G460" s="43"/>
      <c r="H460" s="43"/>
      <c r="I460" s="43"/>
      <c r="J460" s="43"/>
      <c r="K460" s="43"/>
      <c r="L460" s="43"/>
    </row>
    <row r="461">
      <c r="A461" s="44" t="s">
        <v>783</v>
      </c>
      <c r="B461" s="45" t="s">
        <v>847</v>
      </c>
      <c r="C461" s="48">
        <v>565000.0</v>
      </c>
      <c r="D461" s="43"/>
      <c r="E461" s="43"/>
      <c r="F461" s="43"/>
      <c r="G461" s="43"/>
      <c r="H461" s="43"/>
      <c r="I461" s="43"/>
      <c r="J461" s="43"/>
      <c r="K461" s="43"/>
      <c r="L461" s="43"/>
    </row>
    <row r="462">
      <c r="A462" s="44" t="s">
        <v>283</v>
      </c>
      <c r="B462" s="45" t="s">
        <v>847</v>
      </c>
      <c r="C462" s="48">
        <v>820000.0</v>
      </c>
      <c r="D462" s="43"/>
      <c r="E462" s="43"/>
      <c r="F462" s="43"/>
      <c r="G462" s="43"/>
      <c r="H462" s="43"/>
      <c r="I462" s="43"/>
      <c r="J462" s="43"/>
      <c r="K462" s="43"/>
      <c r="L462" s="43"/>
    </row>
    <row r="463">
      <c r="A463" s="44" t="s">
        <v>356</v>
      </c>
      <c r="B463" s="45" t="s">
        <v>847</v>
      </c>
      <c r="C463" s="48">
        <v>325000.0</v>
      </c>
      <c r="D463" s="43"/>
      <c r="E463" s="43"/>
      <c r="F463" s="43"/>
      <c r="G463" s="43"/>
      <c r="H463" s="43"/>
      <c r="I463" s="43"/>
      <c r="J463" s="43"/>
      <c r="K463" s="43"/>
      <c r="L463" s="43"/>
    </row>
    <row r="464">
      <c r="A464" s="44" t="s">
        <v>226</v>
      </c>
      <c r="B464" s="45" t="s">
        <v>847</v>
      </c>
      <c r="C464" s="48">
        <v>950000.0</v>
      </c>
      <c r="D464" s="43"/>
      <c r="E464" s="43"/>
      <c r="F464" s="43"/>
      <c r="G464" s="43"/>
      <c r="H464" s="43"/>
      <c r="I464" s="43"/>
      <c r="J464" s="43"/>
      <c r="K464" s="43"/>
      <c r="L464" s="43"/>
    </row>
    <row r="465">
      <c r="A465" s="44" t="s">
        <v>608</v>
      </c>
      <c r="B465" s="45" t="s">
        <v>847</v>
      </c>
      <c r="C465" s="48">
        <v>695000.0</v>
      </c>
      <c r="D465" s="43"/>
      <c r="E465" s="43"/>
      <c r="F465" s="43"/>
      <c r="G465" s="43"/>
      <c r="H465" s="43"/>
      <c r="I465" s="43"/>
      <c r="J465" s="43"/>
      <c r="K465" s="43"/>
      <c r="L465" s="43"/>
    </row>
    <row r="466">
      <c r="A466" s="44" t="s">
        <v>504</v>
      </c>
      <c r="B466" s="45" t="s">
        <v>847</v>
      </c>
      <c r="C466" s="48">
        <v>530000.0</v>
      </c>
      <c r="D466" s="43"/>
      <c r="E466" s="43"/>
      <c r="F466" s="43"/>
      <c r="G466" s="43"/>
      <c r="H466" s="43"/>
      <c r="I466" s="43"/>
      <c r="J466" s="43"/>
      <c r="K466" s="43"/>
      <c r="L466" s="43"/>
    </row>
    <row r="467">
      <c r="A467" s="44" t="s">
        <v>369</v>
      </c>
      <c r="B467" s="45" t="s">
        <v>847</v>
      </c>
      <c r="C467" s="48">
        <v>496500.0</v>
      </c>
      <c r="D467" s="43"/>
      <c r="E467" s="43"/>
      <c r="F467" s="43"/>
      <c r="G467" s="43"/>
      <c r="H467" s="43"/>
      <c r="I467" s="43"/>
      <c r="J467" s="43"/>
      <c r="K467" s="43"/>
      <c r="L467" s="43"/>
    </row>
    <row r="468">
      <c r="A468" s="44" t="s">
        <v>680</v>
      </c>
      <c r="B468" s="45" t="s">
        <v>847</v>
      </c>
      <c r="C468" s="48">
        <v>515000.0</v>
      </c>
      <c r="D468" s="43"/>
      <c r="E468" s="43"/>
      <c r="F468" s="43"/>
      <c r="G468" s="43"/>
      <c r="H468" s="43"/>
      <c r="I468" s="43"/>
      <c r="J468" s="43"/>
      <c r="K468" s="43"/>
      <c r="L468" s="43"/>
    </row>
    <row r="469">
      <c r="A469" s="44" t="s">
        <v>92</v>
      </c>
      <c r="B469" s="45" t="s">
        <v>847</v>
      </c>
      <c r="C469" s="48">
        <v>582500.0</v>
      </c>
      <c r="D469" s="43"/>
      <c r="E469" s="43"/>
      <c r="F469" s="43"/>
      <c r="G469" s="43"/>
      <c r="H469" s="43"/>
      <c r="I469" s="43"/>
      <c r="J469" s="43"/>
      <c r="K469" s="43"/>
      <c r="L469" s="43"/>
    </row>
    <row r="470">
      <c r="A470" s="44" t="s">
        <v>173</v>
      </c>
      <c r="B470" s="45" t="s">
        <v>847</v>
      </c>
      <c r="C470" s="48">
        <v>1290000.0</v>
      </c>
      <c r="D470" s="43"/>
      <c r="E470" s="43"/>
      <c r="F470" s="43"/>
      <c r="G470" s="43"/>
      <c r="H470" s="43"/>
      <c r="I470" s="43"/>
      <c r="J470" s="43"/>
      <c r="K470" s="43"/>
      <c r="L470" s="43"/>
    </row>
    <row r="471">
      <c r="A471" s="44" t="s">
        <v>129</v>
      </c>
      <c r="B471" s="45" t="s">
        <v>847</v>
      </c>
      <c r="C471" s="48">
        <v>366000.0</v>
      </c>
      <c r="D471" s="43"/>
      <c r="E471" s="43"/>
      <c r="F471" s="43"/>
      <c r="G471" s="43"/>
      <c r="H471" s="43"/>
      <c r="I471" s="43"/>
      <c r="J471" s="43"/>
      <c r="K471" s="43"/>
      <c r="L471" s="43"/>
    </row>
    <row r="472">
      <c r="A472" s="44" t="s">
        <v>108</v>
      </c>
      <c r="B472" s="45" t="s">
        <v>847</v>
      </c>
      <c r="C472" s="51">
        <v>215000.0</v>
      </c>
      <c r="D472" s="43"/>
      <c r="E472" s="43"/>
      <c r="F472" s="43"/>
      <c r="G472" s="43"/>
      <c r="H472" s="43"/>
      <c r="I472" s="43"/>
      <c r="J472" s="43"/>
      <c r="K472" s="43"/>
      <c r="L472" s="43"/>
    </row>
    <row r="473">
      <c r="A473" s="44" t="s">
        <v>718</v>
      </c>
      <c r="B473" s="45" t="s">
        <v>847</v>
      </c>
      <c r="C473" s="48">
        <v>865000.0</v>
      </c>
      <c r="D473" s="43"/>
      <c r="E473" s="43"/>
      <c r="F473" s="43"/>
      <c r="G473" s="43"/>
      <c r="H473" s="43"/>
      <c r="I473" s="43"/>
      <c r="J473" s="43"/>
      <c r="K473" s="43"/>
      <c r="L473" s="43"/>
    </row>
    <row r="474">
      <c r="A474" s="44" t="s">
        <v>366</v>
      </c>
      <c r="B474" s="45" t="s">
        <v>847</v>
      </c>
      <c r="C474" s="48">
        <v>462500.0</v>
      </c>
      <c r="D474" s="43"/>
      <c r="E474" s="43"/>
      <c r="F474" s="43"/>
      <c r="G474" s="43"/>
      <c r="H474" s="43"/>
      <c r="I474" s="43"/>
      <c r="J474" s="43"/>
      <c r="K474" s="43"/>
      <c r="L474" s="43"/>
    </row>
    <row r="475">
      <c r="A475" s="44" t="s">
        <v>765</v>
      </c>
      <c r="B475" s="45" t="s">
        <v>847</v>
      </c>
      <c r="C475" s="48">
        <v>500000.0</v>
      </c>
      <c r="D475" s="43"/>
      <c r="E475" s="43"/>
      <c r="F475" s="43"/>
      <c r="G475" s="43"/>
      <c r="H475" s="43"/>
      <c r="I475" s="43"/>
      <c r="J475" s="43"/>
      <c r="K475" s="43"/>
      <c r="L475" s="43"/>
    </row>
    <row r="476">
      <c r="A476" s="44" t="s">
        <v>109</v>
      </c>
      <c r="B476" s="45" t="s">
        <v>847</v>
      </c>
      <c r="C476" s="48">
        <v>200000.0</v>
      </c>
      <c r="D476" s="43"/>
      <c r="E476" s="43"/>
      <c r="F476" s="43"/>
      <c r="G476" s="43"/>
      <c r="H476" s="43"/>
      <c r="I476" s="43"/>
      <c r="J476" s="43"/>
      <c r="K476" s="43"/>
      <c r="L476" s="43"/>
    </row>
    <row r="477">
      <c r="A477" s="44" t="s">
        <v>844</v>
      </c>
      <c r="B477" s="45" t="s">
        <v>847</v>
      </c>
      <c r="C477" s="51">
        <v>290000.0</v>
      </c>
      <c r="D477" s="43"/>
      <c r="E477" s="43"/>
      <c r="F477" s="43"/>
      <c r="G477" s="43"/>
      <c r="H477" s="43"/>
      <c r="I477" s="43"/>
      <c r="J477" s="43"/>
      <c r="K477" s="43"/>
      <c r="L477" s="43"/>
    </row>
    <row r="478">
      <c r="A478" s="44" t="s">
        <v>736</v>
      </c>
      <c r="B478" s="45" t="s">
        <v>847</v>
      </c>
      <c r="C478" s="48">
        <v>610000.0</v>
      </c>
      <c r="D478" s="43"/>
      <c r="E478" s="43"/>
      <c r="F478" s="43"/>
      <c r="G478" s="43"/>
      <c r="H478" s="43"/>
      <c r="I478" s="43"/>
      <c r="J478" s="43"/>
      <c r="K478" s="43"/>
      <c r="L478" s="43"/>
    </row>
    <row r="479">
      <c r="A479" s="44" t="s">
        <v>611</v>
      </c>
      <c r="B479" s="45" t="s">
        <v>847</v>
      </c>
      <c r="C479" s="48">
        <v>280000.0</v>
      </c>
      <c r="D479" s="43"/>
      <c r="E479" s="43"/>
      <c r="F479" s="43"/>
      <c r="G479" s="43"/>
      <c r="H479" s="43"/>
      <c r="I479" s="43"/>
      <c r="J479" s="43"/>
      <c r="K479" s="43"/>
      <c r="L479" s="43"/>
    </row>
    <row r="480">
      <c r="A480" s="44" t="s">
        <v>659</v>
      </c>
      <c r="B480" s="45" t="s">
        <v>847</v>
      </c>
      <c r="C480" s="48">
        <v>650000.0</v>
      </c>
      <c r="D480" s="43"/>
      <c r="E480" s="43"/>
      <c r="F480" s="43"/>
      <c r="G480" s="43"/>
      <c r="H480" s="43"/>
      <c r="I480" s="43"/>
      <c r="J480" s="43"/>
      <c r="K480" s="43"/>
      <c r="L480" s="43"/>
    </row>
    <row r="481">
      <c r="A481" s="44" t="s">
        <v>246</v>
      </c>
      <c r="B481" s="45" t="s">
        <v>847</v>
      </c>
      <c r="C481" s="48">
        <v>810000.0</v>
      </c>
      <c r="D481" s="43"/>
      <c r="E481" s="43"/>
      <c r="F481" s="43"/>
      <c r="G481" s="43"/>
      <c r="H481" s="43"/>
      <c r="I481" s="43"/>
      <c r="J481" s="43"/>
      <c r="K481" s="43"/>
      <c r="L481" s="43"/>
    </row>
    <row r="482">
      <c r="A482" s="44" t="s">
        <v>586</v>
      </c>
      <c r="B482" s="45" t="s">
        <v>847</v>
      </c>
      <c r="C482" s="48">
        <v>650000.0</v>
      </c>
      <c r="D482" s="43"/>
      <c r="E482" s="43"/>
      <c r="F482" s="43"/>
      <c r="G482" s="43"/>
      <c r="H482" s="43"/>
      <c r="I482" s="43"/>
      <c r="J482" s="43"/>
      <c r="K482" s="43"/>
      <c r="L482" s="43"/>
    </row>
    <row r="483">
      <c r="A483" s="44" t="s">
        <v>664</v>
      </c>
      <c r="B483" s="45" t="s">
        <v>847</v>
      </c>
      <c r="C483" s="48">
        <v>590000.0</v>
      </c>
      <c r="D483" s="43"/>
      <c r="E483" s="43"/>
      <c r="F483" s="43"/>
      <c r="G483" s="43"/>
      <c r="H483" s="43"/>
      <c r="I483" s="43"/>
      <c r="J483" s="43"/>
      <c r="K483" s="43"/>
      <c r="L483" s="43"/>
    </row>
    <row r="484">
      <c r="A484" s="44" t="s">
        <v>234</v>
      </c>
      <c r="B484" s="45" t="s">
        <v>847</v>
      </c>
      <c r="C484" s="48">
        <v>320000.0</v>
      </c>
      <c r="D484" s="43"/>
      <c r="E484" s="43"/>
      <c r="F484" s="43"/>
      <c r="G484" s="43"/>
      <c r="H484" s="43"/>
      <c r="I484" s="43"/>
      <c r="J484" s="43"/>
      <c r="K484" s="43"/>
      <c r="L484" s="43"/>
    </row>
    <row r="485">
      <c r="A485" s="44" t="s">
        <v>272</v>
      </c>
      <c r="B485" s="45" t="s">
        <v>847</v>
      </c>
      <c r="C485" s="48">
        <v>582500.0</v>
      </c>
      <c r="D485" s="43"/>
      <c r="E485" s="43"/>
      <c r="F485" s="43"/>
      <c r="G485" s="43"/>
      <c r="H485" s="43"/>
      <c r="I485" s="43"/>
      <c r="J485" s="43"/>
      <c r="K485" s="43"/>
      <c r="L485" s="43"/>
    </row>
    <row r="486">
      <c r="A486" s="44" t="s">
        <v>179</v>
      </c>
      <c r="B486" s="45" t="s">
        <v>847</v>
      </c>
      <c r="C486" s="48">
        <v>550000.0</v>
      </c>
      <c r="D486" s="43"/>
      <c r="E486" s="43"/>
      <c r="F486" s="43"/>
      <c r="G486" s="43"/>
      <c r="H486" s="43"/>
      <c r="I486" s="43"/>
      <c r="J486" s="43"/>
      <c r="K486" s="43"/>
      <c r="L486" s="43"/>
    </row>
    <row r="487">
      <c r="A487" s="44" t="s">
        <v>503</v>
      </c>
      <c r="B487" s="45" t="s">
        <v>847</v>
      </c>
      <c r="C487" s="51">
        <v>455000.0</v>
      </c>
      <c r="D487" s="43"/>
      <c r="E487" s="43"/>
      <c r="F487" s="43"/>
      <c r="G487" s="43"/>
      <c r="H487" s="43"/>
      <c r="I487" s="43"/>
      <c r="J487" s="43"/>
      <c r="K487" s="43"/>
      <c r="L487" s="43"/>
    </row>
    <row r="488">
      <c r="A488" s="44" t="s">
        <v>289</v>
      </c>
      <c r="B488" s="45" t="s">
        <v>847</v>
      </c>
      <c r="C488" s="48">
        <v>775000.0</v>
      </c>
      <c r="D488" s="43"/>
      <c r="E488" s="43"/>
      <c r="F488" s="43"/>
      <c r="G488" s="43"/>
      <c r="H488" s="43"/>
      <c r="I488" s="43"/>
      <c r="J488" s="43"/>
      <c r="K488" s="43"/>
      <c r="L488" s="43"/>
    </row>
    <row r="489">
      <c r="A489" s="44" t="s">
        <v>210</v>
      </c>
      <c r="B489" s="45" t="s">
        <v>847</v>
      </c>
      <c r="C489" s="48">
        <v>446000.0</v>
      </c>
      <c r="D489" s="43"/>
      <c r="E489" s="43"/>
      <c r="F489" s="43"/>
      <c r="G489" s="43"/>
      <c r="H489" s="43"/>
      <c r="I489" s="43"/>
      <c r="J489" s="43"/>
      <c r="K489" s="43"/>
      <c r="L489" s="43"/>
    </row>
    <row r="490">
      <c r="A490" s="44" t="s">
        <v>106</v>
      </c>
      <c r="B490" s="45" t="s">
        <v>847</v>
      </c>
      <c r="C490" s="51">
        <v>525000.0</v>
      </c>
      <c r="D490" s="43"/>
      <c r="E490" s="43"/>
      <c r="F490" s="43"/>
      <c r="G490" s="43"/>
      <c r="H490" s="43"/>
      <c r="I490" s="43"/>
      <c r="J490" s="43"/>
      <c r="K490" s="43"/>
      <c r="L490" s="43"/>
    </row>
    <row r="491">
      <c r="A491" s="44" t="s">
        <v>715</v>
      </c>
      <c r="B491" s="45" t="s">
        <v>847</v>
      </c>
      <c r="C491" s="48">
        <v>785000.0</v>
      </c>
      <c r="D491" s="43"/>
      <c r="E491" s="43"/>
      <c r="F491" s="43"/>
      <c r="G491" s="43"/>
      <c r="H491" s="43"/>
      <c r="I491" s="43"/>
      <c r="J491" s="43"/>
      <c r="K491" s="43"/>
      <c r="L491" s="43"/>
    </row>
    <row r="492">
      <c r="A492" s="44" t="s">
        <v>235</v>
      </c>
      <c r="B492" s="45" t="s">
        <v>847</v>
      </c>
      <c r="C492" s="48">
        <v>590000.0</v>
      </c>
      <c r="D492" s="43"/>
      <c r="E492" s="43"/>
      <c r="F492" s="43"/>
      <c r="G492" s="43"/>
      <c r="H492" s="43"/>
      <c r="I492" s="43"/>
      <c r="J492" s="43"/>
      <c r="K492" s="43"/>
      <c r="L492" s="43"/>
    </row>
    <row r="493">
      <c r="A493" s="44" t="s">
        <v>332</v>
      </c>
      <c r="B493" s="45" t="s">
        <v>847</v>
      </c>
      <c r="C493" s="48">
        <v>1300000.0</v>
      </c>
      <c r="D493" s="43"/>
      <c r="E493" s="43"/>
      <c r="F493" s="43"/>
      <c r="G493" s="43"/>
      <c r="H493" s="43"/>
      <c r="I493" s="43"/>
      <c r="J493" s="43"/>
      <c r="K493" s="43"/>
      <c r="L493" s="43"/>
    </row>
    <row r="494">
      <c r="A494" s="44" t="s">
        <v>534</v>
      </c>
      <c r="B494" s="45" t="s">
        <v>847</v>
      </c>
      <c r="C494" s="48">
        <v>512500.0</v>
      </c>
      <c r="D494" s="43"/>
      <c r="E494" s="43"/>
      <c r="F494" s="43"/>
      <c r="G494" s="43"/>
      <c r="H494" s="43"/>
      <c r="I494" s="43"/>
      <c r="J494" s="43"/>
      <c r="K494" s="43"/>
      <c r="L494" s="43"/>
    </row>
    <row r="495">
      <c r="A495" s="44" t="s">
        <v>794</v>
      </c>
      <c r="B495" s="45" t="s">
        <v>847</v>
      </c>
      <c r="C495" s="48">
        <v>625000.0</v>
      </c>
      <c r="D495" s="43"/>
      <c r="E495" s="43"/>
      <c r="F495" s="43"/>
      <c r="G495" s="43"/>
      <c r="H495" s="43"/>
      <c r="I495" s="43"/>
      <c r="J495" s="43"/>
      <c r="K495" s="43"/>
      <c r="L495" s="43"/>
    </row>
    <row r="496">
      <c r="A496" s="44" t="s">
        <v>435</v>
      </c>
      <c r="B496" s="45" t="s">
        <v>847</v>
      </c>
      <c r="C496" s="48">
        <v>682500.0</v>
      </c>
      <c r="D496" s="43"/>
      <c r="E496" s="43"/>
      <c r="F496" s="43"/>
      <c r="G496" s="43"/>
      <c r="H496" s="43"/>
      <c r="I496" s="43"/>
      <c r="J496" s="43"/>
      <c r="K496" s="43"/>
      <c r="L496" s="43"/>
    </row>
    <row r="497">
      <c r="A497" s="44" t="s">
        <v>434</v>
      </c>
      <c r="B497" s="45" t="s">
        <v>847</v>
      </c>
      <c r="C497" s="48">
        <v>710000.0</v>
      </c>
      <c r="D497" s="43"/>
      <c r="E497" s="43"/>
      <c r="F497" s="43"/>
      <c r="G497" s="43"/>
      <c r="H497" s="43"/>
      <c r="I497" s="43"/>
      <c r="J497" s="43"/>
      <c r="K497" s="43"/>
      <c r="L497" s="43"/>
    </row>
    <row r="498">
      <c r="A498" s="44" t="s">
        <v>530</v>
      </c>
      <c r="B498" s="45" t="s">
        <v>847</v>
      </c>
      <c r="C498" s="48">
        <v>685000.0</v>
      </c>
      <c r="D498" s="43"/>
      <c r="E498" s="43"/>
      <c r="F498" s="43"/>
      <c r="G498" s="43"/>
      <c r="H498" s="43"/>
      <c r="I498" s="43"/>
      <c r="J498" s="43"/>
      <c r="K498" s="43"/>
      <c r="L498" s="43"/>
    </row>
    <row r="499">
      <c r="A499" s="44" t="s">
        <v>463</v>
      </c>
      <c r="B499" s="45" t="s">
        <v>847</v>
      </c>
      <c r="C499" s="48">
        <v>580000.0</v>
      </c>
      <c r="D499" s="43"/>
      <c r="E499" s="43"/>
      <c r="F499" s="43"/>
      <c r="G499" s="43"/>
      <c r="H499" s="43"/>
      <c r="I499" s="43"/>
      <c r="J499" s="43"/>
      <c r="K499" s="43"/>
      <c r="L499" s="43"/>
    </row>
    <row r="500">
      <c r="A500" s="44" t="s">
        <v>524</v>
      </c>
      <c r="B500" s="45" t="s">
        <v>847</v>
      </c>
      <c r="C500" s="48">
        <v>680000.0</v>
      </c>
      <c r="D500" s="43"/>
      <c r="E500" s="43"/>
      <c r="F500" s="43"/>
      <c r="G500" s="43"/>
      <c r="H500" s="43"/>
      <c r="I500" s="43"/>
      <c r="J500" s="43"/>
      <c r="K500" s="43"/>
      <c r="L500" s="43"/>
    </row>
    <row r="501">
      <c r="A501" s="44" t="s">
        <v>562</v>
      </c>
      <c r="B501" s="45" t="s">
        <v>847</v>
      </c>
      <c r="C501" s="48">
        <v>372500.0</v>
      </c>
      <c r="D501" s="43"/>
      <c r="E501" s="43"/>
      <c r="F501" s="43"/>
      <c r="G501" s="43"/>
      <c r="H501" s="43"/>
      <c r="I501" s="43"/>
      <c r="J501" s="43"/>
      <c r="K501" s="43"/>
      <c r="L501" s="43"/>
    </row>
    <row r="502">
      <c r="A502" s="44" t="s">
        <v>184</v>
      </c>
      <c r="B502" s="45" t="s">
        <v>847</v>
      </c>
      <c r="C502" s="51">
        <v>255000.0</v>
      </c>
      <c r="D502" s="43"/>
      <c r="E502" s="43"/>
      <c r="F502" s="43"/>
      <c r="G502" s="43"/>
      <c r="H502" s="43"/>
      <c r="I502" s="43"/>
      <c r="J502" s="43"/>
      <c r="K502" s="43"/>
      <c r="L502" s="43"/>
    </row>
    <row r="503">
      <c r="A503" s="44" t="s">
        <v>171</v>
      </c>
      <c r="B503" s="45" t="s">
        <v>847</v>
      </c>
      <c r="C503" s="48">
        <v>390000.0</v>
      </c>
      <c r="D503" s="43"/>
      <c r="E503" s="43"/>
      <c r="F503" s="43"/>
      <c r="G503" s="43"/>
      <c r="H503" s="43"/>
      <c r="I503" s="43"/>
      <c r="J503" s="43"/>
      <c r="K503" s="43"/>
      <c r="L503" s="43"/>
    </row>
    <row r="504">
      <c r="A504" s="44" t="s">
        <v>738</v>
      </c>
      <c r="B504" s="45" t="s">
        <v>847</v>
      </c>
      <c r="C504" s="48">
        <v>400000.0</v>
      </c>
      <c r="D504" s="43"/>
      <c r="E504" s="43"/>
      <c r="F504" s="43"/>
      <c r="G504" s="43"/>
      <c r="H504" s="43"/>
      <c r="I504" s="43"/>
      <c r="J504" s="43"/>
      <c r="K504" s="43"/>
      <c r="L504" s="43"/>
    </row>
    <row r="505">
      <c r="A505" s="44" t="s">
        <v>193</v>
      </c>
      <c r="B505" s="45" t="s">
        <v>847</v>
      </c>
      <c r="C505" s="48">
        <v>1925000.0</v>
      </c>
      <c r="D505" s="43"/>
      <c r="E505" s="43"/>
      <c r="F505" s="43"/>
      <c r="G505" s="43"/>
      <c r="H505" s="43"/>
      <c r="I505" s="43"/>
      <c r="J505" s="43"/>
      <c r="K505" s="43"/>
      <c r="L505" s="43"/>
    </row>
    <row r="506">
      <c r="A506" s="44" t="s">
        <v>493</v>
      </c>
      <c r="B506" s="45" t="s">
        <v>847</v>
      </c>
      <c r="C506" s="48">
        <v>690000.0</v>
      </c>
      <c r="D506" s="43"/>
      <c r="E506" s="43"/>
      <c r="F506" s="43"/>
      <c r="G506" s="43"/>
      <c r="H506" s="43"/>
      <c r="I506" s="43"/>
      <c r="J506" s="43"/>
      <c r="K506" s="43"/>
      <c r="L506" s="43"/>
    </row>
    <row r="507">
      <c r="A507" s="44" t="s">
        <v>605</v>
      </c>
      <c r="B507" s="45" t="s">
        <v>847</v>
      </c>
      <c r="C507" s="48">
        <v>640000.0</v>
      </c>
      <c r="D507" s="43"/>
      <c r="E507" s="43"/>
      <c r="F507" s="43"/>
      <c r="G507" s="43"/>
      <c r="H507" s="43"/>
      <c r="I507" s="43"/>
      <c r="J507" s="43"/>
      <c r="K507" s="43"/>
      <c r="L507" s="43"/>
    </row>
    <row r="508">
      <c r="A508" s="44" t="s">
        <v>766</v>
      </c>
      <c r="B508" s="45" t="s">
        <v>847</v>
      </c>
      <c r="C508" s="48">
        <v>400000.0</v>
      </c>
      <c r="D508" s="43"/>
      <c r="E508" s="43"/>
      <c r="F508" s="43"/>
      <c r="G508" s="43"/>
      <c r="H508" s="43"/>
      <c r="I508" s="43"/>
      <c r="J508" s="43"/>
      <c r="K508" s="43"/>
      <c r="L508" s="43"/>
    </row>
    <row r="509">
      <c r="A509" s="44" t="s">
        <v>207</v>
      </c>
      <c r="B509" s="45" t="s">
        <v>847</v>
      </c>
      <c r="C509" s="48">
        <v>1105000.0</v>
      </c>
      <c r="D509" s="43"/>
      <c r="E509" s="43"/>
      <c r="F509" s="43"/>
      <c r="G509" s="43"/>
      <c r="H509" s="43"/>
      <c r="I509" s="43"/>
      <c r="J509" s="43"/>
      <c r="K509" s="43"/>
      <c r="L509" s="43"/>
    </row>
    <row r="510">
      <c r="A510" s="44" t="s">
        <v>409</v>
      </c>
      <c r="B510" s="45" t="s">
        <v>847</v>
      </c>
      <c r="C510" s="48">
        <v>625000.0</v>
      </c>
      <c r="D510" s="43"/>
      <c r="E510" s="43"/>
      <c r="F510" s="43"/>
      <c r="G510" s="43"/>
      <c r="H510" s="43"/>
      <c r="I510" s="43"/>
      <c r="J510" s="43"/>
      <c r="K510" s="43"/>
      <c r="L510" s="43"/>
    </row>
    <row r="511">
      <c r="A511" s="44" t="s">
        <v>589</v>
      </c>
      <c r="B511" s="45" t="s">
        <v>847</v>
      </c>
      <c r="C511" s="48">
        <v>425000.0</v>
      </c>
      <c r="D511" s="43"/>
      <c r="E511" s="43"/>
      <c r="F511" s="43"/>
      <c r="G511" s="43"/>
      <c r="H511" s="43"/>
      <c r="I511" s="43"/>
      <c r="J511" s="43"/>
      <c r="K511" s="43"/>
      <c r="L511" s="43"/>
    </row>
    <row r="512">
      <c r="A512" s="44" t="s">
        <v>654</v>
      </c>
      <c r="B512" s="45" t="s">
        <v>847</v>
      </c>
      <c r="C512" s="48">
        <v>797500.0</v>
      </c>
      <c r="D512" s="43"/>
      <c r="E512" s="43"/>
      <c r="F512" s="43"/>
      <c r="G512" s="43"/>
      <c r="H512" s="43"/>
      <c r="I512" s="43"/>
      <c r="J512" s="43"/>
      <c r="K512" s="43"/>
      <c r="L512" s="43"/>
    </row>
    <row r="513">
      <c r="A513" s="44" t="s">
        <v>160</v>
      </c>
      <c r="B513" s="45" t="s">
        <v>847</v>
      </c>
      <c r="C513" s="48">
        <v>742500.0</v>
      </c>
      <c r="D513" s="43"/>
      <c r="E513" s="43"/>
      <c r="F513" s="43"/>
      <c r="G513" s="43"/>
      <c r="H513" s="43"/>
      <c r="I513" s="43"/>
      <c r="J513" s="43"/>
      <c r="K513" s="43"/>
      <c r="L513" s="43"/>
    </row>
    <row r="514">
      <c r="A514" s="44" t="s">
        <v>433</v>
      </c>
      <c r="B514" s="45" t="s">
        <v>847</v>
      </c>
      <c r="C514" s="48">
        <v>555000.0</v>
      </c>
      <c r="D514" s="43"/>
      <c r="E514" s="43"/>
      <c r="F514" s="43"/>
      <c r="G514" s="43"/>
      <c r="H514" s="43"/>
      <c r="I514" s="43"/>
      <c r="J514" s="43"/>
      <c r="K514" s="43"/>
      <c r="L514" s="43"/>
    </row>
    <row r="515">
      <c r="A515" s="44" t="s">
        <v>111</v>
      </c>
      <c r="B515" s="45" t="s">
        <v>847</v>
      </c>
      <c r="C515" s="48">
        <v>767500.0</v>
      </c>
      <c r="D515" s="43"/>
      <c r="E515" s="43"/>
      <c r="F515" s="43"/>
      <c r="G515" s="43"/>
      <c r="H515" s="43"/>
      <c r="I515" s="43"/>
      <c r="J515" s="43"/>
      <c r="K515" s="43"/>
      <c r="L515" s="43"/>
    </row>
    <row r="516">
      <c r="A516" s="44" t="s">
        <v>406</v>
      </c>
      <c r="B516" s="45" t="s">
        <v>847</v>
      </c>
      <c r="C516" s="48">
        <v>1050000.0</v>
      </c>
      <c r="D516" s="43"/>
      <c r="E516" s="43"/>
      <c r="F516" s="43"/>
      <c r="G516" s="43"/>
      <c r="H516" s="43"/>
      <c r="I516" s="43"/>
      <c r="J516" s="43"/>
      <c r="K516" s="43"/>
      <c r="L516" s="43"/>
    </row>
    <row r="517">
      <c r="A517" s="44" t="s">
        <v>245</v>
      </c>
      <c r="B517" s="45" t="s">
        <v>847</v>
      </c>
      <c r="C517" s="48">
        <v>786000.0</v>
      </c>
      <c r="D517" s="43"/>
      <c r="E517" s="43"/>
      <c r="F517" s="43"/>
      <c r="G517" s="43"/>
      <c r="H517" s="43"/>
      <c r="I517" s="43"/>
      <c r="J517" s="43"/>
      <c r="K517" s="43"/>
      <c r="L517" s="43"/>
    </row>
    <row r="518">
      <c r="A518" s="44" t="s">
        <v>220</v>
      </c>
      <c r="B518" s="45" t="s">
        <v>847</v>
      </c>
      <c r="C518" s="51">
        <v>655000.0</v>
      </c>
      <c r="D518" s="43"/>
      <c r="E518" s="43"/>
      <c r="F518" s="43"/>
      <c r="G518" s="43"/>
      <c r="H518" s="43"/>
      <c r="I518" s="43"/>
      <c r="J518" s="43"/>
      <c r="K518" s="43"/>
      <c r="L518" s="43"/>
    </row>
    <row r="519">
      <c r="A519" s="44" t="s">
        <v>367</v>
      </c>
      <c r="B519" s="45" t="s">
        <v>847</v>
      </c>
      <c r="C519" s="48">
        <v>622500.0</v>
      </c>
      <c r="D519" s="43"/>
      <c r="E519" s="43"/>
      <c r="F519" s="43"/>
      <c r="G519" s="43"/>
      <c r="H519" s="43"/>
      <c r="I519" s="43"/>
      <c r="J519" s="43"/>
      <c r="K519" s="43"/>
      <c r="L519" s="43"/>
    </row>
    <row r="520">
      <c r="A520" s="44" t="s">
        <v>773</v>
      </c>
      <c r="B520" s="45" t="s">
        <v>847</v>
      </c>
      <c r="C520" s="48">
        <v>610000.0</v>
      </c>
      <c r="D520" s="43"/>
      <c r="E520" s="43"/>
      <c r="F520" s="43"/>
      <c r="G520" s="43"/>
      <c r="H520" s="43"/>
      <c r="I520" s="43"/>
      <c r="J520" s="43"/>
      <c r="K520" s="43"/>
      <c r="L520" s="43"/>
    </row>
    <row r="521">
      <c r="A521" s="44" t="s">
        <v>326</v>
      </c>
      <c r="B521" s="45" t="s">
        <v>847</v>
      </c>
      <c r="C521" s="48">
        <v>399500.0</v>
      </c>
      <c r="D521" s="43"/>
      <c r="E521" s="43"/>
      <c r="F521" s="43"/>
      <c r="G521" s="43"/>
      <c r="H521" s="43"/>
      <c r="I521" s="43"/>
      <c r="J521" s="43"/>
      <c r="K521" s="43"/>
      <c r="L521" s="43"/>
    </row>
    <row r="522">
      <c r="A522" s="44" t="s">
        <v>72</v>
      </c>
      <c r="B522" s="45" t="s">
        <v>847</v>
      </c>
      <c r="C522" s="48">
        <v>692500.0</v>
      </c>
      <c r="D522" s="43"/>
      <c r="E522" s="43"/>
      <c r="F522" s="43"/>
      <c r="G522" s="43"/>
      <c r="H522" s="43"/>
      <c r="I522" s="43"/>
      <c r="J522" s="43"/>
      <c r="K522" s="43"/>
      <c r="L522" s="43"/>
    </row>
    <row r="523">
      <c r="A523" s="44" t="s">
        <v>277</v>
      </c>
      <c r="B523" s="45" t="s">
        <v>847</v>
      </c>
      <c r="C523" s="48">
        <v>833000.0</v>
      </c>
      <c r="D523" s="43"/>
      <c r="E523" s="43"/>
      <c r="F523" s="43"/>
      <c r="G523" s="43"/>
      <c r="H523" s="43"/>
      <c r="I523" s="43"/>
      <c r="J523" s="43"/>
      <c r="K523" s="43"/>
      <c r="L523" s="43"/>
    </row>
    <row r="524">
      <c r="A524" s="44" t="s">
        <v>261</v>
      </c>
      <c r="B524" s="45" t="s">
        <v>847</v>
      </c>
      <c r="C524" s="48">
        <v>300000.0</v>
      </c>
      <c r="D524" s="43"/>
      <c r="E524" s="43"/>
      <c r="F524" s="43"/>
      <c r="G524" s="43"/>
      <c r="H524" s="43"/>
      <c r="I524" s="43"/>
      <c r="J524" s="43"/>
      <c r="K524" s="43"/>
      <c r="L524" s="43"/>
    </row>
    <row r="525">
      <c r="A525" s="44" t="s">
        <v>769</v>
      </c>
      <c r="B525" s="45" t="s">
        <v>847</v>
      </c>
      <c r="C525" s="48">
        <v>272500.0</v>
      </c>
      <c r="D525" s="43"/>
      <c r="E525" s="43"/>
      <c r="F525" s="43"/>
      <c r="G525" s="43"/>
      <c r="H525" s="43"/>
      <c r="I525" s="43"/>
      <c r="J525" s="43"/>
      <c r="K525" s="43"/>
      <c r="L525" s="43"/>
    </row>
    <row r="526">
      <c r="A526" s="44" t="s">
        <v>196</v>
      </c>
      <c r="B526" s="45" t="s">
        <v>847</v>
      </c>
      <c r="C526" s="48">
        <v>771000.0</v>
      </c>
      <c r="D526" s="43"/>
      <c r="E526" s="43"/>
      <c r="F526" s="43"/>
      <c r="G526" s="43"/>
      <c r="H526" s="43"/>
      <c r="I526" s="43"/>
      <c r="J526" s="43"/>
      <c r="K526" s="43"/>
      <c r="L526" s="43"/>
    </row>
    <row r="527">
      <c r="A527" s="44" t="s">
        <v>469</v>
      </c>
      <c r="B527" s="45" t="s">
        <v>847</v>
      </c>
      <c r="C527" s="48">
        <v>436000.0</v>
      </c>
      <c r="D527" s="43"/>
      <c r="E527" s="43"/>
      <c r="F527" s="43"/>
      <c r="G527" s="43"/>
      <c r="H527" s="43"/>
      <c r="I527" s="43"/>
      <c r="J527" s="43"/>
      <c r="K527" s="43"/>
      <c r="L527" s="43"/>
    </row>
    <row r="528">
      <c r="A528" s="44" t="s">
        <v>678</v>
      </c>
      <c r="B528" s="45" t="s">
        <v>847</v>
      </c>
      <c r="C528" s="48">
        <v>590000.0</v>
      </c>
      <c r="D528" s="43"/>
      <c r="E528" s="43"/>
      <c r="F528" s="43"/>
      <c r="G528" s="43"/>
      <c r="H528" s="43"/>
      <c r="I528" s="43"/>
      <c r="J528" s="43"/>
      <c r="K528" s="43"/>
      <c r="L528" s="43"/>
    </row>
    <row r="529">
      <c r="A529" s="44" t="s">
        <v>211</v>
      </c>
      <c r="B529" s="45" t="s">
        <v>847</v>
      </c>
      <c r="C529" s="51">
        <v>164500.0</v>
      </c>
      <c r="D529" s="43"/>
      <c r="E529" s="43"/>
      <c r="F529" s="43"/>
      <c r="G529" s="43"/>
      <c r="H529" s="43"/>
      <c r="I529" s="43"/>
      <c r="J529" s="43"/>
      <c r="K529" s="43"/>
      <c r="L529" s="43"/>
    </row>
    <row r="530">
      <c r="A530" s="44" t="s">
        <v>271</v>
      </c>
      <c r="B530" s="45" t="s">
        <v>847</v>
      </c>
      <c r="C530" s="48">
        <v>560000.0</v>
      </c>
      <c r="D530" s="43"/>
      <c r="E530" s="43"/>
      <c r="F530" s="43"/>
      <c r="G530" s="43"/>
      <c r="H530" s="43"/>
      <c r="I530" s="43"/>
      <c r="J530" s="43"/>
      <c r="K530" s="43"/>
      <c r="L530" s="43"/>
    </row>
    <row r="531">
      <c r="A531" s="44" t="s">
        <v>751</v>
      </c>
      <c r="B531" s="45" t="s">
        <v>847</v>
      </c>
      <c r="C531" s="48">
        <v>462500.0</v>
      </c>
      <c r="D531" s="43"/>
      <c r="E531" s="43"/>
      <c r="F531" s="43"/>
      <c r="G531" s="43"/>
      <c r="H531" s="43"/>
      <c r="I531" s="43"/>
      <c r="J531" s="43"/>
      <c r="K531" s="43"/>
      <c r="L531" s="43"/>
    </row>
    <row r="532">
      <c r="A532" s="44" t="s">
        <v>170</v>
      </c>
      <c r="B532" s="45" t="s">
        <v>847</v>
      </c>
      <c r="C532" s="48">
        <v>365000.0</v>
      </c>
      <c r="D532" s="43"/>
      <c r="E532" s="43"/>
      <c r="F532" s="43"/>
      <c r="G532" s="43"/>
      <c r="H532" s="43"/>
      <c r="I532" s="43"/>
      <c r="J532" s="43"/>
      <c r="K532" s="43"/>
      <c r="L532" s="43"/>
    </row>
    <row r="533">
      <c r="A533" s="44" t="s">
        <v>638</v>
      </c>
      <c r="B533" s="45" t="s">
        <v>847</v>
      </c>
      <c r="C533" s="48">
        <v>377500.0</v>
      </c>
      <c r="D533" s="43"/>
      <c r="E533" s="43"/>
      <c r="F533" s="43"/>
      <c r="G533" s="43"/>
      <c r="H533" s="43"/>
      <c r="I533" s="43"/>
      <c r="J533" s="43"/>
      <c r="K533" s="43"/>
      <c r="L533" s="43"/>
    </row>
    <row r="534">
      <c r="A534" s="44" t="s">
        <v>103</v>
      </c>
      <c r="B534" s="45" t="s">
        <v>847</v>
      </c>
      <c r="C534" s="48">
        <v>349000.0</v>
      </c>
      <c r="D534" s="43"/>
      <c r="E534" s="43"/>
      <c r="F534" s="43"/>
      <c r="G534" s="43"/>
      <c r="H534" s="43"/>
      <c r="I534" s="43"/>
      <c r="J534" s="43"/>
      <c r="K534" s="43"/>
      <c r="L534" s="43"/>
    </row>
    <row r="535">
      <c r="A535" s="44" t="s">
        <v>295</v>
      </c>
      <c r="B535" s="45" t="s">
        <v>847</v>
      </c>
      <c r="C535" s="48">
        <v>334500.0</v>
      </c>
      <c r="D535" s="43"/>
      <c r="E535" s="43"/>
      <c r="F535" s="43"/>
      <c r="G535" s="43"/>
      <c r="H535" s="43"/>
      <c r="I535" s="43"/>
      <c r="J535" s="43"/>
      <c r="K535" s="43"/>
      <c r="L535" s="43"/>
    </row>
    <row r="536">
      <c r="A536" s="44" t="s">
        <v>89</v>
      </c>
      <c r="B536" s="45" t="s">
        <v>847</v>
      </c>
      <c r="C536" s="48">
        <v>531500.0</v>
      </c>
      <c r="D536" s="43"/>
      <c r="E536" s="43"/>
      <c r="F536" s="43"/>
      <c r="G536" s="43"/>
      <c r="H536" s="43"/>
      <c r="I536" s="43"/>
      <c r="J536" s="43"/>
      <c r="K536" s="43"/>
      <c r="L536" s="43"/>
    </row>
    <row r="537">
      <c r="A537" s="44" t="s">
        <v>609</v>
      </c>
      <c r="B537" s="45" t="s">
        <v>847</v>
      </c>
      <c r="C537" s="48">
        <v>525000.0</v>
      </c>
      <c r="D537" s="43"/>
      <c r="E537" s="43"/>
      <c r="F537" s="43"/>
      <c r="G537" s="43"/>
      <c r="H537" s="43"/>
      <c r="I537" s="43"/>
      <c r="J537" s="43"/>
      <c r="K537" s="43"/>
      <c r="L537" s="43"/>
    </row>
    <row r="538">
      <c r="A538" s="44" t="s">
        <v>125</v>
      </c>
      <c r="B538" s="45" t="s">
        <v>847</v>
      </c>
      <c r="C538" s="48">
        <v>720000.0</v>
      </c>
      <c r="D538" s="43"/>
      <c r="E538" s="43"/>
      <c r="F538" s="43"/>
      <c r="G538" s="43"/>
      <c r="H538" s="43"/>
      <c r="I538" s="43"/>
      <c r="J538" s="43"/>
      <c r="K538" s="43"/>
      <c r="L538" s="43"/>
    </row>
    <row r="539">
      <c r="A539" s="44" t="s">
        <v>776</v>
      </c>
      <c r="B539" s="45" t="s">
        <v>847</v>
      </c>
      <c r="C539" s="48">
        <v>580000.0</v>
      </c>
      <c r="D539" s="43"/>
      <c r="E539" s="43"/>
      <c r="F539" s="43"/>
      <c r="G539" s="43"/>
      <c r="H539" s="43"/>
      <c r="I539" s="43"/>
      <c r="J539" s="43"/>
      <c r="K539" s="43"/>
      <c r="L539" s="43"/>
    </row>
    <row r="540">
      <c r="A540" s="44" t="s">
        <v>233</v>
      </c>
      <c r="B540" s="45" t="s">
        <v>847</v>
      </c>
      <c r="C540" s="51">
        <v>1000000.0</v>
      </c>
      <c r="D540" s="43"/>
      <c r="E540" s="43"/>
      <c r="F540" s="43"/>
      <c r="G540" s="43"/>
      <c r="H540" s="43"/>
      <c r="I540" s="43"/>
      <c r="J540" s="43"/>
      <c r="K540" s="43"/>
      <c r="L540" s="43"/>
    </row>
    <row r="541">
      <c r="A541" s="44" t="s">
        <v>681</v>
      </c>
      <c r="B541" s="45" t="s">
        <v>847</v>
      </c>
      <c r="C541" s="48">
        <v>497500.0</v>
      </c>
      <c r="D541" s="43"/>
      <c r="E541" s="43"/>
      <c r="F541" s="43"/>
      <c r="G541" s="43"/>
      <c r="H541" s="43"/>
      <c r="I541" s="43"/>
      <c r="J541" s="43"/>
      <c r="K541" s="43"/>
      <c r="L541" s="43"/>
    </row>
    <row r="542">
      <c r="A542" s="44" t="s">
        <v>613</v>
      </c>
      <c r="B542" s="45" t="s">
        <v>847</v>
      </c>
      <c r="C542" s="48">
        <v>340000.0</v>
      </c>
      <c r="D542" s="43"/>
      <c r="E542" s="43"/>
      <c r="F542" s="43"/>
      <c r="G542" s="43"/>
      <c r="H542" s="43"/>
      <c r="I542" s="43"/>
      <c r="J542" s="43"/>
      <c r="K542" s="43"/>
      <c r="L542" s="43"/>
    </row>
    <row r="543">
      <c r="A543" s="44" t="s">
        <v>94</v>
      </c>
      <c r="B543" s="45" t="s">
        <v>847</v>
      </c>
      <c r="C543" s="48">
        <v>267500.0</v>
      </c>
      <c r="D543" s="43"/>
      <c r="E543" s="43"/>
      <c r="F543" s="43"/>
      <c r="G543" s="43"/>
      <c r="H543" s="43"/>
      <c r="I543" s="43"/>
      <c r="J543" s="43"/>
      <c r="K543" s="43"/>
      <c r="L543" s="43"/>
    </row>
    <row r="544">
      <c r="A544" s="44" t="s">
        <v>105</v>
      </c>
      <c r="B544" s="45" t="s">
        <v>847</v>
      </c>
      <c r="C544" s="48">
        <v>590000.0</v>
      </c>
      <c r="D544" s="43"/>
      <c r="E544" s="43"/>
      <c r="F544" s="43"/>
      <c r="G544" s="43"/>
      <c r="H544" s="43"/>
      <c r="I544" s="43"/>
      <c r="J544" s="43"/>
      <c r="K544" s="43"/>
      <c r="L544" s="43"/>
    </row>
    <row r="545">
      <c r="A545" s="44" t="s">
        <v>270</v>
      </c>
      <c r="B545" s="45" t="s">
        <v>847</v>
      </c>
      <c r="C545" s="48">
        <v>660000.0</v>
      </c>
      <c r="D545" s="43"/>
      <c r="E545" s="43"/>
      <c r="F545" s="43"/>
      <c r="G545" s="43"/>
      <c r="H545" s="43"/>
      <c r="I545" s="43"/>
      <c r="J545" s="43"/>
      <c r="K545" s="43"/>
      <c r="L545" s="43"/>
    </row>
    <row r="546">
      <c r="A546" s="44" t="s">
        <v>218</v>
      </c>
      <c r="B546" s="45" t="s">
        <v>847</v>
      </c>
      <c r="C546" s="48">
        <v>370000.0</v>
      </c>
      <c r="D546" s="43"/>
      <c r="E546" s="43"/>
      <c r="F546" s="43"/>
      <c r="G546" s="43"/>
      <c r="H546" s="43"/>
      <c r="I546" s="43"/>
      <c r="J546" s="43"/>
      <c r="K546" s="43"/>
      <c r="L546" s="43"/>
    </row>
    <row r="547">
      <c r="A547" s="44" t="s">
        <v>439</v>
      </c>
      <c r="B547" s="45" t="s">
        <v>847</v>
      </c>
      <c r="C547" s="48">
        <v>665000.0</v>
      </c>
      <c r="D547" s="43"/>
      <c r="E547" s="43"/>
      <c r="F547" s="43"/>
      <c r="G547" s="43"/>
      <c r="H547" s="43"/>
      <c r="I547" s="43"/>
      <c r="J547" s="43"/>
      <c r="K547" s="43"/>
      <c r="L547" s="43"/>
    </row>
    <row r="548">
      <c r="A548" s="44" t="s">
        <v>833</v>
      </c>
      <c r="B548" s="45" t="s">
        <v>847</v>
      </c>
      <c r="C548" s="48">
        <v>685000.0</v>
      </c>
      <c r="D548" s="43"/>
      <c r="E548" s="43"/>
      <c r="F548" s="43"/>
      <c r="G548" s="43"/>
      <c r="H548" s="43"/>
      <c r="I548" s="43"/>
      <c r="J548" s="43"/>
      <c r="K548" s="43"/>
      <c r="L548" s="43"/>
    </row>
    <row r="549">
      <c r="A549" s="44" t="s">
        <v>770</v>
      </c>
      <c r="B549" s="45" t="s">
        <v>847</v>
      </c>
      <c r="C549" s="48">
        <v>850000.0</v>
      </c>
      <c r="D549" s="43"/>
      <c r="E549" s="43"/>
      <c r="F549" s="43"/>
      <c r="G549" s="43"/>
      <c r="H549" s="43"/>
      <c r="I549" s="43"/>
      <c r="J549" s="43"/>
      <c r="K549" s="43"/>
      <c r="L549" s="43"/>
    </row>
    <row r="550">
      <c r="A550" s="44" t="s">
        <v>371</v>
      </c>
      <c r="B550" s="45" t="s">
        <v>847</v>
      </c>
      <c r="C550" s="48">
        <v>427000.0</v>
      </c>
      <c r="D550" s="43"/>
      <c r="E550" s="43"/>
      <c r="F550" s="43"/>
      <c r="G550" s="43"/>
      <c r="H550" s="43"/>
      <c r="I550" s="43"/>
      <c r="J550" s="43"/>
      <c r="K550" s="43"/>
      <c r="L550" s="43"/>
    </row>
    <row r="551">
      <c r="A551" s="44" t="s">
        <v>349</v>
      </c>
      <c r="B551" s="45" t="s">
        <v>847</v>
      </c>
      <c r="C551" s="48">
        <v>567500.0</v>
      </c>
      <c r="D551" s="43"/>
      <c r="E551" s="43"/>
      <c r="F551" s="43"/>
      <c r="G551" s="43"/>
      <c r="H551" s="43"/>
      <c r="I551" s="43"/>
      <c r="J551" s="43"/>
      <c r="K551" s="43"/>
      <c r="L551" s="43"/>
    </row>
    <row r="552">
      <c r="A552" s="44" t="s">
        <v>303</v>
      </c>
      <c r="B552" s="45" t="s">
        <v>847</v>
      </c>
      <c r="C552" s="48">
        <v>664500.0</v>
      </c>
      <c r="D552" s="43"/>
      <c r="E552" s="43"/>
      <c r="F552" s="43"/>
      <c r="G552" s="43"/>
      <c r="H552" s="43"/>
      <c r="I552" s="43"/>
      <c r="J552" s="43"/>
      <c r="K552" s="43"/>
      <c r="L552" s="43"/>
    </row>
    <row r="553">
      <c r="A553" s="44" t="s">
        <v>291</v>
      </c>
      <c r="B553" s="45" t="s">
        <v>847</v>
      </c>
      <c r="C553" s="51">
        <v>675000.0</v>
      </c>
      <c r="D553" s="43"/>
      <c r="E553" s="43"/>
      <c r="F553" s="43"/>
      <c r="G553" s="43"/>
      <c r="H553" s="43"/>
      <c r="I553" s="43"/>
      <c r="J553" s="43"/>
      <c r="K553" s="43"/>
      <c r="L553" s="43"/>
    </row>
    <row r="554">
      <c r="A554" s="44" t="s">
        <v>358</v>
      </c>
      <c r="B554" s="45" t="s">
        <v>847</v>
      </c>
      <c r="C554" s="51">
        <v>600000.0</v>
      </c>
      <c r="D554" s="43"/>
      <c r="E554" s="43"/>
      <c r="F554" s="43"/>
      <c r="G554" s="43"/>
      <c r="H554" s="43"/>
      <c r="I554" s="43"/>
      <c r="J554" s="43"/>
      <c r="K554" s="43"/>
      <c r="L554" s="43"/>
    </row>
    <row r="555">
      <c r="A555" s="44" t="s">
        <v>329</v>
      </c>
      <c r="B555" s="45" t="s">
        <v>847</v>
      </c>
      <c r="C555" s="48">
        <v>1165000.0</v>
      </c>
      <c r="D555" s="43"/>
      <c r="E555" s="43"/>
      <c r="F555" s="43"/>
      <c r="G555" s="43"/>
      <c r="H555" s="43"/>
      <c r="I555" s="43"/>
      <c r="J555" s="43"/>
      <c r="K555" s="43"/>
      <c r="L555" s="43"/>
    </row>
    <row r="556">
      <c r="A556" s="44" t="s">
        <v>593</v>
      </c>
      <c r="B556" s="45" t="s">
        <v>847</v>
      </c>
      <c r="C556" s="48">
        <v>205000.0</v>
      </c>
      <c r="D556" s="43"/>
      <c r="E556" s="43"/>
      <c r="F556" s="43"/>
      <c r="G556" s="43"/>
      <c r="H556" s="43"/>
      <c r="I556" s="43"/>
      <c r="J556" s="43"/>
      <c r="K556" s="43"/>
      <c r="L556" s="43"/>
    </row>
    <row r="557">
      <c r="A557" s="44" t="s">
        <v>563</v>
      </c>
      <c r="B557" s="45" t="s">
        <v>847</v>
      </c>
      <c r="C557" s="51">
        <v>590000.0</v>
      </c>
      <c r="D557" s="43"/>
      <c r="E557" s="43"/>
      <c r="F557" s="43"/>
      <c r="G557" s="43"/>
      <c r="H557" s="43"/>
      <c r="I557" s="43"/>
      <c r="J557" s="43"/>
      <c r="K557" s="43"/>
      <c r="L557" s="43"/>
    </row>
    <row r="558">
      <c r="A558" s="44" t="s">
        <v>217</v>
      </c>
      <c r="B558" s="45" t="s">
        <v>847</v>
      </c>
      <c r="C558" s="48">
        <v>455000.0</v>
      </c>
      <c r="D558" s="43"/>
      <c r="E558" s="43"/>
      <c r="F558" s="43"/>
      <c r="G558" s="43"/>
      <c r="H558" s="43"/>
      <c r="I558" s="43"/>
      <c r="J558" s="43"/>
      <c r="K558" s="43"/>
      <c r="L558" s="43"/>
    </row>
    <row r="559">
      <c r="A559" s="44" t="s">
        <v>535</v>
      </c>
      <c r="B559" s="45" t="s">
        <v>847</v>
      </c>
      <c r="C559" s="51">
        <v>515000.0</v>
      </c>
      <c r="D559" s="43"/>
      <c r="E559" s="43"/>
      <c r="F559" s="43"/>
      <c r="G559" s="43"/>
      <c r="H559" s="43"/>
      <c r="I559" s="43"/>
      <c r="J559" s="43"/>
      <c r="K559" s="43"/>
      <c r="L559" s="43"/>
    </row>
    <row r="560">
      <c r="A560" s="44" t="s">
        <v>161</v>
      </c>
      <c r="B560" s="45" t="s">
        <v>847</v>
      </c>
      <c r="C560" s="48">
        <v>646500.0</v>
      </c>
      <c r="D560" s="43"/>
      <c r="E560" s="43"/>
      <c r="F560" s="43"/>
      <c r="G560" s="43"/>
      <c r="H560" s="43"/>
      <c r="I560" s="43"/>
      <c r="J560" s="43"/>
      <c r="K560" s="43"/>
      <c r="L560" s="43"/>
    </row>
    <row r="561">
      <c r="A561" s="44" t="s">
        <v>102</v>
      </c>
      <c r="B561" s="45" t="s">
        <v>847</v>
      </c>
      <c r="C561" s="48">
        <v>625000.0</v>
      </c>
      <c r="D561" s="43"/>
      <c r="E561" s="43"/>
      <c r="F561" s="43"/>
      <c r="G561" s="43"/>
      <c r="H561" s="43"/>
      <c r="I561" s="43"/>
      <c r="J561" s="43"/>
      <c r="K561" s="43"/>
      <c r="L561" s="43"/>
    </row>
    <row r="562">
      <c r="A562" s="44" t="s">
        <v>610</v>
      </c>
      <c r="B562" s="45" t="s">
        <v>847</v>
      </c>
      <c r="C562" s="48">
        <v>360000.0</v>
      </c>
      <c r="D562" s="43"/>
      <c r="E562" s="43"/>
      <c r="F562" s="43"/>
      <c r="G562" s="43"/>
      <c r="H562" s="43"/>
      <c r="I562" s="43"/>
      <c r="J562" s="43"/>
      <c r="K562" s="43"/>
      <c r="L562" s="43"/>
    </row>
    <row r="563">
      <c r="A563" s="44" t="s">
        <v>110</v>
      </c>
      <c r="B563" s="45" t="s">
        <v>847</v>
      </c>
      <c r="C563" s="48">
        <v>248000.0</v>
      </c>
      <c r="D563" s="43"/>
      <c r="E563" s="43"/>
      <c r="F563" s="43"/>
      <c r="G563" s="43"/>
      <c r="H563" s="43"/>
      <c r="I563" s="43"/>
      <c r="J563" s="43"/>
      <c r="K563" s="43"/>
      <c r="L563" s="43"/>
    </row>
    <row r="564">
      <c r="A564" s="44" t="s">
        <v>253</v>
      </c>
      <c r="B564" s="45" t="s">
        <v>847</v>
      </c>
      <c r="C564" s="48">
        <v>982500.0</v>
      </c>
      <c r="D564" s="43"/>
      <c r="E564" s="43"/>
      <c r="F564" s="43"/>
      <c r="G564" s="43"/>
      <c r="H564" s="43"/>
      <c r="I564" s="43"/>
      <c r="J564" s="43"/>
      <c r="K564" s="43"/>
      <c r="L564" s="43"/>
    </row>
    <row r="565">
      <c r="A565" s="44" t="s">
        <v>804</v>
      </c>
      <c r="B565" s="45" t="s">
        <v>847</v>
      </c>
      <c r="C565" s="51">
        <v>339000.0</v>
      </c>
      <c r="D565" s="43"/>
      <c r="E565" s="43"/>
      <c r="F565" s="43"/>
      <c r="G565" s="43"/>
      <c r="H565" s="43"/>
      <c r="I565" s="43"/>
      <c r="J565" s="43"/>
      <c r="K565" s="43"/>
      <c r="L565" s="43"/>
    </row>
    <row r="566">
      <c r="A566" s="44" t="s">
        <v>238</v>
      </c>
      <c r="B566" s="45" t="s">
        <v>847</v>
      </c>
      <c r="C566" s="48">
        <v>340000.0</v>
      </c>
      <c r="D566" s="43"/>
      <c r="E566" s="43"/>
      <c r="F566" s="43"/>
      <c r="G566" s="43"/>
      <c r="H566" s="43"/>
      <c r="I566" s="43"/>
      <c r="J566" s="43"/>
      <c r="K566" s="43"/>
      <c r="L566" s="43"/>
    </row>
    <row r="567">
      <c r="A567" s="44" t="s">
        <v>427</v>
      </c>
      <c r="B567" s="45" t="s">
        <v>847</v>
      </c>
      <c r="C567" s="48">
        <v>1030000.0</v>
      </c>
      <c r="D567" s="43"/>
      <c r="E567" s="43"/>
      <c r="F567" s="43"/>
      <c r="G567" s="43"/>
      <c r="H567" s="43"/>
      <c r="I567" s="43"/>
      <c r="J567" s="43"/>
      <c r="K567" s="43"/>
      <c r="L567" s="43"/>
    </row>
    <row r="568">
      <c r="A568" s="44" t="s">
        <v>144</v>
      </c>
      <c r="B568" s="45" t="s">
        <v>847</v>
      </c>
      <c r="C568" s="48">
        <v>184500.0</v>
      </c>
      <c r="D568" s="43"/>
      <c r="E568" s="43"/>
      <c r="F568" s="43"/>
      <c r="G568" s="43"/>
      <c r="H568" s="43"/>
      <c r="I568" s="43"/>
      <c r="J568" s="43"/>
      <c r="K568" s="43"/>
      <c r="L568" s="43"/>
    </row>
    <row r="569">
      <c r="A569" s="44" t="s">
        <v>203</v>
      </c>
      <c r="B569" s="45" t="s">
        <v>847</v>
      </c>
      <c r="C569" s="48">
        <v>372500.0</v>
      </c>
      <c r="D569" s="43"/>
      <c r="E569" s="43"/>
      <c r="F569" s="43"/>
      <c r="G569" s="43"/>
      <c r="H569" s="43"/>
      <c r="I569" s="43"/>
      <c r="J569" s="43"/>
      <c r="K569" s="43"/>
      <c r="L569" s="43"/>
    </row>
    <row r="570">
      <c r="A570" s="44" t="s">
        <v>636</v>
      </c>
      <c r="B570" s="45" t="s">
        <v>847</v>
      </c>
      <c r="C570" s="48">
        <v>515000.0</v>
      </c>
      <c r="D570" s="43"/>
      <c r="E570" s="43"/>
      <c r="F570" s="43"/>
      <c r="G570" s="43"/>
      <c r="H570" s="43"/>
      <c r="I570" s="43"/>
      <c r="J570" s="43"/>
      <c r="K570" s="43"/>
      <c r="L570" s="43"/>
    </row>
    <row r="571">
      <c r="A571" s="44" t="s">
        <v>391</v>
      </c>
      <c r="B571" s="45" t="s">
        <v>847</v>
      </c>
      <c r="C571" s="48">
        <v>286500.0</v>
      </c>
      <c r="D571" s="43"/>
      <c r="E571" s="43"/>
      <c r="F571" s="43"/>
      <c r="G571" s="43"/>
      <c r="H571" s="43"/>
      <c r="I571" s="43"/>
      <c r="J571" s="43"/>
      <c r="K571" s="43"/>
      <c r="L571" s="43"/>
    </row>
    <row r="572">
      <c r="A572" s="44" t="s">
        <v>150</v>
      </c>
      <c r="B572" s="45" t="s">
        <v>847</v>
      </c>
      <c r="C572" s="51">
        <v>690000.0</v>
      </c>
      <c r="D572" s="43"/>
      <c r="E572" s="43"/>
      <c r="F572" s="43"/>
      <c r="G572" s="43"/>
      <c r="H572" s="43"/>
      <c r="I572" s="43"/>
      <c r="J572" s="43"/>
      <c r="K572" s="43"/>
      <c r="L572" s="43"/>
    </row>
    <row r="573">
      <c r="A573" s="44" t="s">
        <v>98</v>
      </c>
      <c r="B573" s="45" t="s">
        <v>847</v>
      </c>
      <c r="C573" s="51">
        <v>554000.0</v>
      </c>
      <c r="D573" s="43"/>
      <c r="E573" s="43"/>
      <c r="F573" s="43"/>
      <c r="G573" s="43"/>
      <c r="H573" s="43"/>
      <c r="I573" s="43"/>
      <c r="J573" s="43"/>
      <c r="K573" s="43"/>
      <c r="L573" s="43"/>
    </row>
    <row r="574">
      <c r="A574" s="44" t="s">
        <v>452</v>
      </c>
      <c r="B574" s="45" t="s">
        <v>847</v>
      </c>
      <c r="C574" s="48">
        <v>1351500.0</v>
      </c>
      <c r="D574" s="43"/>
      <c r="E574" s="43"/>
      <c r="F574" s="43"/>
      <c r="G574" s="43"/>
      <c r="H574" s="43"/>
      <c r="I574" s="43"/>
      <c r="J574" s="43"/>
      <c r="K574" s="43"/>
      <c r="L574" s="43"/>
    </row>
    <row r="575">
      <c r="A575" s="44" t="s">
        <v>101</v>
      </c>
      <c r="B575" s="45" t="s">
        <v>847</v>
      </c>
      <c r="C575" s="48">
        <v>940000.0</v>
      </c>
      <c r="D575" s="43"/>
      <c r="E575" s="43"/>
      <c r="F575" s="43"/>
      <c r="G575" s="43"/>
      <c r="H575" s="43"/>
      <c r="I575" s="43"/>
      <c r="J575" s="43"/>
      <c r="K575" s="43"/>
      <c r="L575" s="43"/>
    </row>
    <row r="576">
      <c r="A576" s="44" t="s">
        <v>256</v>
      </c>
      <c r="B576" s="45" t="s">
        <v>847</v>
      </c>
      <c r="C576" s="51">
        <v>562500.0</v>
      </c>
      <c r="D576" s="43"/>
      <c r="E576" s="43"/>
      <c r="F576" s="43"/>
      <c r="G576" s="43"/>
      <c r="H576" s="43"/>
      <c r="I576" s="43"/>
      <c r="J576" s="43"/>
      <c r="K576" s="43"/>
      <c r="L576" s="43"/>
    </row>
    <row r="577">
      <c r="A577" s="44" t="s">
        <v>156</v>
      </c>
      <c r="B577" s="45" t="s">
        <v>847</v>
      </c>
      <c r="C577" s="48">
        <v>950000.0</v>
      </c>
      <c r="D577" s="43"/>
      <c r="E577" s="43"/>
      <c r="F577" s="43"/>
      <c r="G577" s="43"/>
      <c r="H577" s="43"/>
      <c r="I577" s="43"/>
      <c r="J577" s="43"/>
      <c r="K577" s="43"/>
      <c r="L577" s="43"/>
    </row>
    <row r="578">
      <c r="A578" s="44" t="s">
        <v>158</v>
      </c>
      <c r="B578" s="45" t="s">
        <v>847</v>
      </c>
      <c r="C578" s="48">
        <v>925000.0</v>
      </c>
      <c r="D578" s="43"/>
      <c r="E578" s="43"/>
      <c r="F578" s="43"/>
      <c r="G578" s="43"/>
      <c r="H578" s="43"/>
      <c r="I578" s="43"/>
      <c r="J578" s="43"/>
      <c r="K578" s="43"/>
      <c r="L578" s="43"/>
    </row>
    <row r="579">
      <c r="A579" s="44" t="s">
        <v>591</v>
      </c>
      <c r="B579" s="45" t="s">
        <v>847</v>
      </c>
      <c r="C579" s="48">
        <v>437500.0</v>
      </c>
      <c r="D579" s="43"/>
      <c r="E579" s="43"/>
      <c r="F579" s="43"/>
      <c r="G579" s="43"/>
      <c r="H579" s="43"/>
      <c r="I579" s="43"/>
      <c r="J579" s="43"/>
      <c r="K579" s="43"/>
      <c r="L579" s="43"/>
    </row>
    <row r="580">
      <c r="A580" s="44" t="s">
        <v>133</v>
      </c>
      <c r="B580" s="45" t="s">
        <v>847</v>
      </c>
      <c r="C580" s="51">
        <v>750000.0</v>
      </c>
      <c r="D580" s="43"/>
      <c r="E580" s="43"/>
      <c r="F580" s="43"/>
      <c r="G580" s="43"/>
      <c r="H580" s="43"/>
      <c r="I580" s="43"/>
      <c r="J580" s="43"/>
      <c r="K580" s="43"/>
      <c r="L580" s="43"/>
    </row>
    <row r="581">
      <c r="A581" s="44" t="s">
        <v>668</v>
      </c>
      <c r="B581" s="45" t="s">
        <v>847</v>
      </c>
      <c r="C581" s="48">
        <v>202500.0</v>
      </c>
      <c r="D581" s="43"/>
      <c r="E581" s="43"/>
      <c r="F581" s="43"/>
      <c r="G581" s="43"/>
      <c r="H581" s="43"/>
      <c r="I581" s="43"/>
      <c r="J581" s="43"/>
      <c r="K581" s="43"/>
      <c r="L581" s="43"/>
    </row>
    <row r="582">
      <c r="A582" s="44" t="s">
        <v>845</v>
      </c>
      <c r="B582" s="45" t="s">
        <v>847</v>
      </c>
      <c r="C582" s="51">
        <v>125000.0</v>
      </c>
      <c r="D582" s="43"/>
      <c r="E582" s="43"/>
      <c r="F582" s="43"/>
      <c r="G582" s="43"/>
      <c r="H582" s="43"/>
      <c r="I582" s="43"/>
      <c r="J582" s="43"/>
      <c r="K582" s="43"/>
      <c r="L582" s="43"/>
    </row>
    <row r="583">
      <c r="A583" s="44" t="s">
        <v>818</v>
      </c>
      <c r="B583" s="45" t="s">
        <v>847</v>
      </c>
      <c r="C583" s="48">
        <v>596000.0</v>
      </c>
      <c r="D583" s="43"/>
      <c r="E583" s="43"/>
      <c r="F583" s="43"/>
      <c r="G583" s="43"/>
      <c r="H583" s="43"/>
      <c r="I583" s="43"/>
      <c r="J583" s="43"/>
      <c r="K583" s="43"/>
      <c r="L583" s="43"/>
    </row>
    <row r="584">
      <c r="A584" s="44" t="s">
        <v>104</v>
      </c>
      <c r="B584" s="45" t="s">
        <v>847</v>
      </c>
      <c r="C584" s="48">
        <v>1687500.0</v>
      </c>
      <c r="D584" s="43"/>
      <c r="E584" s="43"/>
      <c r="F584" s="43"/>
      <c r="G584" s="43"/>
      <c r="H584" s="43"/>
      <c r="I584" s="43"/>
      <c r="J584" s="43"/>
      <c r="K584" s="43"/>
      <c r="L584" s="43"/>
    </row>
    <row r="585">
      <c r="A585" s="44" t="s">
        <v>95</v>
      </c>
      <c r="B585" s="45" t="s">
        <v>847</v>
      </c>
      <c r="C585" s="48">
        <v>175000.0</v>
      </c>
      <c r="D585" s="43"/>
      <c r="E585" s="43"/>
      <c r="F585" s="43"/>
      <c r="G585" s="43"/>
      <c r="H585" s="43"/>
      <c r="I585" s="43"/>
      <c r="J585" s="43"/>
      <c r="K585" s="43"/>
      <c r="L585" s="43"/>
    </row>
    <row r="586">
      <c r="A586" s="44" t="s">
        <v>666</v>
      </c>
      <c r="B586" s="45" t="s">
        <v>847</v>
      </c>
      <c r="C586" s="48">
        <v>540000.0</v>
      </c>
      <c r="D586" s="43"/>
      <c r="E586" s="43"/>
      <c r="F586" s="43"/>
      <c r="G586" s="43"/>
      <c r="H586" s="43"/>
      <c r="I586" s="43"/>
      <c r="J586" s="43"/>
      <c r="K586" s="43"/>
      <c r="L586" s="43"/>
    </row>
    <row r="587">
      <c r="A587" s="44" t="s">
        <v>325</v>
      </c>
      <c r="B587" s="45" t="s">
        <v>847</v>
      </c>
      <c r="C587" s="48">
        <v>335000.0</v>
      </c>
      <c r="D587" s="43"/>
      <c r="E587" s="43"/>
      <c r="F587" s="43"/>
      <c r="G587" s="43"/>
      <c r="H587" s="43"/>
      <c r="I587" s="43"/>
      <c r="J587" s="43"/>
      <c r="K587" s="43"/>
      <c r="L587" s="43"/>
    </row>
    <row r="588">
      <c r="A588" s="44" t="s">
        <v>441</v>
      </c>
      <c r="B588" s="45" t="s">
        <v>847</v>
      </c>
      <c r="C588" s="48">
        <v>485000.0</v>
      </c>
      <c r="D588" s="43"/>
      <c r="E588" s="43"/>
      <c r="F588" s="43"/>
      <c r="G588" s="43"/>
      <c r="H588" s="43"/>
      <c r="I588" s="43"/>
      <c r="J588" s="43"/>
      <c r="K588" s="43"/>
      <c r="L588" s="43"/>
    </row>
    <row r="589">
      <c r="A589" s="44" t="s">
        <v>488</v>
      </c>
      <c r="B589" s="45" t="s">
        <v>847</v>
      </c>
      <c r="C589" s="48">
        <v>752500.0</v>
      </c>
      <c r="D589" s="43"/>
      <c r="E589" s="43"/>
      <c r="F589" s="43"/>
      <c r="G589" s="43"/>
      <c r="H589" s="43"/>
      <c r="I589" s="43"/>
      <c r="J589" s="43"/>
      <c r="K589" s="43"/>
      <c r="L589" s="43"/>
    </row>
    <row r="590">
      <c r="A590" s="44" t="s">
        <v>456</v>
      </c>
      <c r="B590" s="45" t="s">
        <v>847</v>
      </c>
      <c r="C590" s="48">
        <v>865000.0</v>
      </c>
      <c r="D590" s="43"/>
      <c r="E590" s="43"/>
      <c r="F590" s="43"/>
      <c r="G590" s="43"/>
      <c r="H590" s="43"/>
      <c r="I590" s="43"/>
      <c r="J590" s="43"/>
      <c r="K590" s="43"/>
      <c r="L590" s="43"/>
    </row>
    <row r="591">
      <c r="A591" s="44" t="s">
        <v>614</v>
      </c>
      <c r="B591" s="45" t="s">
        <v>847</v>
      </c>
      <c r="C591" s="48">
        <v>1050000.0</v>
      </c>
      <c r="D591" s="43"/>
      <c r="E591" s="43"/>
      <c r="F591" s="43"/>
      <c r="G591" s="43"/>
      <c r="H591" s="43"/>
      <c r="I591" s="43"/>
      <c r="J591" s="43"/>
      <c r="K591" s="43"/>
      <c r="L591" s="43"/>
    </row>
    <row r="592">
      <c r="A592" s="44" t="s">
        <v>182</v>
      </c>
      <c r="B592" s="45" t="s">
        <v>847</v>
      </c>
      <c r="C592" s="48">
        <v>355000.0</v>
      </c>
      <c r="D592" s="43"/>
      <c r="E592" s="43"/>
      <c r="F592" s="43"/>
      <c r="G592" s="43"/>
      <c r="H592" s="43"/>
      <c r="I592" s="43"/>
      <c r="J592" s="43"/>
      <c r="K592" s="43"/>
      <c r="L592" s="43"/>
    </row>
    <row r="593">
      <c r="A593" s="44" t="s">
        <v>841</v>
      </c>
      <c r="B593" s="45" t="s">
        <v>847</v>
      </c>
      <c r="C593" s="48">
        <v>262500.0</v>
      </c>
      <c r="D593" s="43"/>
      <c r="E593" s="43"/>
      <c r="F593" s="43"/>
      <c r="G593" s="43"/>
      <c r="H593" s="43"/>
      <c r="I593" s="43"/>
      <c r="J593" s="43"/>
      <c r="K593" s="43"/>
      <c r="L593" s="43"/>
    </row>
    <row r="594">
      <c r="A594" s="44" t="s">
        <v>431</v>
      </c>
      <c r="B594" s="45" t="s">
        <v>847</v>
      </c>
      <c r="C594" s="48">
        <v>755000.0</v>
      </c>
      <c r="D594" s="43"/>
      <c r="E594" s="43"/>
      <c r="F594" s="43"/>
      <c r="G594" s="43"/>
      <c r="H594" s="43"/>
      <c r="I594" s="43"/>
      <c r="J594" s="43"/>
      <c r="K594" s="43"/>
      <c r="L594" s="43"/>
    </row>
    <row r="595">
      <c r="A595" s="44" t="s">
        <v>229</v>
      </c>
      <c r="B595" s="45" t="s">
        <v>847</v>
      </c>
      <c r="C595" s="48">
        <v>475000.0</v>
      </c>
      <c r="D595" s="43"/>
      <c r="E595" s="43"/>
      <c r="F595" s="43"/>
      <c r="G595" s="43"/>
      <c r="H595" s="43"/>
      <c r="I595" s="43"/>
      <c r="J595" s="43"/>
      <c r="K595" s="43"/>
      <c r="L595" s="43"/>
    </row>
    <row r="596">
      <c r="A596" s="44" t="s">
        <v>202</v>
      </c>
      <c r="B596" s="45" t="s">
        <v>847</v>
      </c>
      <c r="C596" s="48">
        <v>367000.0</v>
      </c>
      <c r="D596" s="43"/>
      <c r="E596" s="43"/>
      <c r="F596" s="43"/>
      <c r="G596" s="43"/>
      <c r="H596" s="43"/>
      <c r="I596" s="43"/>
      <c r="J596" s="43"/>
      <c r="K596" s="43"/>
      <c r="L596" s="43"/>
    </row>
    <row r="597">
      <c r="A597" s="44" t="s">
        <v>323</v>
      </c>
      <c r="B597" s="45" t="s">
        <v>847</v>
      </c>
      <c r="C597" s="48">
        <v>479000.0</v>
      </c>
      <c r="D597" s="43"/>
      <c r="E597" s="43"/>
      <c r="F597" s="43"/>
      <c r="G597" s="43"/>
      <c r="H597" s="43"/>
      <c r="I597" s="43"/>
      <c r="J597" s="43"/>
      <c r="K597" s="43"/>
      <c r="L597" s="43"/>
    </row>
    <row r="598">
      <c r="A598" s="44" t="s">
        <v>590</v>
      </c>
      <c r="B598" s="45" t="s">
        <v>847</v>
      </c>
      <c r="C598" s="48">
        <v>469000.0</v>
      </c>
      <c r="D598" s="43"/>
      <c r="E598" s="43"/>
      <c r="F598" s="43"/>
      <c r="G598" s="43"/>
      <c r="H598" s="43"/>
      <c r="I598" s="43"/>
      <c r="J598" s="43"/>
      <c r="K598" s="43"/>
      <c r="L598" s="43"/>
    </row>
    <row r="599">
      <c r="A599" s="44" t="s">
        <v>795</v>
      </c>
      <c r="B599" s="45" t="s">
        <v>847</v>
      </c>
      <c r="C599" s="48">
        <v>480000.0</v>
      </c>
      <c r="D599" s="43"/>
      <c r="E599" s="43"/>
      <c r="F599" s="43"/>
      <c r="G599" s="43"/>
      <c r="H599" s="43"/>
      <c r="I599" s="43"/>
      <c r="J599" s="43"/>
      <c r="K599" s="43"/>
      <c r="L599" s="43"/>
    </row>
    <row r="600">
      <c r="A600" s="44" t="s">
        <v>174</v>
      </c>
      <c r="B600" s="45" t="s">
        <v>847</v>
      </c>
      <c r="C600" s="48">
        <v>952500.0</v>
      </c>
      <c r="D600" s="43"/>
      <c r="E600" s="43"/>
      <c r="F600" s="43"/>
      <c r="G600" s="43"/>
      <c r="H600" s="43"/>
      <c r="I600" s="43"/>
      <c r="J600" s="43"/>
      <c r="K600" s="43"/>
      <c r="L600" s="43"/>
    </row>
    <row r="601">
      <c r="A601" s="44" t="s">
        <v>190</v>
      </c>
      <c r="B601" s="45" t="s">
        <v>847</v>
      </c>
      <c r="C601" s="51">
        <v>815000.0</v>
      </c>
      <c r="D601" s="43"/>
      <c r="E601" s="43"/>
      <c r="F601" s="43"/>
      <c r="G601" s="43"/>
      <c r="H601" s="43"/>
      <c r="I601" s="43"/>
      <c r="J601" s="43"/>
      <c r="K601" s="43"/>
      <c r="L601" s="43"/>
    </row>
    <row r="602">
      <c r="A602" s="44" t="s">
        <v>172</v>
      </c>
      <c r="B602" s="45" t="s">
        <v>847</v>
      </c>
      <c r="C602" s="48">
        <v>187500.0</v>
      </c>
      <c r="D602" s="43"/>
      <c r="E602" s="43"/>
      <c r="F602" s="43"/>
      <c r="G602" s="43"/>
      <c r="H602" s="43"/>
      <c r="I602" s="43"/>
      <c r="J602" s="43"/>
      <c r="K602" s="43"/>
      <c r="L602" s="43"/>
    </row>
    <row r="603">
      <c r="A603" s="44" t="s">
        <v>83</v>
      </c>
      <c r="B603" s="45" t="s">
        <v>847</v>
      </c>
      <c r="C603" s="51">
        <v>465000.0</v>
      </c>
      <c r="D603" s="43"/>
      <c r="E603" s="43"/>
      <c r="F603" s="43"/>
      <c r="G603" s="43"/>
      <c r="H603" s="43"/>
      <c r="I603" s="43"/>
      <c r="J603" s="43"/>
      <c r="K603" s="43"/>
      <c r="L603" s="43"/>
    </row>
    <row r="604">
      <c r="A604" s="44" t="s">
        <v>559</v>
      </c>
      <c r="B604" s="45" t="s">
        <v>847</v>
      </c>
      <c r="C604" s="48">
        <v>455000.0</v>
      </c>
      <c r="D604" s="43"/>
      <c r="E604" s="43"/>
      <c r="F604" s="43"/>
      <c r="G604" s="43"/>
      <c r="H604" s="43"/>
      <c r="I604" s="43"/>
      <c r="J604" s="43"/>
      <c r="K604" s="43"/>
      <c r="L604" s="43"/>
    </row>
    <row r="605">
      <c r="A605" s="44" t="s">
        <v>275</v>
      </c>
      <c r="B605" s="45" t="s">
        <v>847</v>
      </c>
      <c r="C605" s="48">
        <v>467500.0</v>
      </c>
      <c r="D605" s="43"/>
      <c r="E605" s="43"/>
      <c r="F605" s="43"/>
      <c r="G605" s="43"/>
      <c r="H605" s="43"/>
      <c r="I605" s="43"/>
      <c r="J605" s="43"/>
      <c r="K605" s="43"/>
      <c r="L605" s="43"/>
    </row>
    <row r="606">
      <c r="A606" s="44" t="s">
        <v>667</v>
      </c>
      <c r="B606" s="45" t="s">
        <v>847</v>
      </c>
      <c r="C606" s="48">
        <v>445000.0</v>
      </c>
      <c r="D606" s="43"/>
      <c r="E606" s="43"/>
      <c r="F606" s="43"/>
      <c r="G606" s="43"/>
      <c r="H606" s="43"/>
      <c r="I606" s="43"/>
      <c r="J606" s="43"/>
      <c r="K606" s="43"/>
      <c r="L606" s="43"/>
    </row>
    <row r="607">
      <c r="A607" s="44" t="s">
        <v>706</v>
      </c>
      <c r="B607" s="45" t="s">
        <v>847</v>
      </c>
      <c r="C607" s="48">
        <v>610000.0</v>
      </c>
      <c r="D607" s="43"/>
      <c r="E607" s="43"/>
      <c r="F607" s="43"/>
      <c r="G607" s="43"/>
      <c r="H607" s="43"/>
      <c r="I607" s="43"/>
      <c r="J607" s="43"/>
      <c r="K607" s="43"/>
      <c r="L607" s="43"/>
    </row>
    <row r="608">
      <c r="A608" s="44" t="s">
        <v>212</v>
      </c>
      <c r="B608" s="45" t="s">
        <v>847</v>
      </c>
      <c r="C608" s="48">
        <v>1137500.0</v>
      </c>
      <c r="D608" s="43"/>
      <c r="E608" s="43"/>
      <c r="F608" s="43"/>
      <c r="G608" s="43"/>
      <c r="H608" s="43"/>
      <c r="I608" s="43"/>
      <c r="J608" s="43"/>
      <c r="K608" s="43"/>
      <c r="L608" s="43"/>
    </row>
    <row r="609">
      <c r="A609" s="44" t="s">
        <v>251</v>
      </c>
      <c r="B609" s="45" t="s">
        <v>847</v>
      </c>
      <c r="C609" s="51">
        <v>336000.0</v>
      </c>
      <c r="D609" s="43"/>
      <c r="E609" s="43"/>
      <c r="F609" s="43"/>
      <c r="G609" s="43"/>
      <c r="H609" s="43"/>
      <c r="I609" s="43"/>
      <c r="J609" s="43"/>
      <c r="K609" s="43"/>
      <c r="L609" s="43"/>
    </row>
    <row r="610">
      <c r="A610" s="44" t="s">
        <v>118</v>
      </c>
      <c r="B610" s="45" t="s">
        <v>847</v>
      </c>
      <c r="C610" s="48">
        <v>957500.0</v>
      </c>
      <c r="D610" s="43"/>
      <c r="E610" s="43"/>
      <c r="F610" s="43"/>
      <c r="G610" s="43"/>
      <c r="H610" s="43"/>
      <c r="I610" s="43"/>
      <c r="J610" s="43"/>
      <c r="K610" s="43"/>
      <c r="L610" s="43"/>
    </row>
    <row r="611">
      <c r="A611" s="44" t="s">
        <v>70</v>
      </c>
      <c r="B611" s="45" t="s">
        <v>847</v>
      </c>
      <c r="C611" s="48">
        <v>550000.0</v>
      </c>
      <c r="D611" s="43"/>
      <c r="E611" s="43"/>
      <c r="F611" s="43"/>
      <c r="G611" s="43"/>
      <c r="H611" s="43"/>
      <c r="I611" s="43"/>
      <c r="J611" s="43"/>
      <c r="K611" s="43"/>
      <c r="L611" s="43"/>
    </row>
    <row r="612">
      <c r="A612" s="44" t="s">
        <v>353</v>
      </c>
      <c r="B612" s="45" t="s">
        <v>847</v>
      </c>
      <c r="C612" s="48">
        <v>570000.0</v>
      </c>
      <c r="D612" s="43"/>
      <c r="E612" s="43"/>
      <c r="F612" s="43"/>
      <c r="G612" s="43"/>
      <c r="H612" s="43"/>
      <c r="I612" s="43"/>
      <c r="J612" s="43"/>
      <c r="K612" s="43"/>
      <c r="L612" s="43"/>
    </row>
    <row r="613">
      <c r="A613" s="44" t="s">
        <v>278</v>
      </c>
      <c r="B613" s="45" t="s">
        <v>847</v>
      </c>
      <c r="C613" s="48">
        <v>882000.0</v>
      </c>
      <c r="D613" s="43"/>
      <c r="E613" s="43"/>
      <c r="F613" s="43"/>
      <c r="G613" s="43"/>
      <c r="H613" s="43"/>
      <c r="I613" s="43"/>
      <c r="J613" s="43"/>
      <c r="K613" s="43"/>
      <c r="L613" s="43"/>
    </row>
    <row r="614">
      <c r="A614" s="44" t="s">
        <v>354</v>
      </c>
      <c r="B614" s="45" t="s">
        <v>847</v>
      </c>
      <c r="C614" s="48">
        <v>700000.0</v>
      </c>
      <c r="D614" s="43"/>
      <c r="E614" s="43"/>
      <c r="F614" s="43"/>
      <c r="G614" s="43"/>
      <c r="H614" s="43"/>
      <c r="I614" s="43"/>
      <c r="J614" s="43"/>
      <c r="K614" s="43"/>
      <c r="L614" s="43"/>
    </row>
    <row r="615">
      <c r="A615" s="44" t="s">
        <v>721</v>
      </c>
      <c r="B615" s="45" t="s">
        <v>847</v>
      </c>
      <c r="C615" s="48">
        <v>586500.0</v>
      </c>
      <c r="D615" s="43"/>
      <c r="E615" s="43"/>
      <c r="F615" s="43"/>
      <c r="G615" s="43"/>
      <c r="H615" s="43"/>
      <c r="I615" s="43"/>
      <c r="J615" s="43"/>
      <c r="K615" s="43"/>
      <c r="L615" s="43"/>
    </row>
    <row r="616">
      <c r="A616" s="44" t="s">
        <v>372</v>
      </c>
      <c r="B616" s="45" t="s">
        <v>847</v>
      </c>
      <c r="C616" s="48">
        <v>279500.0</v>
      </c>
      <c r="D616" s="43"/>
      <c r="E616" s="43"/>
      <c r="F616" s="43"/>
      <c r="G616" s="43"/>
      <c r="H616" s="43"/>
      <c r="I616" s="43"/>
      <c r="J616" s="43"/>
      <c r="K616" s="43"/>
      <c r="L616" s="43"/>
    </row>
    <row r="617">
      <c r="A617" s="44" t="s">
        <v>244</v>
      </c>
      <c r="B617" s="45" t="s">
        <v>847</v>
      </c>
      <c r="C617" s="51">
        <v>754000.0</v>
      </c>
      <c r="D617" s="43"/>
      <c r="E617" s="43"/>
      <c r="F617" s="43"/>
      <c r="G617" s="43"/>
      <c r="H617" s="43"/>
      <c r="I617" s="43"/>
      <c r="J617" s="43"/>
      <c r="K617" s="43"/>
      <c r="L617" s="43"/>
    </row>
    <row r="618">
      <c r="A618" s="44" t="s">
        <v>166</v>
      </c>
      <c r="B618" s="45" t="s">
        <v>847</v>
      </c>
      <c r="C618" s="48">
        <v>352500.0</v>
      </c>
      <c r="D618" s="43"/>
      <c r="E618" s="43"/>
      <c r="F618" s="43"/>
      <c r="G618" s="43"/>
      <c r="H618" s="43"/>
      <c r="I618" s="43"/>
      <c r="J618" s="43"/>
      <c r="K618" s="43"/>
      <c r="L618" s="43"/>
    </row>
    <row r="619">
      <c r="A619" s="44" t="s">
        <v>414</v>
      </c>
      <c r="B619" s="45" t="s">
        <v>847</v>
      </c>
      <c r="C619" s="48">
        <v>319000.0</v>
      </c>
      <c r="D619" s="43"/>
      <c r="E619" s="43"/>
      <c r="F619" s="43"/>
      <c r="G619" s="43"/>
      <c r="H619" s="43"/>
      <c r="I619" s="43"/>
      <c r="J619" s="43"/>
      <c r="K619" s="43"/>
      <c r="L619" s="43"/>
    </row>
    <row r="620">
      <c r="A620" s="44" t="s">
        <v>307</v>
      </c>
      <c r="B620" s="45" t="s">
        <v>847</v>
      </c>
      <c r="C620" s="48">
        <v>480000.0</v>
      </c>
      <c r="D620" s="43"/>
      <c r="E620" s="43"/>
      <c r="F620" s="43"/>
      <c r="G620" s="43"/>
      <c r="H620" s="43"/>
      <c r="I620" s="43"/>
      <c r="J620" s="43"/>
      <c r="K620" s="43"/>
      <c r="L620" s="43"/>
    </row>
    <row r="621">
      <c r="A621" s="44" t="s">
        <v>803</v>
      </c>
      <c r="B621" s="45" t="s">
        <v>847</v>
      </c>
      <c r="C621" s="48">
        <v>637500.0</v>
      </c>
      <c r="D621" s="43"/>
      <c r="E621" s="43"/>
      <c r="F621" s="43"/>
      <c r="G621" s="43"/>
      <c r="H621" s="43"/>
      <c r="I621" s="43"/>
      <c r="J621" s="43"/>
      <c r="K621" s="43"/>
      <c r="L621" s="43"/>
    </row>
    <row r="622">
      <c r="A622" s="44" t="s">
        <v>525</v>
      </c>
      <c r="B622" s="45" t="s">
        <v>847</v>
      </c>
      <c r="C622" s="48">
        <v>715000.0</v>
      </c>
      <c r="D622" s="43"/>
      <c r="E622" s="43"/>
      <c r="F622" s="43"/>
      <c r="G622" s="43"/>
      <c r="H622" s="43"/>
      <c r="I622" s="43"/>
      <c r="J622" s="43"/>
      <c r="K622" s="43"/>
      <c r="L622" s="43"/>
    </row>
    <row r="623">
      <c r="A623" s="44" t="s">
        <v>230</v>
      </c>
      <c r="B623" s="45" t="s">
        <v>847</v>
      </c>
      <c r="C623" s="51">
        <v>365000.0</v>
      </c>
      <c r="D623" s="43"/>
      <c r="E623" s="43"/>
      <c r="F623" s="43"/>
      <c r="G623" s="43"/>
      <c r="H623" s="43"/>
      <c r="I623" s="43"/>
      <c r="J623" s="43"/>
      <c r="K623" s="43"/>
      <c r="L623" s="43"/>
    </row>
    <row r="624">
      <c r="A624" s="44" t="s">
        <v>304</v>
      </c>
      <c r="B624" s="45" t="s">
        <v>847</v>
      </c>
      <c r="C624" s="48">
        <v>672500.0</v>
      </c>
      <c r="D624" s="43"/>
      <c r="E624" s="43"/>
      <c r="F624" s="43"/>
      <c r="G624" s="43"/>
      <c r="H624" s="43"/>
      <c r="I624" s="43"/>
      <c r="J624" s="43"/>
      <c r="K624" s="43"/>
      <c r="L624" s="43"/>
    </row>
    <row r="625">
      <c r="A625" s="44" t="s">
        <v>444</v>
      </c>
      <c r="B625" s="45" t="s">
        <v>847</v>
      </c>
      <c r="C625" s="48">
        <v>380000.0</v>
      </c>
      <c r="D625" s="43"/>
      <c r="E625" s="43"/>
      <c r="F625" s="43"/>
      <c r="G625" s="43"/>
      <c r="H625" s="43"/>
      <c r="I625" s="43"/>
      <c r="J625" s="43"/>
      <c r="K625" s="43"/>
      <c r="L625" s="43"/>
    </row>
    <row r="626">
      <c r="A626" s="44" t="s">
        <v>199</v>
      </c>
      <c r="B626" s="45" t="s">
        <v>847</v>
      </c>
      <c r="C626" s="48">
        <v>690000.0</v>
      </c>
      <c r="D626" s="43"/>
      <c r="E626" s="43"/>
      <c r="F626" s="43"/>
      <c r="G626" s="43"/>
      <c r="H626" s="43"/>
      <c r="I626" s="43"/>
      <c r="J626" s="43"/>
      <c r="K626" s="43"/>
      <c r="L626" s="43"/>
    </row>
    <row r="627">
      <c r="A627" s="44" t="s">
        <v>255</v>
      </c>
      <c r="B627" s="45" t="s">
        <v>847</v>
      </c>
      <c r="C627" s="48">
        <v>805000.0</v>
      </c>
      <c r="D627" s="43"/>
      <c r="E627" s="43"/>
      <c r="F627" s="43"/>
      <c r="G627" s="43"/>
      <c r="H627" s="43"/>
      <c r="I627" s="43"/>
      <c r="J627" s="43"/>
      <c r="K627" s="43"/>
      <c r="L627" s="43"/>
    </row>
    <row r="628">
      <c r="A628" s="44" t="s">
        <v>465</v>
      </c>
      <c r="B628" s="45" t="s">
        <v>847</v>
      </c>
      <c r="C628" s="48">
        <v>435000.0</v>
      </c>
      <c r="D628" s="43"/>
      <c r="E628" s="43"/>
      <c r="F628" s="43"/>
      <c r="G628" s="43"/>
      <c r="H628" s="43"/>
      <c r="I628" s="43"/>
      <c r="J628" s="43"/>
      <c r="K628" s="43"/>
      <c r="L628" s="43"/>
    </row>
    <row r="629">
      <c r="A629" s="44" t="s">
        <v>84</v>
      </c>
      <c r="B629" s="45" t="s">
        <v>847</v>
      </c>
      <c r="C629" s="48">
        <v>470000.0</v>
      </c>
      <c r="D629" s="43"/>
      <c r="E629" s="43"/>
      <c r="F629" s="43"/>
      <c r="G629" s="43"/>
      <c r="H629" s="43"/>
      <c r="I629" s="43"/>
      <c r="J629" s="43"/>
      <c r="K629" s="43"/>
      <c r="L629" s="43"/>
    </row>
    <row r="630">
      <c r="A630" s="44" t="s">
        <v>281</v>
      </c>
      <c r="B630" s="45" t="s">
        <v>847</v>
      </c>
      <c r="C630" s="48">
        <v>557500.0</v>
      </c>
      <c r="D630" s="43"/>
      <c r="E630" s="43"/>
      <c r="F630" s="43"/>
      <c r="G630" s="43"/>
      <c r="H630" s="43"/>
      <c r="I630" s="43"/>
      <c r="J630" s="43"/>
      <c r="K630" s="43"/>
      <c r="L630" s="43"/>
    </row>
    <row r="631">
      <c r="A631" s="44" t="s">
        <v>324</v>
      </c>
      <c r="B631" s="45" t="s">
        <v>847</v>
      </c>
      <c r="C631" s="48">
        <v>475000.0</v>
      </c>
      <c r="D631" s="43"/>
      <c r="E631" s="43"/>
      <c r="F631" s="43"/>
      <c r="G631" s="43"/>
      <c r="H631" s="43"/>
      <c r="I631" s="43"/>
      <c r="J631" s="43"/>
      <c r="K631" s="43"/>
      <c r="L631" s="43"/>
    </row>
    <row r="632">
      <c r="A632" s="44" t="s">
        <v>128</v>
      </c>
      <c r="B632" s="45" t="s">
        <v>847</v>
      </c>
      <c r="C632" s="48">
        <v>553000.0</v>
      </c>
      <c r="D632" s="43"/>
      <c r="E632" s="43"/>
      <c r="F632" s="43"/>
      <c r="G632" s="43"/>
      <c r="H632" s="43"/>
      <c r="I632" s="43"/>
      <c r="J632" s="43"/>
      <c r="K632" s="43"/>
      <c r="L632" s="43"/>
    </row>
    <row r="633">
      <c r="A633" s="44" t="s">
        <v>165</v>
      </c>
      <c r="B633" s="45" t="s">
        <v>847</v>
      </c>
      <c r="C633" s="48">
        <v>382500.0</v>
      </c>
      <c r="D633" s="43"/>
      <c r="E633" s="43"/>
      <c r="F633" s="43"/>
      <c r="G633" s="43"/>
      <c r="H633" s="43"/>
      <c r="I633" s="43"/>
      <c r="J633" s="43"/>
      <c r="K633" s="43"/>
      <c r="L633" s="43"/>
    </row>
    <row r="634">
      <c r="A634" s="44" t="s">
        <v>438</v>
      </c>
      <c r="B634" s="45" t="s">
        <v>847</v>
      </c>
      <c r="C634" s="48">
        <v>547500.0</v>
      </c>
      <c r="D634" s="43"/>
      <c r="E634" s="43"/>
      <c r="F634" s="43"/>
      <c r="G634" s="43"/>
      <c r="H634" s="43"/>
      <c r="I634" s="43"/>
      <c r="J634" s="43"/>
      <c r="K634" s="43"/>
      <c r="L634" s="43"/>
    </row>
    <row r="635">
      <c r="A635" s="44" t="s">
        <v>114</v>
      </c>
      <c r="B635" s="45" t="s">
        <v>847</v>
      </c>
      <c r="C635" s="48">
        <v>476500.0</v>
      </c>
      <c r="D635" s="43"/>
      <c r="E635" s="43"/>
      <c r="F635" s="43"/>
      <c r="G635" s="43"/>
      <c r="H635" s="43"/>
      <c r="I635" s="43"/>
      <c r="J635" s="43"/>
      <c r="K635" s="43"/>
      <c r="L635" s="43"/>
    </row>
    <row r="636">
      <c r="A636" s="44" t="s">
        <v>223</v>
      </c>
      <c r="B636" s="45" t="s">
        <v>847</v>
      </c>
      <c r="C636" s="48">
        <v>405500.0</v>
      </c>
      <c r="D636" s="43"/>
      <c r="E636" s="43"/>
      <c r="F636" s="43"/>
      <c r="G636" s="43"/>
      <c r="H636" s="43"/>
      <c r="I636" s="43"/>
      <c r="J636" s="43"/>
      <c r="K636" s="43"/>
      <c r="L636" s="43"/>
    </row>
    <row r="637">
      <c r="A637" s="44" t="s">
        <v>146</v>
      </c>
      <c r="B637" s="45" t="s">
        <v>847</v>
      </c>
      <c r="C637" s="51">
        <v>569000.0</v>
      </c>
      <c r="D637" s="43"/>
      <c r="E637" s="43"/>
      <c r="F637" s="43"/>
      <c r="G637" s="43"/>
      <c r="H637" s="43"/>
      <c r="I637" s="43"/>
      <c r="J637" s="43"/>
      <c r="K637" s="43"/>
      <c r="L637" s="43"/>
    </row>
    <row r="638">
      <c r="A638" s="44" t="s">
        <v>112</v>
      </c>
      <c r="B638" s="45" t="s">
        <v>847</v>
      </c>
      <c r="C638" s="48">
        <v>450000.0</v>
      </c>
      <c r="D638" s="43"/>
      <c r="E638" s="43"/>
      <c r="F638" s="43"/>
      <c r="G638" s="43"/>
      <c r="H638" s="43"/>
      <c r="I638" s="43"/>
      <c r="J638" s="43"/>
      <c r="K638" s="43"/>
      <c r="L638" s="43"/>
    </row>
    <row r="639">
      <c r="A639" s="44" t="s">
        <v>240</v>
      </c>
      <c r="B639" s="45" t="s">
        <v>847</v>
      </c>
      <c r="C639" s="48">
        <v>1255000.0</v>
      </c>
      <c r="D639" s="43"/>
      <c r="E639" s="43"/>
      <c r="F639" s="43"/>
      <c r="G639" s="43"/>
      <c r="H639" s="43"/>
      <c r="I639" s="43"/>
      <c r="J639" s="43"/>
      <c r="K639" s="43"/>
      <c r="L639" s="43"/>
    </row>
    <row r="640">
      <c r="A640" s="44" t="s">
        <v>390</v>
      </c>
      <c r="B640" s="45" t="s">
        <v>847</v>
      </c>
      <c r="C640" s="48">
        <v>560000.0</v>
      </c>
      <c r="D640" s="43"/>
      <c r="E640" s="43"/>
      <c r="F640" s="43"/>
      <c r="G640" s="43"/>
      <c r="H640" s="43"/>
      <c r="I640" s="43"/>
      <c r="J640" s="43"/>
      <c r="K640" s="43"/>
      <c r="L640" s="43"/>
    </row>
    <row r="641">
      <c r="A641" s="44" t="s">
        <v>588</v>
      </c>
      <c r="B641" s="45" t="s">
        <v>847</v>
      </c>
      <c r="C641" s="48">
        <v>500000.0</v>
      </c>
      <c r="D641" s="43"/>
      <c r="E641" s="43"/>
      <c r="F641" s="43"/>
      <c r="G641" s="43"/>
      <c r="H641" s="43"/>
      <c r="I641" s="43"/>
      <c r="J641" s="43"/>
      <c r="K641" s="43"/>
      <c r="L641" s="43"/>
    </row>
    <row r="642">
      <c r="A642" s="44" t="s">
        <v>640</v>
      </c>
      <c r="B642" s="45" t="s">
        <v>847</v>
      </c>
      <c r="C642" s="48">
        <v>785000.0</v>
      </c>
      <c r="D642" s="43"/>
      <c r="E642" s="43"/>
      <c r="F642" s="43"/>
      <c r="G642" s="43"/>
      <c r="H642" s="43"/>
      <c r="I642" s="43"/>
      <c r="J642" s="43"/>
      <c r="K642" s="43"/>
      <c r="L642" s="43"/>
    </row>
    <row r="643">
      <c r="A643" s="44" t="s">
        <v>197</v>
      </c>
      <c r="B643" s="45" t="s">
        <v>847</v>
      </c>
      <c r="C643" s="48">
        <v>930000.0</v>
      </c>
      <c r="D643" s="43"/>
      <c r="E643" s="43"/>
      <c r="F643" s="43"/>
      <c r="G643" s="43"/>
      <c r="H643" s="43"/>
      <c r="I643" s="43"/>
      <c r="J643" s="43"/>
      <c r="K643" s="43"/>
      <c r="L643" s="43"/>
    </row>
    <row r="644">
      <c r="A644" s="44" t="s">
        <v>242</v>
      </c>
      <c r="B644" s="45" t="s">
        <v>847</v>
      </c>
      <c r="C644" s="48">
        <v>800000.0</v>
      </c>
      <c r="D644" s="43"/>
      <c r="E644" s="43"/>
      <c r="F644" s="43"/>
      <c r="G644" s="43"/>
      <c r="H644" s="43"/>
      <c r="I644" s="43"/>
      <c r="J644" s="43"/>
      <c r="K644" s="43"/>
      <c r="L644" s="43"/>
    </row>
    <row r="645">
      <c r="A645" s="44" t="s">
        <v>127</v>
      </c>
      <c r="B645" s="45" t="s">
        <v>847</v>
      </c>
      <c r="C645" s="48">
        <v>613500.0</v>
      </c>
      <c r="D645" s="43"/>
      <c r="E645" s="43"/>
      <c r="F645" s="43"/>
      <c r="G645" s="43"/>
      <c r="H645" s="43"/>
      <c r="I645" s="43"/>
      <c r="J645" s="43"/>
      <c r="K645" s="43"/>
      <c r="L645" s="43"/>
    </row>
    <row r="646">
      <c r="A646" s="44" t="s">
        <v>178</v>
      </c>
      <c r="B646" s="45" t="s">
        <v>847</v>
      </c>
      <c r="C646" s="48">
        <v>499500.0</v>
      </c>
      <c r="D646" s="43"/>
      <c r="E646" s="43"/>
      <c r="F646" s="43"/>
      <c r="G646" s="43"/>
      <c r="H646" s="43"/>
      <c r="I646" s="43"/>
      <c r="J646" s="43"/>
      <c r="K646" s="43"/>
      <c r="L646" s="43"/>
    </row>
    <row r="647">
      <c r="A647" s="44" t="s">
        <v>413</v>
      </c>
      <c r="B647" s="45" t="s">
        <v>847</v>
      </c>
      <c r="C647" s="48">
        <v>375000.0</v>
      </c>
      <c r="D647" s="43"/>
      <c r="E647" s="43"/>
      <c r="F647" s="43"/>
      <c r="G647" s="43"/>
      <c r="H647" s="43"/>
      <c r="I647" s="43"/>
      <c r="J647" s="43"/>
      <c r="K647" s="43"/>
      <c r="L647" s="43"/>
    </row>
    <row r="648">
      <c r="A648" s="44" t="s">
        <v>662</v>
      </c>
      <c r="B648" s="45" t="s">
        <v>847</v>
      </c>
      <c r="C648" s="48">
        <v>620000.0</v>
      </c>
      <c r="D648" s="43"/>
      <c r="E648" s="43"/>
      <c r="F648" s="43"/>
      <c r="G648" s="43"/>
      <c r="H648" s="43"/>
      <c r="I648" s="43"/>
      <c r="J648" s="43"/>
      <c r="K648" s="43"/>
      <c r="L648" s="43"/>
    </row>
    <row r="649">
      <c r="A649" s="44" t="s">
        <v>461</v>
      </c>
      <c r="B649" s="45" t="s">
        <v>847</v>
      </c>
      <c r="C649" s="48">
        <v>600000.0</v>
      </c>
      <c r="D649" s="43"/>
      <c r="E649" s="43"/>
      <c r="F649" s="43"/>
      <c r="G649" s="43"/>
      <c r="H649" s="43"/>
      <c r="I649" s="43"/>
      <c r="J649" s="43"/>
      <c r="K649" s="43"/>
      <c r="L649" s="43"/>
    </row>
    <row r="650">
      <c r="A650" s="44" t="s">
        <v>552</v>
      </c>
      <c r="B650" s="45" t="s">
        <v>847</v>
      </c>
      <c r="C650" s="48">
        <v>1015000.0</v>
      </c>
      <c r="D650" s="43"/>
      <c r="E650" s="43"/>
      <c r="F650" s="43"/>
      <c r="G650" s="43"/>
      <c r="H650" s="43"/>
      <c r="I650" s="43"/>
      <c r="J650" s="43"/>
      <c r="K650" s="43"/>
      <c r="L650" s="43"/>
    </row>
    <row r="651">
      <c r="A651" s="44" t="s">
        <v>492</v>
      </c>
      <c r="B651" s="45" t="s">
        <v>847</v>
      </c>
      <c r="C651" s="51">
        <v>762500.0</v>
      </c>
      <c r="D651" s="43"/>
      <c r="E651" s="43"/>
      <c r="F651" s="43"/>
      <c r="G651" s="43"/>
      <c r="H651" s="43"/>
      <c r="I651" s="43"/>
      <c r="J651" s="43"/>
      <c r="K651" s="43"/>
      <c r="L651" s="43"/>
    </row>
    <row r="652">
      <c r="A652" s="44" t="s">
        <v>236</v>
      </c>
      <c r="B652" s="45" t="s">
        <v>847</v>
      </c>
      <c r="C652" s="48">
        <v>525000.0</v>
      </c>
      <c r="D652" s="43"/>
      <c r="E652" s="43"/>
      <c r="F652" s="43"/>
      <c r="G652" s="43"/>
      <c r="H652" s="43"/>
      <c r="I652" s="43"/>
      <c r="J652" s="43"/>
      <c r="K652" s="43"/>
      <c r="L652" s="43"/>
    </row>
    <row r="653">
      <c r="A653" s="44" t="s">
        <v>219</v>
      </c>
      <c r="B653" s="45" t="s">
        <v>847</v>
      </c>
      <c r="C653" s="48">
        <v>240000.0</v>
      </c>
      <c r="D653" s="43"/>
      <c r="E653" s="43"/>
      <c r="F653" s="43"/>
      <c r="G653" s="43"/>
      <c r="H653" s="43"/>
      <c r="I653" s="43"/>
      <c r="J653" s="43"/>
      <c r="K653" s="43"/>
      <c r="L653" s="43"/>
    </row>
    <row r="654">
      <c r="A654" s="44" t="s">
        <v>337</v>
      </c>
      <c r="B654" s="45" t="s">
        <v>847</v>
      </c>
      <c r="C654" s="48">
        <v>646000.0</v>
      </c>
      <c r="D654" s="43"/>
      <c r="E654" s="43"/>
      <c r="F654" s="43"/>
      <c r="G654" s="43"/>
      <c r="H654" s="43"/>
      <c r="I654" s="43"/>
      <c r="J654" s="43"/>
      <c r="K654" s="43"/>
      <c r="L654" s="43"/>
    </row>
    <row r="655">
      <c r="A655" s="44" t="s">
        <v>587</v>
      </c>
      <c r="B655" s="45" t="s">
        <v>847</v>
      </c>
      <c r="C655" s="48">
        <v>605000.0</v>
      </c>
      <c r="D655" s="43"/>
      <c r="E655" s="43"/>
      <c r="F655" s="43"/>
      <c r="G655" s="43"/>
      <c r="H655" s="43"/>
      <c r="I655" s="43"/>
      <c r="J655" s="43"/>
      <c r="K655" s="43"/>
      <c r="L655" s="43"/>
    </row>
    <row r="656">
      <c r="A656" s="44" t="s">
        <v>581</v>
      </c>
      <c r="B656" s="45" t="s">
        <v>847</v>
      </c>
      <c r="C656" s="48">
        <v>826500.0</v>
      </c>
      <c r="D656" s="43"/>
      <c r="E656" s="43"/>
      <c r="F656" s="43"/>
      <c r="G656" s="43"/>
      <c r="H656" s="43"/>
      <c r="I656" s="43"/>
      <c r="J656" s="43"/>
      <c r="K656" s="43"/>
      <c r="L656" s="43"/>
    </row>
    <row r="657">
      <c r="A657" s="44" t="s">
        <v>445</v>
      </c>
      <c r="B657" s="45" t="s">
        <v>847</v>
      </c>
      <c r="C657" s="48">
        <v>300000.0</v>
      </c>
      <c r="D657" s="43"/>
      <c r="E657" s="43"/>
      <c r="F657" s="43"/>
      <c r="G657" s="43"/>
      <c r="H657" s="43"/>
      <c r="I657" s="43"/>
      <c r="J657" s="43"/>
      <c r="K657" s="43"/>
      <c r="L657" s="43"/>
    </row>
    <row r="658">
      <c r="A658" s="44" t="s">
        <v>470</v>
      </c>
      <c r="B658" s="45" t="s">
        <v>847</v>
      </c>
      <c r="C658" s="48">
        <v>470000.0</v>
      </c>
      <c r="D658" s="43"/>
      <c r="E658" s="43"/>
      <c r="F658" s="43"/>
      <c r="G658" s="43"/>
      <c r="H658" s="43"/>
      <c r="I658" s="43"/>
      <c r="J658" s="43"/>
      <c r="K658" s="43"/>
      <c r="L658" s="43"/>
    </row>
    <row r="659">
      <c r="A659" s="44" t="s">
        <v>506</v>
      </c>
      <c r="B659" s="45" t="s">
        <v>847</v>
      </c>
      <c r="C659" s="48">
        <v>365000.0</v>
      </c>
      <c r="D659" s="43"/>
      <c r="E659" s="43"/>
      <c r="F659" s="43"/>
      <c r="G659" s="43"/>
      <c r="H659" s="43"/>
      <c r="I659" s="43"/>
      <c r="J659" s="43"/>
      <c r="K659" s="43"/>
      <c r="L659" s="43"/>
    </row>
    <row r="660">
      <c r="A660" s="44" t="s">
        <v>368</v>
      </c>
      <c r="B660" s="45" t="s">
        <v>847</v>
      </c>
      <c r="C660" s="48">
        <v>545000.0</v>
      </c>
      <c r="D660" s="43"/>
      <c r="E660" s="43"/>
      <c r="F660" s="43"/>
      <c r="G660" s="43"/>
      <c r="H660" s="43"/>
      <c r="I660" s="43"/>
      <c r="J660" s="43"/>
      <c r="K660" s="43"/>
      <c r="L660" s="43"/>
    </row>
    <row r="661">
      <c r="A661" s="44" t="s">
        <v>702</v>
      </c>
      <c r="B661" s="45" t="s">
        <v>847</v>
      </c>
      <c r="C661" s="48">
        <v>495000.0</v>
      </c>
      <c r="D661" s="43"/>
      <c r="E661" s="43"/>
      <c r="F661" s="43"/>
      <c r="G661" s="43"/>
      <c r="H661" s="43"/>
      <c r="I661" s="43"/>
      <c r="J661" s="43"/>
      <c r="K661" s="43"/>
      <c r="L661" s="43"/>
    </row>
    <row r="662">
      <c r="A662" s="44" t="s">
        <v>464</v>
      </c>
      <c r="B662" s="45" t="s">
        <v>847</v>
      </c>
      <c r="C662" s="48">
        <v>500000.0</v>
      </c>
      <c r="D662" s="43"/>
      <c r="E662" s="43"/>
      <c r="F662" s="43"/>
      <c r="G662" s="43"/>
      <c r="H662" s="43"/>
      <c r="I662" s="43"/>
      <c r="J662" s="43"/>
      <c r="K662" s="43"/>
      <c r="L662" s="43"/>
    </row>
    <row r="663">
      <c r="A663" s="44" t="s">
        <v>121</v>
      </c>
      <c r="B663" s="45" t="s">
        <v>847</v>
      </c>
      <c r="C663" s="51">
        <v>600000.0</v>
      </c>
      <c r="D663" s="43"/>
      <c r="E663" s="43"/>
      <c r="F663" s="43"/>
      <c r="G663" s="43"/>
      <c r="H663" s="43"/>
      <c r="I663" s="43"/>
      <c r="J663" s="43"/>
      <c r="K663" s="43"/>
      <c r="L663" s="43"/>
    </row>
    <row r="664">
      <c r="A664" s="44" t="s">
        <v>201</v>
      </c>
      <c r="B664" s="45" t="s">
        <v>847</v>
      </c>
      <c r="C664" s="48">
        <v>620000.0</v>
      </c>
      <c r="D664" s="43"/>
      <c r="E664" s="43"/>
      <c r="F664" s="43"/>
      <c r="G664" s="43"/>
      <c r="H664" s="43"/>
      <c r="I664" s="43"/>
      <c r="J664" s="43"/>
      <c r="K664" s="43"/>
      <c r="L664" s="43"/>
    </row>
    <row r="665">
      <c r="A665" s="44" t="s">
        <v>214</v>
      </c>
      <c r="B665" s="45" t="s">
        <v>847</v>
      </c>
      <c r="C665" s="48">
        <v>642500.0</v>
      </c>
      <c r="D665" s="43"/>
      <c r="E665" s="43"/>
      <c r="F665" s="43"/>
      <c r="G665" s="43"/>
      <c r="H665" s="43"/>
      <c r="I665" s="43"/>
      <c r="J665" s="43"/>
      <c r="K665" s="43"/>
      <c r="L665" s="43"/>
    </row>
    <row r="666">
      <c r="A666" s="44" t="s">
        <v>774</v>
      </c>
      <c r="B666" s="45" t="s">
        <v>847</v>
      </c>
      <c r="C666" s="48">
        <v>580000.0</v>
      </c>
      <c r="D666" s="43"/>
      <c r="E666" s="43"/>
      <c r="F666" s="43"/>
      <c r="G666" s="43"/>
      <c r="H666" s="43"/>
      <c r="I666" s="43"/>
      <c r="J666" s="43"/>
      <c r="K666" s="43"/>
      <c r="L666" s="43"/>
    </row>
    <row r="667">
      <c r="A667" s="44" t="s">
        <v>468</v>
      </c>
      <c r="B667" s="45" t="s">
        <v>847</v>
      </c>
      <c r="C667" s="48">
        <v>545000.0</v>
      </c>
      <c r="D667" s="43"/>
      <c r="E667" s="43"/>
      <c r="F667" s="43"/>
      <c r="G667" s="43"/>
      <c r="H667" s="43"/>
      <c r="I667" s="43"/>
      <c r="J667" s="43"/>
      <c r="K667" s="43"/>
      <c r="L667" s="43"/>
    </row>
    <row r="668">
      <c r="A668" s="44" t="s">
        <v>143</v>
      </c>
      <c r="B668" s="45" t="s">
        <v>847</v>
      </c>
      <c r="C668" s="48">
        <v>555000.0</v>
      </c>
      <c r="D668" s="43"/>
      <c r="E668" s="43"/>
      <c r="F668" s="43"/>
      <c r="G668" s="43"/>
      <c r="H668" s="43"/>
      <c r="I668" s="43"/>
      <c r="J668" s="43"/>
      <c r="K668" s="43"/>
      <c r="L668" s="43"/>
    </row>
    <row r="669">
      <c r="A669" s="44" t="s">
        <v>318</v>
      </c>
      <c r="B669" s="45" t="s">
        <v>847</v>
      </c>
      <c r="C669" s="48">
        <v>965000.0</v>
      </c>
      <c r="D669" s="43"/>
      <c r="E669" s="43"/>
      <c r="F669" s="43"/>
      <c r="G669" s="43"/>
      <c r="H669" s="43"/>
      <c r="I669" s="43"/>
      <c r="J669" s="43"/>
      <c r="K669" s="43"/>
      <c r="L669" s="43"/>
    </row>
    <row r="670">
      <c r="A670" s="44" t="s">
        <v>213</v>
      </c>
      <c r="B670" s="45" t="s">
        <v>847</v>
      </c>
      <c r="C670" s="48">
        <v>779000.0</v>
      </c>
      <c r="D670" s="43"/>
      <c r="E670" s="43"/>
      <c r="F670" s="43"/>
      <c r="G670" s="43"/>
      <c r="H670" s="43"/>
      <c r="I670" s="43"/>
      <c r="J670" s="43"/>
      <c r="K670" s="43"/>
      <c r="L670" s="43"/>
    </row>
    <row r="671">
      <c r="A671" s="44" t="s">
        <v>502</v>
      </c>
      <c r="B671" s="45" t="s">
        <v>847</v>
      </c>
      <c r="C671" s="48">
        <v>547500.0</v>
      </c>
      <c r="D671" s="43"/>
      <c r="E671" s="43"/>
      <c r="F671" s="43"/>
      <c r="G671" s="43"/>
      <c r="H671" s="43"/>
      <c r="I671" s="43"/>
      <c r="J671" s="43"/>
      <c r="K671" s="43"/>
      <c r="L671" s="43"/>
    </row>
    <row r="672">
      <c r="A672" s="44" t="s">
        <v>263</v>
      </c>
      <c r="B672" s="45" t="s">
        <v>847</v>
      </c>
      <c r="C672" s="48">
        <v>203500.0</v>
      </c>
      <c r="D672" s="43"/>
      <c r="E672" s="43"/>
      <c r="F672" s="43"/>
      <c r="G672" s="43"/>
      <c r="H672" s="43"/>
      <c r="I672" s="43"/>
      <c r="J672" s="43"/>
      <c r="K672" s="43"/>
      <c r="L672" s="43"/>
    </row>
    <row r="673">
      <c r="A673" s="44" t="s">
        <v>177</v>
      </c>
      <c r="B673" s="45" t="s">
        <v>847</v>
      </c>
      <c r="C673" s="48">
        <v>760000.0</v>
      </c>
      <c r="D673" s="43"/>
      <c r="E673" s="43"/>
      <c r="F673" s="43"/>
      <c r="G673" s="43"/>
      <c r="H673" s="43"/>
      <c r="I673" s="43"/>
      <c r="J673" s="43"/>
      <c r="K673" s="43"/>
      <c r="L673" s="43"/>
    </row>
    <row r="674">
      <c r="A674" s="44" t="s">
        <v>164</v>
      </c>
      <c r="B674" s="45" t="s">
        <v>847</v>
      </c>
      <c r="C674" s="48">
        <v>319500.0</v>
      </c>
      <c r="D674" s="43"/>
      <c r="E674" s="43"/>
      <c r="F674" s="43"/>
      <c r="G674" s="43"/>
      <c r="H674" s="43"/>
      <c r="I674" s="43"/>
      <c r="J674" s="43"/>
      <c r="K674" s="43"/>
      <c r="L674" s="43"/>
    </row>
    <row r="675">
      <c r="A675" s="44" t="s">
        <v>134</v>
      </c>
      <c r="B675" s="45" t="s">
        <v>847</v>
      </c>
      <c r="C675" s="48">
        <v>645000.0</v>
      </c>
      <c r="D675" s="43"/>
      <c r="E675" s="43"/>
      <c r="F675" s="43"/>
      <c r="G675" s="43"/>
      <c r="H675" s="43"/>
      <c r="I675" s="43"/>
      <c r="J675" s="43"/>
      <c r="K675" s="43"/>
      <c r="L675" s="43"/>
    </row>
    <row r="676">
      <c r="A676" s="44" t="s">
        <v>306</v>
      </c>
      <c r="B676" s="45" t="s">
        <v>847</v>
      </c>
      <c r="C676" s="48">
        <v>395000.0</v>
      </c>
      <c r="D676" s="43"/>
      <c r="E676" s="43"/>
      <c r="F676" s="43"/>
      <c r="G676" s="43"/>
      <c r="H676" s="43"/>
      <c r="I676" s="43"/>
      <c r="J676" s="43"/>
      <c r="K676" s="43"/>
      <c r="L676" s="43"/>
    </row>
    <row r="677">
      <c r="A677" s="44" t="s">
        <v>269</v>
      </c>
      <c r="B677" s="45" t="s">
        <v>847</v>
      </c>
      <c r="C677" s="48">
        <v>640000.0</v>
      </c>
      <c r="D677" s="43"/>
      <c r="E677" s="43"/>
      <c r="F677" s="43"/>
      <c r="G677" s="43"/>
      <c r="H677" s="43"/>
      <c r="I677" s="43"/>
      <c r="J677" s="43"/>
      <c r="K677" s="43"/>
      <c r="L677" s="43"/>
    </row>
    <row r="678">
      <c r="A678" s="44" t="s">
        <v>274</v>
      </c>
      <c r="B678" s="45" t="s">
        <v>847</v>
      </c>
      <c r="C678" s="48">
        <v>550000.0</v>
      </c>
      <c r="D678" s="43"/>
      <c r="E678" s="43"/>
      <c r="F678" s="43"/>
      <c r="G678" s="43"/>
      <c r="H678" s="43"/>
      <c r="I678" s="43"/>
      <c r="J678" s="43"/>
      <c r="K678" s="43"/>
      <c r="L678" s="43"/>
    </row>
    <row r="679">
      <c r="A679" s="52" t="s">
        <v>116</v>
      </c>
      <c r="B679" s="45" t="s">
        <v>847</v>
      </c>
      <c r="C679" s="48">
        <v>567500.0</v>
      </c>
      <c r="D679" s="43"/>
      <c r="E679" s="43"/>
      <c r="F679" s="43"/>
      <c r="G679" s="43"/>
      <c r="H679" s="43"/>
      <c r="I679" s="43"/>
      <c r="J679" s="43"/>
      <c r="K679" s="43"/>
      <c r="L679" s="43"/>
    </row>
    <row r="680">
      <c r="A680" s="44" t="s">
        <v>486</v>
      </c>
      <c r="B680" s="45" t="s">
        <v>38</v>
      </c>
      <c r="C680" s="48">
        <v>983500.0</v>
      </c>
      <c r="D680" s="43"/>
      <c r="E680" s="43"/>
      <c r="F680" s="43"/>
      <c r="G680" s="43"/>
      <c r="H680" s="43"/>
      <c r="I680" s="43"/>
      <c r="J680" s="43"/>
      <c r="K680" s="43"/>
      <c r="L680" s="43"/>
    </row>
    <row r="681">
      <c r="A681" s="44" t="s">
        <v>544</v>
      </c>
      <c r="B681" s="45" t="s">
        <v>38</v>
      </c>
      <c r="C681" s="48">
        <v>1190000.0</v>
      </c>
      <c r="D681" s="43"/>
      <c r="E681" s="43"/>
      <c r="F681" s="43"/>
      <c r="G681" s="43"/>
      <c r="H681" s="43"/>
      <c r="I681" s="43"/>
      <c r="J681" s="43"/>
      <c r="K681" s="43"/>
      <c r="L681" s="43"/>
    </row>
    <row r="682">
      <c r="A682" s="44" t="s">
        <v>359</v>
      </c>
      <c r="B682" s="45" t="s">
        <v>38</v>
      </c>
      <c r="C682" s="48">
        <v>1250000.0</v>
      </c>
      <c r="D682" s="43"/>
      <c r="E682" s="43"/>
      <c r="F682" s="43"/>
      <c r="G682" s="43"/>
      <c r="H682" s="43"/>
      <c r="I682" s="43"/>
      <c r="J682" s="43"/>
      <c r="K682" s="43"/>
      <c r="L682" s="43"/>
    </row>
    <row r="683">
      <c r="A683" s="44" t="s">
        <v>231</v>
      </c>
      <c r="B683" s="45" t="s">
        <v>38</v>
      </c>
      <c r="C683" s="51">
        <v>815000.0</v>
      </c>
      <c r="D683" s="43"/>
      <c r="E683" s="43"/>
      <c r="F683" s="43"/>
      <c r="G683" s="43"/>
      <c r="H683" s="43"/>
      <c r="I683" s="43"/>
      <c r="J683" s="43"/>
      <c r="K683" s="43"/>
      <c r="L683" s="43"/>
    </row>
    <row r="684">
      <c r="A684" s="44" t="s">
        <v>561</v>
      </c>
      <c r="B684" s="45" t="s">
        <v>38</v>
      </c>
      <c r="C684" s="48">
        <v>896500.0</v>
      </c>
      <c r="D684" s="43"/>
      <c r="E684" s="43"/>
      <c r="F684" s="43"/>
      <c r="G684" s="43"/>
      <c r="H684" s="43"/>
      <c r="I684" s="43"/>
      <c r="J684" s="43"/>
      <c r="K684" s="43"/>
      <c r="L684" s="43"/>
    </row>
    <row r="685">
      <c r="A685" s="44" t="s">
        <v>669</v>
      </c>
      <c r="B685" s="45" t="s">
        <v>38</v>
      </c>
      <c r="C685" s="48">
        <v>1100000.0</v>
      </c>
      <c r="D685" s="43"/>
      <c r="E685" s="43"/>
      <c r="F685" s="43"/>
      <c r="G685" s="43"/>
      <c r="H685" s="43"/>
      <c r="I685" s="43"/>
      <c r="J685" s="43"/>
      <c r="K685" s="43"/>
      <c r="L685" s="43"/>
    </row>
    <row r="686">
      <c r="A686" s="44" t="s">
        <v>365</v>
      </c>
      <c r="B686" s="45" t="s">
        <v>38</v>
      </c>
      <c r="C686" s="48">
        <v>662500.0</v>
      </c>
      <c r="D686" s="43"/>
      <c r="E686" s="43"/>
      <c r="F686" s="43"/>
      <c r="G686" s="43"/>
      <c r="H686" s="43"/>
      <c r="I686" s="43"/>
      <c r="J686" s="43"/>
      <c r="K686" s="43"/>
      <c r="L686" s="43"/>
    </row>
    <row r="687">
      <c r="A687" s="44" t="s">
        <v>192</v>
      </c>
      <c r="B687" s="45" t="s">
        <v>38</v>
      </c>
      <c r="C687" s="48">
        <v>1760000.0</v>
      </c>
      <c r="D687" s="43"/>
      <c r="E687" s="43"/>
      <c r="F687" s="43"/>
      <c r="G687" s="43"/>
      <c r="H687" s="43"/>
      <c r="I687" s="43"/>
      <c r="J687" s="43"/>
      <c r="K687" s="43"/>
      <c r="L687" s="43"/>
    </row>
    <row r="688">
      <c r="A688" s="44" t="s">
        <v>758</v>
      </c>
      <c r="B688" s="45" t="s">
        <v>38</v>
      </c>
      <c r="C688" s="48">
        <v>1030000.0</v>
      </c>
      <c r="D688" s="43"/>
      <c r="E688" s="43"/>
      <c r="F688" s="43"/>
      <c r="G688" s="43"/>
      <c r="H688" s="43"/>
      <c r="I688" s="43"/>
      <c r="J688" s="43"/>
      <c r="K688" s="43"/>
      <c r="L688" s="43"/>
    </row>
    <row r="689">
      <c r="A689" s="44" t="s">
        <v>540</v>
      </c>
      <c r="B689" s="45" t="s">
        <v>38</v>
      </c>
      <c r="C689" s="48">
        <v>890000.0</v>
      </c>
      <c r="D689" s="43"/>
      <c r="E689" s="43"/>
      <c r="F689" s="43"/>
      <c r="G689" s="43"/>
      <c r="H689" s="43"/>
      <c r="I689" s="43"/>
      <c r="J689" s="43"/>
      <c r="K689" s="43"/>
      <c r="L689" s="43"/>
    </row>
    <row r="690">
      <c r="A690" s="44" t="s">
        <v>805</v>
      </c>
      <c r="B690" s="45" t="s">
        <v>36</v>
      </c>
      <c r="C690" s="48">
        <v>2202500.0</v>
      </c>
      <c r="D690" s="43"/>
      <c r="E690" s="43"/>
      <c r="F690" s="43"/>
      <c r="G690" s="43"/>
      <c r="H690" s="43"/>
      <c r="I690" s="43"/>
      <c r="J690" s="43"/>
      <c r="K690" s="43"/>
      <c r="L690" s="43"/>
    </row>
    <row r="691">
      <c r="A691" s="44" t="s">
        <v>725</v>
      </c>
      <c r="B691" s="45" t="s">
        <v>36</v>
      </c>
      <c r="C691" s="48">
        <v>1500000.0</v>
      </c>
      <c r="D691" s="43"/>
      <c r="E691" s="43"/>
      <c r="F691" s="43"/>
      <c r="G691" s="43"/>
      <c r="H691" s="43"/>
      <c r="I691" s="43"/>
      <c r="J691" s="43"/>
      <c r="K691" s="43"/>
      <c r="L691" s="43"/>
    </row>
    <row r="692">
      <c r="A692" s="44" t="s">
        <v>801</v>
      </c>
      <c r="B692" s="45" t="s">
        <v>36</v>
      </c>
      <c r="C692" s="48">
        <v>2200000.0</v>
      </c>
      <c r="D692" s="43"/>
      <c r="E692" s="43"/>
      <c r="F692" s="43"/>
      <c r="G692" s="43"/>
      <c r="H692" s="43"/>
      <c r="I692" s="43"/>
      <c r="J692" s="43"/>
      <c r="K692" s="43"/>
      <c r="L692" s="43"/>
    </row>
    <row r="693">
      <c r="A693" s="44" t="s">
        <v>821</v>
      </c>
      <c r="B693" s="45" t="s">
        <v>36</v>
      </c>
      <c r="C693" s="48">
        <v>1616000.0</v>
      </c>
      <c r="D693" s="43"/>
      <c r="E693" s="43"/>
      <c r="F693" s="43"/>
      <c r="G693" s="43"/>
      <c r="H693" s="43"/>
      <c r="I693" s="43"/>
      <c r="J693" s="43"/>
      <c r="K693" s="43"/>
      <c r="L693" s="43"/>
    </row>
    <row r="694">
      <c r="A694" s="44" t="s">
        <v>817</v>
      </c>
      <c r="B694" s="45" t="s">
        <v>36</v>
      </c>
      <c r="C694" s="48">
        <v>2473000.0</v>
      </c>
      <c r="D694" s="43"/>
      <c r="E694" s="43"/>
      <c r="F694" s="43"/>
      <c r="G694" s="43"/>
      <c r="H694" s="43"/>
      <c r="I694" s="43"/>
      <c r="J694" s="43"/>
      <c r="K694" s="43"/>
      <c r="L694" s="43"/>
    </row>
    <row r="695">
      <c r="A695" s="44" t="s">
        <v>703</v>
      </c>
      <c r="B695" s="45" t="s">
        <v>36</v>
      </c>
      <c r="C695" s="48">
        <v>1745000.0</v>
      </c>
      <c r="D695" s="43"/>
      <c r="E695" s="43"/>
      <c r="F695" s="43"/>
      <c r="G695" s="43"/>
      <c r="H695" s="43"/>
      <c r="I695" s="43"/>
      <c r="J695" s="43"/>
      <c r="K695" s="43"/>
      <c r="L695" s="43"/>
    </row>
    <row r="696">
      <c r="A696" s="44" t="s">
        <v>810</v>
      </c>
      <c r="B696" s="45" t="s">
        <v>36</v>
      </c>
      <c r="C696" s="48">
        <v>1630000.0</v>
      </c>
      <c r="D696" s="43"/>
      <c r="E696" s="43"/>
      <c r="F696" s="43"/>
      <c r="G696" s="43"/>
      <c r="H696" s="43"/>
      <c r="I696" s="43"/>
      <c r="J696" s="43"/>
      <c r="K696" s="43"/>
      <c r="L696" s="43"/>
    </row>
    <row r="697">
      <c r="A697" s="44" t="s">
        <v>790</v>
      </c>
      <c r="B697" s="45" t="s">
        <v>36</v>
      </c>
      <c r="C697" s="48">
        <v>1480500.0</v>
      </c>
      <c r="D697" s="43"/>
      <c r="E697" s="43"/>
      <c r="F697" s="43"/>
      <c r="G697" s="43"/>
      <c r="H697" s="43"/>
      <c r="I697" s="43"/>
      <c r="J697" s="43"/>
      <c r="K697" s="43"/>
      <c r="L697" s="43"/>
    </row>
    <row r="698">
      <c r="A698" s="44" t="s">
        <v>130</v>
      </c>
      <c r="B698" s="45" t="s">
        <v>36</v>
      </c>
      <c r="C698" s="48">
        <v>2855000.0</v>
      </c>
      <c r="D698" s="43"/>
      <c r="E698" s="43"/>
      <c r="F698" s="43"/>
      <c r="G698" s="43"/>
      <c r="H698" s="43"/>
      <c r="I698" s="43"/>
      <c r="J698" s="43"/>
      <c r="K698" s="43"/>
      <c r="L698" s="43"/>
    </row>
    <row r="699">
      <c r="A699" s="44" t="s">
        <v>822</v>
      </c>
      <c r="B699" s="45" t="s">
        <v>41</v>
      </c>
      <c r="C699" s="48">
        <v>2585000.0</v>
      </c>
      <c r="D699" s="43"/>
      <c r="E699" s="43"/>
      <c r="F699" s="43"/>
      <c r="G699" s="43"/>
      <c r="H699" s="43"/>
      <c r="I699" s="43"/>
      <c r="J699" s="43"/>
      <c r="K699" s="43"/>
      <c r="L699" s="43"/>
    </row>
    <row r="700">
      <c r="A700" s="44" t="s">
        <v>374</v>
      </c>
      <c r="B700" s="45" t="s">
        <v>41</v>
      </c>
      <c r="C700" s="48">
        <v>3000000.0</v>
      </c>
      <c r="D700" s="43"/>
      <c r="E700" s="43"/>
      <c r="F700" s="43"/>
      <c r="G700" s="43"/>
      <c r="H700" s="43"/>
      <c r="I700" s="43"/>
      <c r="J700" s="43"/>
      <c r="K700" s="43"/>
      <c r="L700" s="43"/>
    </row>
    <row r="701">
      <c r="A701" s="44" t="s">
        <v>642</v>
      </c>
      <c r="B701" s="45" t="s">
        <v>41</v>
      </c>
      <c r="C701" s="48">
        <v>2175000.0</v>
      </c>
      <c r="D701" s="43"/>
      <c r="E701" s="43"/>
      <c r="F701" s="43"/>
      <c r="G701" s="43"/>
      <c r="H701" s="43"/>
      <c r="I701" s="43"/>
      <c r="J701" s="43"/>
      <c r="K701" s="43"/>
      <c r="L701" s="43"/>
    </row>
    <row r="702">
      <c r="A702" s="44" t="s">
        <v>684</v>
      </c>
      <c r="B702" s="45" t="s">
        <v>41</v>
      </c>
      <c r="C702" s="48">
        <v>1750000.0</v>
      </c>
      <c r="D702" s="43"/>
      <c r="E702" s="43"/>
      <c r="F702" s="43"/>
      <c r="G702" s="43"/>
      <c r="H702" s="43"/>
      <c r="I702" s="43"/>
      <c r="J702" s="43"/>
      <c r="K702" s="43"/>
      <c r="L702" s="43"/>
    </row>
    <row r="703">
      <c r="A703" s="44" t="s">
        <v>685</v>
      </c>
      <c r="B703" s="45" t="s">
        <v>41</v>
      </c>
      <c r="C703" s="48">
        <v>2390000.0</v>
      </c>
      <c r="D703" s="43"/>
      <c r="E703" s="43"/>
      <c r="F703" s="43"/>
      <c r="G703" s="43"/>
      <c r="H703" s="43"/>
      <c r="I703" s="43"/>
      <c r="J703" s="43"/>
      <c r="K703" s="43"/>
      <c r="L703" s="43"/>
    </row>
    <row r="704">
      <c r="A704" s="44" t="s">
        <v>564</v>
      </c>
      <c r="B704" s="45" t="s">
        <v>41</v>
      </c>
      <c r="C704" s="48">
        <v>5325000.0</v>
      </c>
      <c r="D704" s="43"/>
      <c r="E704" s="43"/>
      <c r="F704" s="43"/>
      <c r="G704" s="43"/>
      <c r="H704" s="43"/>
      <c r="I704" s="43"/>
      <c r="J704" s="43"/>
      <c r="K704" s="43"/>
      <c r="L704" s="43"/>
    </row>
    <row r="705">
      <c r="A705" s="44" t="s">
        <v>726</v>
      </c>
      <c r="B705" s="45" t="s">
        <v>41</v>
      </c>
      <c r="C705" s="48">
        <v>1460000.0</v>
      </c>
      <c r="D705" s="43"/>
      <c r="E705" s="43"/>
      <c r="F705" s="43"/>
      <c r="G705" s="43"/>
      <c r="H705" s="43"/>
      <c r="I705" s="43"/>
      <c r="J705" s="43"/>
      <c r="K705" s="43"/>
      <c r="L705" s="43"/>
    </row>
    <row r="706">
      <c r="A706" s="44" t="s">
        <v>569</v>
      </c>
      <c r="B706" s="45" t="s">
        <v>13</v>
      </c>
      <c r="C706" s="48">
        <v>1600000.0</v>
      </c>
      <c r="D706" s="43"/>
      <c r="E706" s="43"/>
      <c r="F706" s="43"/>
      <c r="G706" s="43"/>
      <c r="H706" s="43"/>
      <c r="I706" s="43"/>
      <c r="J706" s="43"/>
      <c r="K706" s="43"/>
      <c r="L706" s="43"/>
    </row>
    <row r="707">
      <c r="A707" s="44" t="s">
        <v>570</v>
      </c>
      <c r="B707" s="45" t="s">
        <v>13</v>
      </c>
      <c r="C707" s="48">
        <v>1284500.0</v>
      </c>
      <c r="D707" s="43"/>
      <c r="E707" s="43"/>
      <c r="F707" s="43"/>
      <c r="G707" s="43"/>
      <c r="H707" s="43"/>
      <c r="I707" s="43"/>
      <c r="J707" s="43"/>
      <c r="K707" s="43"/>
      <c r="L707" s="43"/>
    </row>
    <row r="708">
      <c r="A708" s="44" t="s">
        <v>450</v>
      </c>
      <c r="B708" s="45" t="s">
        <v>13</v>
      </c>
      <c r="C708" s="48">
        <v>1350000.0</v>
      </c>
      <c r="D708" s="43"/>
      <c r="E708" s="43"/>
      <c r="F708" s="43"/>
      <c r="G708" s="43"/>
      <c r="H708" s="43"/>
      <c r="I708" s="43"/>
      <c r="J708" s="43"/>
      <c r="K708" s="43"/>
      <c r="L708" s="43"/>
    </row>
    <row r="709">
      <c r="A709" s="44" t="s">
        <v>398</v>
      </c>
      <c r="B709" s="45" t="s">
        <v>13</v>
      </c>
      <c r="C709" s="48">
        <v>1680000.0</v>
      </c>
      <c r="D709" s="43"/>
      <c r="E709" s="43"/>
      <c r="F709" s="43"/>
      <c r="G709" s="43"/>
      <c r="H709" s="43"/>
      <c r="I709" s="43"/>
      <c r="J709" s="43"/>
      <c r="K709" s="43"/>
      <c r="L709" s="43"/>
    </row>
    <row r="710">
      <c r="A710" s="44" t="s">
        <v>673</v>
      </c>
      <c r="B710" s="45" t="s">
        <v>13</v>
      </c>
      <c r="C710" s="48">
        <v>1333000.0</v>
      </c>
      <c r="D710" s="43"/>
      <c r="E710" s="43"/>
      <c r="F710" s="43"/>
      <c r="G710" s="43"/>
      <c r="H710" s="43"/>
      <c r="I710" s="43"/>
      <c r="J710" s="43"/>
      <c r="K710" s="43"/>
      <c r="L710" s="43"/>
    </row>
    <row r="711">
      <c r="A711" s="44" t="s">
        <v>476</v>
      </c>
      <c r="B711" s="45" t="s">
        <v>13</v>
      </c>
      <c r="C711" s="48">
        <v>1500000.0</v>
      </c>
      <c r="D711" s="43"/>
      <c r="E711" s="43"/>
      <c r="F711" s="43"/>
      <c r="G711" s="43"/>
      <c r="H711" s="43"/>
      <c r="I711" s="43"/>
      <c r="J711" s="43"/>
      <c r="K711" s="43"/>
      <c r="L711" s="43"/>
    </row>
    <row r="712">
      <c r="A712" s="44" t="s">
        <v>478</v>
      </c>
      <c r="B712" s="45" t="s">
        <v>13</v>
      </c>
      <c r="C712" s="48">
        <v>1497500.0</v>
      </c>
      <c r="D712" s="43"/>
      <c r="E712" s="43"/>
      <c r="F712" s="43"/>
      <c r="G712" s="43"/>
      <c r="H712" s="43"/>
      <c r="I712" s="43"/>
      <c r="J712" s="43"/>
      <c r="K712" s="43"/>
      <c r="L712" s="43"/>
    </row>
    <row r="713">
      <c r="A713" s="44" t="s">
        <v>572</v>
      </c>
      <c r="B713" s="45" t="s">
        <v>13</v>
      </c>
      <c r="C713" s="48">
        <v>1280000.0</v>
      </c>
      <c r="D713" s="43"/>
      <c r="E713" s="43"/>
      <c r="F713" s="43"/>
      <c r="G713" s="43"/>
      <c r="H713" s="43"/>
      <c r="I713" s="43"/>
      <c r="J713" s="43"/>
      <c r="K713" s="43"/>
      <c r="L713" s="43"/>
    </row>
    <row r="714">
      <c r="A714" s="44" t="s">
        <v>455</v>
      </c>
      <c r="B714" s="45" t="s">
        <v>13</v>
      </c>
      <c r="C714" s="48">
        <v>1250500.0</v>
      </c>
      <c r="D714" s="43"/>
      <c r="E714" s="43"/>
      <c r="F714" s="43"/>
      <c r="G714" s="43"/>
      <c r="H714" s="43"/>
      <c r="I714" s="43"/>
      <c r="J714" s="43"/>
      <c r="K714" s="43"/>
      <c r="L714" s="43"/>
    </row>
    <row r="715">
      <c r="A715" s="44" t="s">
        <v>574</v>
      </c>
      <c r="B715" s="45" t="s">
        <v>13</v>
      </c>
      <c r="C715" s="48">
        <v>1210000.0</v>
      </c>
      <c r="D715" s="43"/>
      <c r="E715" s="43"/>
      <c r="F715" s="43"/>
      <c r="G715" s="43"/>
      <c r="H715" s="43"/>
      <c r="I715" s="43"/>
      <c r="J715" s="43"/>
      <c r="K715" s="43"/>
      <c r="L715" s="43"/>
    </row>
    <row r="716">
      <c r="A716" s="44" t="s">
        <v>639</v>
      </c>
      <c r="B716" s="45" t="s">
        <v>13</v>
      </c>
      <c r="C716" s="48">
        <v>2384000.0</v>
      </c>
      <c r="D716" s="43"/>
      <c r="E716" s="43"/>
      <c r="F716" s="43"/>
      <c r="G716" s="43"/>
      <c r="H716" s="43"/>
      <c r="I716" s="43"/>
      <c r="J716" s="43"/>
      <c r="K716" s="43"/>
      <c r="L716" s="43"/>
    </row>
    <row r="717">
      <c r="A717" s="44" t="s">
        <v>744</v>
      </c>
      <c r="B717" s="45" t="s">
        <v>13</v>
      </c>
      <c r="C717" s="48">
        <v>1715000.0</v>
      </c>
      <c r="D717" s="43"/>
      <c r="E717" s="43"/>
      <c r="F717" s="43"/>
      <c r="G717" s="43"/>
      <c r="H717" s="43"/>
      <c r="I717" s="43"/>
      <c r="J717" s="43"/>
      <c r="K717" s="43"/>
      <c r="L717" s="43"/>
    </row>
    <row r="718">
      <c r="A718" s="44" t="s">
        <v>571</v>
      </c>
      <c r="B718" s="45" t="s">
        <v>13</v>
      </c>
      <c r="C718" s="48">
        <v>1189500.0</v>
      </c>
      <c r="D718" s="43"/>
      <c r="E718" s="43"/>
      <c r="F718" s="43"/>
      <c r="G718" s="43"/>
      <c r="H718" s="43"/>
      <c r="I718" s="43"/>
      <c r="J718" s="43"/>
      <c r="K718" s="43"/>
      <c r="L718" s="43"/>
    </row>
    <row r="719">
      <c r="A719" s="44" t="s">
        <v>641</v>
      </c>
      <c r="B719" s="45" t="s">
        <v>13</v>
      </c>
      <c r="C719" s="48">
        <v>2390000.0</v>
      </c>
      <c r="D719" s="43"/>
      <c r="E719" s="43"/>
      <c r="F719" s="43"/>
      <c r="G719" s="43"/>
      <c r="H719" s="43"/>
      <c r="I719" s="43"/>
      <c r="J719" s="43"/>
      <c r="K719" s="43"/>
      <c r="L719" s="43"/>
    </row>
    <row r="720">
      <c r="A720" s="44" t="s">
        <v>342</v>
      </c>
      <c r="B720" s="45" t="s">
        <v>13</v>
      </c>
      <c r="C720" s="48">
        <v>1235000.0</v>
      </c>
      <c r="D720" s="43"/>
      <c r="E720" s="43"/>
      <c r="F720" s="43"/>
      <c r="G720" s="43"/>
      <c r="H720" s="43"/>
      <c r="I720" s="43"/>
      <c r="J720" s="43"/>
      <c r="K720" s="43"/>
      <c r="L720" s="43"/>
    </row>
    <row r="721">
      <c r="A721" s="44" t="s">
        <v>264</v>
      </c>
      <c r="B721" s="45" t="s">
        <v>13</v>
      </c>
      <c r="C721" s="48">
        <v>1533000.0</v>
      </c>
      <c r="D721" s="43"/>
      <c r="E721" s="43"/>
      <c r="F721" s="43"/>
      <c r="G721" s="43"/>
      <c r="H721" s="43"/>
      <c r="I721" s="43"/>
      <c r="J721" s="43"/>
      <c r="K721" s="43"/>
      <c r="L721" s="43"/>
    </row>
    <row r="722">
      <c r="A722" s="44" t="s">
        <v>808</v>
      </c>
      <c r="B722" s="45" t="s">
        <v>44</v>
      </c>
      <c r="C722" s="48">
        <v>858500.0</v>
      </c>
      <c r="D722" s="43"/>
      <c r="E722" s="43"/>
      <c r="F722" s="43"/>
      <c r="G722" s="43"/>
      <c r="H722" s="43"/>
      <c r="I722" s="43"/>
      <c r="J722" s="43"/>
      <c r="K722" s="43"/>
      <c r="L722" s="43"/>
    </row>
    <row r="723">
      <c r="A723" s="44" t="s">
        <v>65</v>
      </c>
      <c r="B723" s="45" t="s">
        <v>44</v>
      </c>
      <c r="C723" s="48">
        <v>650000.0</v>
      </c>
      <c r="D723" s="43"/>
      <c r="E723" s="43"/>
      <c r="F723" s="43"/>
      <c r="G723" s="43"/>
      <c r="H723" s="43"/>
      <c r="I723" s="43"/>
      <c r="J723" s="43"/>
      <c r="K723" s="43"/>
      <c r="L723" s="43"/>
    </row>
    <row r="724">
      <c r="A724" s="44" t="s">
        <v>712</v>
      </c>
      <c r="B724" s="45" t="s">
        <v>44</v>
      </c>
      <c r="C724" s="48">
        <v>727000.0</v>
      </c>
      <c r="D724" s="43"/>
      <c r="E724" s="43"/>
      <c r="F724" s="43"/>
      <c r="G724" s="43"/>
      <c r="H724" s="43"/>
      <c r="I724" s="43"/>
      <c r="J724" s="43"/>
      <c r="K724" s="43"/>
      <c r="L724" s="43"/>
    </row>
    <row r="725">
      <c r="A725" s="44" t="s">
        <v>629</v>
      </c>
      <c r="B725" s="45" t="s">
        <v>44</v>
      </c>
      <c r="C725" s="48">
        <v>668000.0</v>
      </c>
      <c r="D725" s="43"/>
      <c r="E725" s="43"/>
      <c r="F725" s="43"/>
      <c r="G725" s="43"/>
      <c r="H725" s="43"/>
      <c r="I725" s="43"/>
      <c r="J725" s="43"/>
      <c r="K725" s="43"/>
      <c r="L725" s="43"/>
    </row>
    <row r="726">
      <c r="A726" s="44" t="s">
        <v>583</v>
      </c>
      <c r="B726" s="45" t="s">
        <v>44</v>
      </c>
      <c r="C726" s="48">
        <v>680000.0</v>
      </c>
      <c r="D726" s="43"/>
      <c r="E726" s="43"/>
      <c r="F726" s="43"/>
      <c r="G726" s="43"/>
      <c r="H726" s="43"/>
      <c r="I726" s="43"/>
      <c r="J726" s="43"/>
      <c r="K726" s="43"/>
      <c r="L726" s="43"/>
    </row>
    <row r="727">
      <c r="A727" s="44" t="s">
        <v>676</v>
      </c>
      <c r="B727" s="45" t="s">
        <v>44</v>
      </c>
      <c r="C727" s="48">
        <v>670000.0</v>
      </c>
      <c r="D727" s="43"/>
      <c r="E727" s="43"/>
      <c r="F727" s="43"/>
      <c r="G727" s="43"/>
      <c r="H727" s="43"/>
      <c r="I727" s="43"/>
      <c r="J727" s="43"/>
      <c r="K727" s="43"/>
      <c r="L727" s="43"/>
    </row>
    <row r="728">
      <c r="A728" s="44" t="s">
        <v>490</v>
      </c>
      <c r="B728" s="45" t="s">
        <v>44</v>
      </c>
      <c r="C728" s="48">
        <v>780000.0</v>
      </c>
      <c r="D728" s="43"/>
      <c r="E728" s="43"/>
      <c r="F728" s="43"/>
      <c r="G728" s="43"/>
      <c r="H728" s="43"/>
      <c r="I728" s="43"/>
      <c r="J728" s="43"/>
      <c r="K728" s="43"/>
      <c r="L728" s="43"/>
    </row>
    <row r="729">
      <c r="A729" s="44" t="s">
        <v>730</v>
      </c>
      <c r="B729" s="45" t="s">
        <v>44</v>
      </c>
      <c r="C729" s="48">
        <v>725000.0</v>
      </c>
      <c r="D729" s="43"/>
      <c r="E729" s="43"/>
      <c r="F729" s="43"/>
      <c r="G729" s="43"/>
      <c r="H729" s="43"/>
      <c r="I729" s="43"/>
      <c r="J729" s="43"/>
      <c r="K729" s="43"/>
      <c r="L729" s="43"/>
    </row>
    <row r="730">
      <c r="A730" s="44" t="s">
        <v>697</v>
      </c>
      <c r="B730" s="45" t="s">
        <v>44</v>
      </c>
      <c r="C730" s="48">
        <v>691000.0</v>
      </c>
      <c r="D730" s="43"/>
      <c r="E730" s="43"/>
      <c r="F730" s="43"/>
      <c r="G730" s="43"/>
      <c r="H730" s="43"/>
      <c r="I730" s="43"/>
      <c r="J730" s="43"/>
      <c r="K730" s="43"/>
      <c r="L730" s="43"/>
    </row>
    <row r="731">
      <c r="A731" s="44" t="s">
        <v>348</v>
      </c>
      <c r="B731" s="45" t="s">
        <v>44</v>
      </c>
      <c r="C731" s="48">
        <v>760000.0</v>
      </c>
      <c r="D731" s="43"/>
      <c r="E731" s="43"/>
      <c r="F731" s="43"/>
      <c r="G731" s="43"/>
      <c r="H731" s="43"/>
      <c r="I731" s="43"/>
      <c r="J731" s="43"/>
      <c r="K731" s="43"/>
      <c r="L731" s="43"/>
    </row>
    <row r="732">
      <c r="A732" s="44" t="s">
        <v>716</v>
      </c>
      <c r="B732" s="45" t="s">
        <v>44</v>
      </c>
      <c r="C732" s="48">
        <v>705000.0</v>
      </c>
      <c r="D732" s="43"/>
      <c r="E732" s="43"/>
      <c r="F732" s="43"/>
      <c r="G732" s="43"/>
      <c r="H732" s="43"/>
      <c r="I732" s="43"/>
      <c r="J732" s="43"/>
      <c r="K732" s="43"/>
      <c r="L732" s="43"/>
    </row>
    <row r="733">
      <c r="A733" s="44" t="s">
        <v>501</v>
      </c>
      <c r="B733" s="45" t="s">
        <v>49</v>
      </c>
      <c r="C733" s="48">
        <v>615000.0</v>
      </c>
      <c r="D733" s="43"/>
      <c r="E733" s="43"/>
      <c r="F733" s="43"/>
      <c r="G733" s="43"/>
      <c r="H733" s="43"/>
      <c r="I733" s="43"/>
      <c r="J733" s="43"/>
      <c r="K733" s="43"/>
      <c r="L733" s="43"/>
    </row>
    <row r="734">
      <c r="A734" s="44" t="s">
        <v>551</v>
      </c>
      <c r="B734" s="45" t="s">
        <v>49</v>
      </c>
      <c r="C734" s="48">
        <v>735000.0</v>
      </c>
      <c r="D734" s="43"/>
      <c r="E734" s="43"/>
      <c r="F734" s="43"/>
      <c r="G734" s="43"/>
      <c r="H734" s="43"/>
      <c r="I734" s="43"/>
      <c r="J734" s="43"/>
      <c r="K734" s="43"/>
      <c r="L734" s="43"/>
    </row>
    <row r="735">
      <c r="A735" s="44" t="s">
        <v>68</v>
      </c>
      <c r="B735" s="45" t="s">
        <v>49</v>
      </c>
      <c r="C735" s="48">
        <v>635000.0</v>
      </c>
      <c r="D735" s="43"/>
      <c r="E735" s="43"/>
      <c r="F735" s="43"/>
      <c r="G735" s="43"/>
      <c r="H735" s="43"/>
      <c r="I735" s="43"/>
      <c r="J735" s="43"/>
      <c r="K735" s="43"/>
      <c r="L735" s="43"/>
    </row>
    <row r="736">
      <c r="A736" s="44" t="s">
        <v>531</v>
      </c>
      <c r="B736" s="45" t="s">
        <v>49</v>
      </c>
      <c r="C736" s="48">
        <v>645000.0</v>
      </c>
      <c r="D736" s="43"/>
      <c r="E736" s="43"/>
      <c r="F736" s="43"/>
      <c r="G736" s="43"/>
      <c r="H736" s="43"/>
      <c r="I736" s="43"/>
      <c r="J736" s="43"/>
      <c r="K736" s="43"/>
      <c r="L736" s="43"/>
    </row>
    <row r="737">
      <c r="A737" s="44" t="s">
        <v>761</v>
      </c>
      <c r="B737" s="45" t="s">
        <v>49</v>
      </c>
      <c r="C737" s="48">
        <v>770500.0</v>
      </c>
      <c r="D737" s="43"/>
      <c r="E737" s="43"/>
      <c r="F737" s="43"/>
      <c r="G737" s="43"/>
      <c r="H737" s="43"/>
      <c r="I737" s="43"/>
      <c r="J737" s="43"/>
      <c r="K737" s="43"/>
      <c r="L737" s="43"/>
    </row>
    <row r="738">
      <c r="A738" s="44" t="s">
        <v>828</v>
      </c>
      <c r="B738" s="45" t="s">
        <v>49</v>
      </c>
      <c r="C738" s="48">
        <v>733500.0</v>
      </c>
      <c r="D738" s="43"/>
      <c r="E738" s="43"/>
      <c r="F738" s="43"/>
      <c r="G738" s="43"/>
      <c r="H738" s="43"/>
      <c r="I738" s="43"/>
      <c r="J738" s="43"/>
      <c r="K738" s="43"/>
      <c r="L738" s="43"/>
    </row>
    <row r="739">
      <c r="A739" s="44" t="s">
        <v>709</v>
      </c>
      <c r="B739" s="45" t="s">
        <v>49</v>
      </c>
      <c r="C739" s="48">
        <v>741500.0</v>
      </c>
      <c r="D739" s="43"/>
      <c r="E739" s="43"/>
      <c r="F739" s="43"/>
      <c r="G739" s="43"/>
      <c r="H739" s="43"/>
      <c r="I739" s="43"/>
      <c r="J739" s="43"/>
      <c r="K739" s="43"/>
      <c r="L739" s="43"/>
    </row>
    <row r="740">
      <c r="A740" s="44" t="s">
        <v>717</v>
      </c>
      <c r="B740" s="45" t="s">
        <v>49</v>
      </c>
      <c r="C740" s="48">
        <v>653500.0</v>
      </c>
      <c r="D740" s="43"/>
      <c r="E740" s="43"/>
      <c r="F740" s="43"/>
      <c r="G740" s="43"/>
      <c r="H740" s="43"/>
      <c r="I740" s="43"/>
      <c r="J740" s="43"/>
      <c r="K740" s="43"/>
      <c r="L740" s="43"/>
    </row>
    <row r="741">
      <c r="A741" s="44" t="s">
        <v>677</v>
      </c>
      <c r="B741" s="45" t="s">
        <v>49</v>
      </c>
      <c r="C741" s="48">
        <v>647000.0</v>
      </c>
      <c r="D741" s="43"/>
      <c r="E741" s="43"/>
      <c r="F741" s="43"/>
      <c r="G741" s="43"/>
      <c r="H741" s="43"/>
      <c r="I741" s="43"/>
      <c r="J741" s="43"/>
      <c r="K741" s="43"/>
      <c r="L741" s="43"/>
    </row>
    <row r="742">
      <c r="A742" s="44" t="s">
        <v>410</v>
      </c>
      <c r="B742" s="45" t="s">
        <v>49</v>
      </c>
      <c r="C742" s="48">
        <v>610000.0</v>
      </c>
      <c r="D742" s="43"/>
      <c r="E742" s="43"/>
      <c r="F742" s="43"/>
      <c r="G742" s="43"/>
      <c r="H742" s="43"/>
      <c r="I742" s="43"/>
      <c r="J742" s="43"/>
      <c r="K742" s="43"/>
      <c r="L742" s="43"/>
    </row>
    <row r="743">
      <c r="A743" s="44" t="s">
        <v>747</v>
      </c>
      <c r="B743" s="45" t="s">
        <v>49</v>
      </c>
      <c r="C743" s="48">
        <v>930000.0</v>
      </c>
      <c r="D743" s="43"/>
      <c r="E743" s="43"/>
      <c r="F743" s="43"/>
      <c r="G743" s="43"/>
      <c r="H743" s="43"/>
      <c r="I743" s="43"/>
      <c r="J743" s="43"/>
      <c r="K743" s="43"/>
      <c r="L743" s="43"/>
    </row>
    <row r="744">
      <c r="A744" s="44" t="s">
        <v>760</v>
      </c>
      <c r="B744" s="45" t="s">
        <v>49</v>
      </c>
      <c r="C744" s="48">
        <v>799500.0</v>
      </c>
      <c r="D744" s="43"/>
      <c r="E744" s="43"/>
      <c r="F744" s="43"/>
      <c r="G744" s="43"/>
      <c r="H744" s="43"/>
      <c r="I744" s="43"/>
      <c r="J744" s="43"/>
      <c r="K744" s="43"/>
      <c r="L744" s="43"/>
    </row>
    <row r="745">
      <c r="A745" s="44" t="s">
        <v>351</v>
      </c>
      <c r="B745" s="45" t="s">
        <v>49</v>
      </c>
      <c r="C745" s="48">
        <v>580000.0</v>
      </c>
      <c r="D745" s="43"/>
      <c r="E745" s="43"/>
      <c r="F745" s="43"/>
      <c r="G745" s="43"/>
      <c r="H745" s="43"/>
      <c r="I745" s="43"/>
      <c r="J745" s="43"/>
      <c r="K745" s="43"/>
      <c r="L745" s="43"/>
    </row>
    <row r="746">
      <c r="A746" s="44" t="s">
        <v>814</v>
      </c>
      <c r="B746" s="45" t="s">
        <v>42</v>
      </c>
      <c r="C746" s="48">
        <v>1250000.0</v>
      </c>
      <c r="D746" s="43"/>
      <c r="E746" s="43"/>
      <c r="F746" s="43"/>
      <c r="G746" s="43"/>
      <c r="H746" s="43"/>
      <c r="I746" s="43"/>
      <c r="J746" s="43"/>
      <c r="K746" s="43"/>
      <c r="L746" s="43"/>
    </row>
    <row r="747">
      <c r="A747" s="44" t="s">
        <v>512</v>
      </c>
      <c r="B747" s="45" t="s">
        <v>42</v>
      </c>
      <c r="C747" s="48">
        <v>1582500.0</v>
      </c>
      <c r="D747" s="43"/>
      <c r="E747" s="43"/>
      <c r="F747" s="43"/>
      <c r="G747" s="43"/>
      <c r="H747" s="43"/>
      <c r="I747" s="43"/>
      <c r="J747" s="43"/>
      <c r="K747" s="43"/>
      <c r="L747" s="43"/>
    </row>
    <row r="748">
      <c r="A748" s="44" t="s">
        <v>788</v>
      </c>
      <c r="B748" s="45" t="s">
        <v>42</v>
      </c>
      <c r="C748" s="48">
        <v>1480000.0</v>
      </c>
      <c r="D748" s="43"/>
      <c r="E748" s="43"/>
      <c r="F748" s="43"/>
      <c r="G748" s="43"/>
      <c r="H748" s="43"/>
      <c r="I748" s="43"/>
      <c r="J748" s="43"/>
      <c r="K748" s="43"/>
      <c r="L748" s="43"/>
    </row>
    <row r="749">
      <c r="A749" s="44" t="s">
        <v>377</v>
      </c>
      <c r="B749" s="45" t="s">
        <v>42</v>
      </c>
      <c r="C749" s="48">
        <v>1725000.0</v>
      </c>
      <c r="D749" s="43"/>
      <c r="E749" s="43"/>
      <c r="F749" s="43"/>
      <c r="G749" s="43"/>
      <c r="H749" s="43"/>
      <c r="I749" s="43"/>
      <c r="J749" s="43"/>
      <c r="K749" s="43"/>
      <c r="L749" s="43"/>
    </row>
    <row r="750">
      <c r="A750" s="44" t="s">
        <v>789</v>
      </c>
      <c r="B750" s="45" t="s">
        <v>42</v>
      </c>
      <c r="C750" s="48">
        <v>1225000.0</v>
      </c>
      <c r="D750" s="43"/>
      <c r="E750" s="43"/>
      <c r="F750" s="43"/>
      <c r="G750" s="43"/>
      <c r="H750" s="43"/>
      <c r="I750" s="43"/>
      <c r="J750" s="43"/>
      <c r="K750" s="43"/>
      <c r="L750" s="43"/>
    </row>
    <row r="751">
      <c r="A751" s="44" t="s">
        <v>800</v>
      </c>
      <c r="B751" s="45" t="s">
        <v>42</v>
      </c>
      <c r="C751" s="48">
        <v>1335000.0</v>
      </c>
      <c r="D751" s="43"/>
      <c r="E751" s="43"/>
      <c r="F751" s="43"/>
      <c r="G751" s="43"/>
      <c r="H751" s="43"/>
      <c r="I751" s="43"/>
      <c r="J751" s="43"/>
      <c r="K751" s="43"/>
      <c r="L751" s="43"/>
    </row>
    <row r="752">
      <c r="A752" s="44" t="s">
        <v>807</v>
      </c>
      <c r="B752" s="45" t="s">
        <v>42</v>
      </c>
      <c r="C752" s="48">
        <v>1530000.0</v>
      </c>
      <c r="D752" s="43"/>
      <c r="E752" s="43"/>
      <c r="F752" s="43"/>
      <c r="G752" s="43"/>
      <c r="H752" s="43"/>
      <c r="I752" s="43"/>
      <c r="J752" s="43"/>
      <c r="K752" s="43"/>
      <c r="L752" s="43"/>
    </row>
    <row r="753">
      <c r="A753" s="44" t="s">
        <v>798</v>
      </c>
      <c r="B753" s="45" t="s">
        <v>42</v>
      </c>
      <c r="C753" s="48">
        <v>1600000.0</v>
      </c>
      <c r="D753" s="43"/>
      <c r="E753" s="43"/>
      <c r="F753" s="43"/>
      <c r="G753" s="43"/>
      <c r="H753" s="43"/>
      <c r="I753" s="43"/>
      <c r="J753" s="43"/>
      <c r="K753" s="43"/>
      <c r="L753" s="43"/>
    </row>
    <row r="754">
      <c r="A754" s="44" t="s">
        <v>825</v>
      </c>
      <c r="B754" s="45" t="s">
        <v>42</v>
      </c>
      <c r="C754" s="48">
        <v>1377500.0</v>
      </c>
      <c r="D754" s="43"/>
      <c r="E754" s="43"/>
      <c r="F754" s="43"/>
      <c r="G754" s="43"/>
      <c r="H754" s="43"/>
      <c r="I754" s="43"/>
      <c r="J754" s="43"/>
      <c r="K754" s="43"/>
      <c r="L754" s="43"/>
    </row>
    <row r="755">
      <c r="A755" s="46" t="s">
        <v>739</v>
      </c>
      <c r="B755" s="45" t="s">
        <v>32</v>
      </c>
      <c r="C755" s="48">
        <v>725000.0</v>
      </c>
      <c r="D755" s="43"/>
      <c r="E755" s="43"/>
      <c r="F755" s="43"/>
      <c r="G755" s="43"/>
      <c r="H755" s="43"/>
      <c r="I755" s="43"/>
      <c r="J755" s="43"/>
      <c r="K755" s="43"/>
      <c r="L755" s="43"/>
    </row>
    <row r="756">
      <c r="A756" s="44" t="s">
        <v>175</v>
      </c>
      <c r="B756" s="45" t="s">
        <v>32</v>
      </c>
      <c r="C756" s="48">
        <v>732500.0</v>
      </c>
      <c r="D756" s="43"/>
      <c r="E756" s="43"/>
      <c r="F756" s="43"/>
      <c r="G756" s="43"/>
      <c r="H756" s="43"/>
      <c r="I756" s="43"/>
      <c r="J756" s="43"/>
      <c r="K756" s="43"/>
      <c r="L756" s="43"/>
    </row>
    <row r="757">
      <c r="A757" s="44" t="s">
        <v>387</v>
      </c>
      <c r="B757" s="45" t="s">
        <v>32</v>
      </c>
      <c r="C757" s="48">
        <v>815000.0</v>
      </c>
      <c r="D757" s="43"/>
      <c r="E757" s="43"/>
      <c r="F757" s="43"/>
      <c r="G757" s="43"/>
      <c r="H757" s="43"/>
      <c r="I757" s="43"/>
      <c r="J757" s="43"/>
      <c r="K757" s="43"/>
      <c r="L757" s="43"/>
    </row>
    <row r="758">
      <c r="A758" s="44" t="s">
        <v>373</v>
      </c>
      <c r="B758" s="45" t="s">
        <v>32</v>
      </c>
      <c r="C758" s="51">
        <v>850000.0</v>
      </c>
      <c r="D758" s="43"/>
      <c r="E758" s="43"/>
      <c r="F758" s="43"/>
      <c r="G758" s="43"/>
      <c r="H758" s="43"/>
      <c r="I758" s="43"/>
      <c r="J758" s="43"/>
      <c r="K758" s="43"/>
      <c r="L758" s="43"/>
    </row>
    <row r="759">
      <c r="A759" s="44" t="s">
        <v>315</v>
      </c>
      <c r="B759" s="45" t="s">
        <v>32</v>
      </c>
      <c r="C759" s="51">
        <v>1000000.0</v>
      </c>
      <c r="D759" s="43"/>
      <c r="E759" s="43"/>
      <c r="F759" s="43"/>
      <c r="G759" s="43"/>
      <c r="H759" s="43"/>
      <c r="I759" s="43"/>
      <c r="J759" s="43"/>
      <c r="K759" s="43"/>
      <c r="L759" s="43"/>
    </row>
    <row r="760">
      <c r="A760" s="44" t="s">
        <v>362</v>
      </c>
      <c r="B760" s="45" t="s">
        <v>32</v>
      </c>
      <c r="C760" s="48">
        <v>900000.0</v>
      </c>
      <c r="D760" s="43"/>
      <c r="E760" s="43"/>
      <c r="F760" s="43"/>
      <c r="G760" s="43"/>
      <c r="H760" s="43"/>
      <c r="I760" s="43"/>
      <c r="J760" s="43"/>
      <c r="K760" s="43"/>
      <c r="L760" s="43"/>
    </row>
    <row r="761">
      <c r="A761" s="44" t="s">
        <v>284</v>
      </c>
      <c r="B761" s="45" t="s">
        <v>32</v>
      </c>
      <c r="C761" s="48">
        <v>805000.0</v>
      </c>
      <c r="D761" s="43"/>
      <c r="E761" s="43"/>
      <c r="F761" s="43"/>
      <c r="G761" s="43"/>
      <c r="H761" s="43"/>
      <c r="I761" s="43"/>
      <c r="J761" s="43"/>
      <c r="K761" s="43"/>
      <c r="L761" s="43"/>
    </row>
    <row r="762">
      <c r="A762" s="44" t="s">
        <v>185</v>
      </c>
      <c r="B762" s="45" t="s">
        <v>32</v>
      </c>
      <c r="C762" s="48">
        <v>667500.0</v>
      </c>
      <c r="D762" s="43"/>
      <c r="E762" s="43"/>
      <c r="F762" s="43"/>
      <c r="G762" s="43"/>
      <c r="H762" s="43"/>
      <c r="I762" s="43"/>
      <c r="J762" s="43"/>
      <c r="K762" s="43"/>
      <c r="L762" s="43"/>
    </row>
    <row r="763">
      <c r="A763" s="44" t="s">
        <v>674</v>
      </c>
      <c r="B763" s="45" t="s">
        <v>32</v>
      </c>
      <c r="C763" s="48">
        <v>890000.0</v>
      </c>
      <c r="D763" s="43"/>
      <c r="E763" s="43"/>
      <c r="F763" s="43"/>
      <c r="G763" s="43"/>
      <c r="H763" s="43"/>
      <c r="I763" s="43"/>
      <c r="J763" s="43"/>
      <c r="K763" s="43"/>
      <c r="L763" s="43"/>
    </row>
    <row r="764">
      <c r="A764" s="44" t="s">
        <v>286</v>
      </c>
      <c r="B764" s="45" t="s">
        <v>32</v>
      </c>
      <c r="C764" s="48">
        <v>810000.0</v>
      </c>
      <c r="D764" s="43"/>
      <c r="E764" s="43"/>
      <c r="F764" s="43"/>
      <c r="G764" s="43"/>
      <c r="H764" s="43"/>
      <c r="I764" s="43"/>
      <c r="J764" s="43"/>
      <c r="K764" s="43"/>
      <c r="L764" s="43"/>
    </row>
    <row r="765">
      <c r="A765" s="44" t="s">
        <v>392</v>
      </c>
      <c r="B765" s="45" t="s">
        <v>32</v>
      </c>
      <c r="C765" s="48">
        <v>832500.0</v>
      </c>
      <c r="D765" s="43"/>
      <c r="E765" s="43"/>
      <c r="F765" s="43"/>
      <c r="G765" s="43"/>
      <c r="H765" s="43"/>
      <c r="I765" s="43"/>
      <c r="J765" s="43"/>
      <c r="K765" s="43"/>
      <c r="L765" s="43"/>
    </row>
    <row r="766">
      <c r="A766" s="44" t="s">
        <v>364</v>
      </c>
      <c r="B766" s="45" t="s">
        <v>32</v>
      </c>
      <c r="C766" s="48">
        <v>885000.0</v>
      </c>
      <c r="D766" s="43"/>
      <c r="E766" s="43"/>
      <c r="F766" s="43"/>
      <c r="G766" s="43"/>
      <c r="H766" s="43"/>
      <c r="I766" s="43"/>
      <c r="J766" s="43"/>
      <c r="K766" s="43"/>
      <c r="L766" s="43"/>
    </row>
    <row r="767">
      <c r="A767" s="44" t="s">
        <v>582</v>
      </c>
      <c r="B767" s="45" t="s">
        <v>32</v>
      </c>
      <c r="C767" s="48">
        <v>810000.0</v>
      </c>
      <c r="D767" s="43"/>
      <c r="E767" s="43"/>
      <c r="F767" s="43"/>
      <c r="G767" s="43"/>
      <c r="H767" s="43"/>
      <c r="I767" s="43"/>
      <c r="J767" s="43"/>
      <c r="K767" s="43"/>
      <c r="L767" s="43"/>
    </row>
    <row r="768">
      <c r="A768" s="44" t="s">
        <v>408</v>
      </c>
      <c r="B768" s="45" t="s">
        <v>32</v>
      </c>
      <c r="C768" s="48">
        <v>650000.0</v>
      </c>
      <c r="D768" s="43"/>
      <c r="E768" s="43"/>
      <c r="F768" s="43"/>
      <c r="G768" s="43"/>
      <c r="H768" s="43"/>
      <c r="I768" s="43"/>
      <c r="J768" s="43"/>
      <c r="K768" s="43"/>
      <c r="L768" s="43"/>
    </row>
    <row r="769">
      <c r="A769" s="44" t="s">
        <v>402</v>
      </c>
      <c r="B769" s="45" t="s">
        <v>32</v>
      </c>
      <c r="C769" s="48">
        <v>926000.0</v>
      </c>
      <c r="D769" s="43"/>
      <c r="E769" s="43"/>
      <c r="F769" s="43"/>
      <c r="G769" s="43"/>
      <c r="H769" s="43"/>
      <c r="I769" s="43"/>
      <c r="J769" s="43"/>
      <c r="K769" s="43"/>
      <c r="L769" s="43"/>
    </row>
    <row r="770">
      <c r="A770" s="44" t="s">
        <v>752</v>
      </c>
      <c r="B770" s="45" t="s">
        <v>32</v>
      </c>
      <c r="C770" s="48">
        <v>876500.0</v>
      </c>
      <c r="D770" s="43"/>
      <c r="E770" s="43"/>
      <c r="F770" s="43"/>
      <c r="G770" s="43"/>
      <c r="H770" s="43"/>
      <c r="I770" s="43"/>
      <c r="J770" s="43"/>
      <c r="K770" s="43"/>
      <c r="L770" s="43"/>
    </row>
    <row r="771">
      <c r="A771" s="44" t="s">
        <v>189</v>
      </c>
      <c r="B771" s="45" t="s">
        <v>32</v>
      </c>
      <c r="C771" s="48">
        <v>564000.0</v>
      </c>
      <c r="D771" s="43"/>
      <c r="E771" s="43"/>
      <c r="F771" s="43"/>
      <c r="G771" s="43"/>
      <c r="H771" s="43"/>
      <c r="I771" s="43"/>
      <c r="J771" s="43"/>
      <c r="K771" s="43"/>
      <c r="L771" s="43"/>
    </row>
    <row r="772">
      <c r="A772" s="44" t="s">
        <v>430</v>
      </c>
      <c r="B772" s="45" t="s">
        <v>32</v>
      </c>
      <c r="C772" s="48">
        <v>770000.0</v>
      </c>
      <c r="D772" s="43"/>
      <c r="E772" s="43"/>
      <c r="F772" s="43"/>
      <c r="G772" s="43"/>
      <c r="H772" s="43"/>
      <c r="I772" s="43"/>
      <c r="J772" s="43"/>
      <c r="K772" s="43"/>
      <c r="L772" s="43"/>
    </row>
    <row r="773">
      <c r="A773" s="44" t="s">
        <v>520</v>
      </c>
      <c r="B773" s="45" t="s">
        <v>32</v>
      </c>
      <c r="C773" s="48">
        <v>846000.0</v>
      </c>
      <c r="D773" s="43"/>
      <c r="E773" s="43"/>
      <c r="F773" s="43"/>
      <c r="G773" s="43"/>
      <c r="H773" s="43"/>
      <c r="I773" s="43"/>
      <c r="J773" s="43"/>
      <c r="K773" s="43"/>
      <c r="L773" s="43"/>
    </row>
    <row r="774">
      <c r="A774" s="44" t="s">
        <v>579</v>
      </c>
      <c r="B774" s="45" t="s">
        <v>32</v>
      </c>
      <c r="C774" s="48">
        <v>821000.0</v>
      </c>
      <c r="D774" s="43"/>
      <c r="E774" s="43"/>
      <c r="F774" s="43"/>
      <c r="G774" s="43"/>
      <c r="H774" s="43"/>
      <c r="I774" s="43"/>
      <c r="J774" s="43"/>
      <c r="K774" s="43"/>
      <c r="L774" s="43"/>
    </row>
    <row r="775">
      <c r="A775" s="44" t="s">
        <v>397</v>
      </c>
      <c r="B775" s="45" t="s">
        <v>32</v>
      </c>
      <c r="C775" s="48">
        <v>887500.0</v>
      </c>
      <c r="D775" s="43"/>
      <c r="E775" s="43"/>
      <c r="F775" s="43"/>
      <c r="G775" s="43"/>
      <c r="H775" s="43"/>
      <c r="I775" s="43"/>
      <c r="J775" s="43"/>
      <c r="K775" s="43"/>
      <c r="L775" s="43"/>
    </row>
    <row r="776">
      <c r="A776" s="44" t="s">
        <v>333</v>
      </c>
      <c r="B776" s="45" t="s">
        <v>32</v>
      </c>
      <c r="C776" s="48">
        <v>830000.0</v>
      </c>
      <c r="D776" s="43"/>
      <c r="E776" s="43"/>
      <c r="F776" s="43"/>
      <c r="G776" s="43"/>
      <c r="H776" s="43"/>
      <c r="I776" s="43"/>
      <c r="J776" s="43"/>
      <c r="K776" s="43"/>
      <c r="L776" s="43"/>
    </row>
    <row r="777">
      <c r="A777" s="44" t="s">
        <v>553</v>
      </c>
      <c r="B777" s="45" t="s">
        <v>32</v>
      </c>
      <c r="C777" s="48">
        <v>935000.0</v>
      </c>
      <c r="D777" s="43"/>
      <c r="E777" s="43"/>
      <c r="F777" s="43"/>
      <c r="G777" s="43"/>
      <c r="H777" s="43"/>
      <c r="I777" s="43"/>
      <c r="J777" s="43"/>
      <c r="K777" s="43"/>
      <c r="L777" s="43"/>
    </row>
    <row r="778">
      <c r="A778" s="44" t="s">
        <v>830</v>
      </c>
      <c r="B778" s="45" t="s">
        <v>32</v>
      </c>
      <c r="C778" s="48">
        <v>959000.0</v>
      </c>
      <c r="D778" s="43"/>
      <c r="E778" s="43"/>
      <c r="F778" s="43"/>
      <c r="G778" s="43"/>
      <c r="H778" s="43"/>
      <c r="I778" s="43"/>
      <c r="J778" s="43"/>
      <c r="K778" s="43"/>
      <c r="L778" s="43"/>
    </row>
    <row r="779">
      <c r="A779" s="44" t="s">
        <v>381</v>
      </c>
      <c r="B779" s="45" t="s">
        <v>32</v>
      </c>
      <c r="C779" s="48">
        <v>837500.0</v>
      </c>
      <c r="D779" s="43"/>
      <c r="E779" s="43"/>
      <c r="F779" s="43"/>
      <c r="G779" s="43"/>
      <c r="H779" s="43"/>
      <c r="I779" s="43"/>
      <c r="J779" s="43"/>
      <c r="K779" s="43"/>
      <c r="L779" s="43"/>
    </row>
    <row r="780">
      <c r="A780" s="44" t="s">
        <v>232</v>
      </c>
      <c r="B780" s="45" t="s">
        <v>32</v>
      </c>
      <c r="C780" s="48">
        <v>870000.0</v>
      </c>
      <c r="D780" s="43"/>
      <c r="E780" s="43"/>
      <c r="F780" s="43"/>
      <c r="G780" s="43"/>
      <c r="H780" s="43"/>
      <c r="I780" s="43"/>
      <c r="J780" s="43"/>
      <c r="K780" s="43"/>
      <c r="L780" s="43"/>
    </row>
    <row r="781">
      <c r="A781" s="44" t="s">
        <v>222</v>
      </c>
      <c r="B781" s="45" t="s">
        <v>32</v>
      </c>
      <c r="C781" s="48">
        <v>755000.0</v>
      </c>
      <c r="D781" s="43"/>
      <c r="E781" s="43"/>
      <c r="F781" s="43"/>
      <c r="G781" s="43"/>
      <c r="H781" s="43"/>
      <c r="I781" s="43"/>
      <c r="J781" s="43"/>
      <c r="K781" s="43"/>
      <c r="L781" s="43"/>
    </row>
    <row r="782">
      <c r="A782" s="44" t="s">
        <v>346</v>
      </c>
      <c r="B782" s="45" t="s">
        <v>32</v>
      </c>
      <c r="C782" s="48">
        <v>838000.0</v>
      </c>
      <c r="D782" s="43"/>
      <c r="E782" s="43"/>
      <c r="F782" s="43"/>
      <c r="G782" s="43"/>
      <c r="H782" s="43"/>
      <c r="I782" s="43"/>
      <c r="J782" s="43"/>
      <c r="K782" s="43"/>
      <c r="L782" s="43"/>
    </row>
    <row r="783">
      <c r="A783" s="44" t="s">
        <v>265</v>
      </c>
      <c r="B783" s="45" t="s">
        <v>32</v>
      </c>
      <c r="C783" s="51">
        <v>830000.0</v>
      </c>
      <c r="D783" s="43"/>
      <c r="E783" s="43"/>
      <c r="F783" s="43"/>
      <c r="G783" s="43"/>
      <c r="H783" s="43"/>
      <c r="I783" s="43"/>
      <c r="J783" s="43"/>
      <c r="K783" s="43"/>
      <c r="L783" s="43"/>
    </row>
    <row r="784">
      <c r="A784" s="44" t="s">
        <v>317</v>
      </c>
      <c r="B784" s="45" t="s">
        <v>32</v>
      </c>
      <c r="C784" s="48">
        <v>880000.0</v>
      </c>
      <c r="D784" s="43"/>
      <c r="E784" s="43"/>
      <c r="F784" s="43"/>
      <c r="G784" s="43"/>
      <c r="H784" s="43"/>
      <c r="I784" s="43"/>
      <c r="J784" s="43"/>
      <c r="K784" s="43"/>
      <c r="L784" s="43"/>
    </row>
    <row r="785">
      <c r="A785" s="44" t="s">
        <v>521</v>
      </c>
      <c r="B785" s="45" t="s">
        <v>32</v>
      </c>
      <c r="C785" s="48">
        <v>773000.0</v>
      </c>
      <c r="D785" s="43"/>
      <c r="E785" s="43"/>
      <c r="F785" s="43"/>
      <c r="G785" s="43"/>
      <c r="H785" s="43"/>
      <c r="I785" s="43"/>
      <c r="J785" s="43"/>
      <c r="K785" s="43"/>
      <c r="L785" s="43"/>
    </row>
    <row r="786">
      <c r="A786" s="44" t="s">
        <v>216</v>
      </c>
      <c r="B786" s="45" t="s">
        <v>32</v>
      </c>
      <c r="C786" s="48">
        <v>695000.0</v>
      </c>
      <c r="D786" s="43"/>
      <c r="E786" s="43"/>
      <c r="F786" s="43"/>
      <c r="G786" s="43"/>
      <c r="H786" s="43"/>
      <c r="I786" s="43"/>
      <c r="J786" s="43"/>
      <c r="K786" s="43"/>
      <c r="L786" s="43"/>
    </row>
    <row r="787">
      <c r="A787" s="44" t="s">
        <v>322</v>
      </c>
      <c r="B787" s="45" t="s">
        <v>32</v>
      </c>
      <c r="C787" s="48">
        <v>642500.0</v>
      </c>
      <c r="D787" s="43"/>
      <c r="E787" s="43"/>
      <c r="F787" s="43"/>
      <c r="G787" s="43"/>
      <c r="H787" s="43"/>
      <c r="I787" s="43"/>
      <c r="J787" s="43"/>
      <c r="K787" s="43"/>
      <c r="L787" s="43"/>
    </row>
    <row r="788">
      <c r="A788" s="44" t="s">
        <v>411</v>
      </c>
      <c r="B788" s="45" t="s">
        <v>32</v>
      </c>
      <c r="C788" s="48">
        <v>652000.0</v>
      </c>
      <c r="D788" s="43"/>
      <c r="E788" s="43"/>
      <c r="F788" s="43"/>
      <c r="G788" s="43"/>
      <c r="H788" s="43"/>
      <c r="I788" s="43"/>
      <c r="J788" s="43"/>
      <c r="K788" s="43"/>
      <c r="L788" s="43"/>
    </row>
    <row r="789">
      <c r="A789" s="44" t="s">
        <v>584</v>
      </c>
      <c r="B789" s="45" t="s">
        <v>32</v>
      </c>
      <c r="C789" s="48">
        <v>784500.0</v>
      </c>
      <c r="D789" s="43"/>
      <c r="E789" s="43"/>
      <c r="F789" s="43"/>
      <c r="G789" s="43"/>
      <c r="H789" s="43"/>
      <c r="I789" s="43"/>
      <c r="J789" s="43"/>
      <c r="K789" s="43"/>
      <c r="L789" s="43"/>
    </row>
    <row r="790">
      <c r="A790" s="44" t="s">
        <v>723</v>
      </c>
      <c r="B790" s="45" t="s">
        <v>32</v>
      </c>
      <c r="C790" s="48">
        <v>705000.0</v>
      </c>
      <c r="D790" s="43"/>
      <c r="E790" s="43"/>
      <c r="F790" s="43"/>
      <c r="G790" s="43"/>
      <c r="H790" s="43"/>
      <c r="I790" s="43"/>
      <c r="J790" s="43"/>
      <c r="K790" s="43"/>
      <c r="L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</row>
  </sheetData>
  <autoFilter ref="$A$3:$C$790">
    <sortState ref="A3:C790">
      <sortCondition ref="B3:B790"/>
      <sortCondition ref="A3:A790"/>
      <sortCondition descending="1" ref="C3:C79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</cols>
  <sheetData>
    <row r="1">
      <c r="A1" s="53"/>
      <c r="N1" s="16" t="s">
        <v>51</v>
      </c>
      <c r="O1" s="53"/>
      <c r="P1" s="16" t="s">
        <v>50</v>
      </c>
    </row>
    <row r="2">
      <c r="A2" s="29" t="s">
        <v>55</v>
      </c>
      <c r="B2" s="39">
        <v>2013.0</v>
      </c>
      <c r="C2" s="39">
        <v>2014.0</v>
      </c>
      <c r="D2" s="39">
        <v>2015.0</v>
      </c>
      <c r="E2" s="39">
        <v>2016.0</v>
      </c>
      <c r="F2" s="39">
        <v>2017.0</v>
      </c>
      <c r="G2" s="39">
        <v>2018.0</v>
      </c>
      <c r="H2" s="39">
        <v>2019.0</v>
      </c>
      <c r="I2" s="39">
        <v>2020.0</v>
      </c>
      <c r="J2" s="39">
        <v>2021.0</v>
      </c>
      <c r="K2" s="39">
        <v>2022.0</v>
      </c>
      <c r="L2" s="39">
        <v>2023.0</v>
      </c>
      <c r="M2" s="54" t="s">
        <v>848</v>
      </c>
      <c r="N2" s="54" t="s">
        <v>849</v>
      </c>
      <c r="O2" s="54" t="s">
        <v>850</v>
      </c>
      <c r="P2" s="54" t="s">
        <v>851</v>
      </c>
    </row>
    <row r="3">
      <c r="A3" s="29" t="s">
        <v>814</v>
      </c>
      <c r="B3" s="55">
        <v>545000.0</v>
      </c>
      <c r="C3" s="55">
        <v>575000.0</v>
      </c>
      <c r="D3" s="55">
        <v>530000.0</v>
      </c>
      <c r="E3" s="55">
        <v>600000.0</v>
      </c>
      <c r="F3" s="55">
        <v>598500.0</v>
      </c>
      <c r="G3" s="55">
        <v>563500.0</v>
      </c>
      <c r="H3" s="55">
        <v>568000.0</v>
      </c>
      <c r="I3" s="55">
        <v>601500.0</v>
      </c>
      <c r="J3" s="55">
        <v>612000.0</v>
      </c>
      <c r="K3" s="55">
        <v>562500.0</v>
      </c>
      <c r="L3" s="55">
        <v>530000.0</v>
      </c>
      <c r="M3" s="55">
        <v>420000.0</v>
      </c>
      <c r="N3" s="55">
        <v>-6.0</v>
      </c>
      <c r="O3" s="55">
        <v>-3.0</v>
      </c>
      <c r="P3" s="55">
        <v>-0.3</v>
      </c>
    </row>
    <row r="4">
      <c r="A4" s="29" t="s">
        <v>741</v>
      </c>
      <c r="B4" s="55">
        <v>550000.0</v>
      </c>
      <c r="C4" s="55">
        <v>490000.0</v>
      </c>
      <c r="D4" s="55">
        <v>555000.0</v>
      </c>
      <c r="E4" s="55">
        <v>510000.0</v>
      </c>
      <c r="F4" s="55">
        <v>820000.0</v>
      </c>
      <c r="G4" s="55">
        <v>760000.0</v>
      </c>
      <c r="H4" s="55">
        <v>950000.0</v>
      </c>
      <c r="I4" s="55">
        <v>547500.0</v>
      </c>
      <c r="J4" s="55">
        <v>655000.0</v>
      </c>
      <c r="K4" s="55">
        <v>885000.0</v>
      </c>
      <c r="L4" s="55">
        <v>777500.0</v>
      </c>
      <c r="M4" s="55">
        <v>540000.0</v>
      </c>
      <c r="N4" s="55">
        <v>-12.0</v>
      </c>
      <c r="O4" s="55">
        <v>41.0</v>
      </c>
      <c r="P4" s="55">
        <v>3.5</v>
      </c>
    </row>
    <row r="5">
      <c r="A5" s="29" t="s">
        <v>692</v>
      </c>
      <c r="B5" s="55">
        <v>474500.0</v>
      </c>
      <c r="C5" s="55">
        <v>460000.0</v>
      </c>
      <c r="D5" s="55">
        <v>470000.0</v>
      </c>
      <c r="E5" s="55">
        <v>535000.0</v>
      </c>
      <c r="F5" s="55">
        <v>591500.0</v>
      </c>
      <c r="G5" s="55">
        <v>601000.0</v>
      </c>
      <c r="H5" s="55">
        <v>608000.0</v>
      </c>
      <c r="I5" s="55">
        <v>621000.0</v>
      </c>
      <c r="J5" s="55">
        <v>619000.0</v>
      </c>
      <c r="K5" s="55">
        <v>652000.0</v>
      </c>
      <c r="L5" s="55">
        <v>650000.0</v>
      </c>
      <c r="M5" s="55">
        <v>595500.0</v>
      </c>
      <c r="N5" s="55">
        <v>0.0</v>
      </c>
      <c r="O5" s="55">
        <v>37.0</v>
      </c>
      <c r="P5" s="55">
        <v>3.2</v>
      </c>
    </row>
    <row r="6">
      <c r="A6" s="29" t="s">
        <v>805</v>
      </c>
      <c r="B6" s="55">
        <v>657500.0</v>
      </c>
      <c r="C6" s="55">
        <v>863000.0</v>
      </c>
      <c r="D6" s="55">
        <v>815000.0</v>
      </c>
      <c r="E6" s="55">
        <v>850000.0</v>
      </c>
      <c r="F6" s="55">
        <v>662500.0</v>
      </c>
      <c r="G6" s="55">
        <v>1300000.0</v>
      </c>
      <c r="H6" s="55">
        <v>870000.0</v>
      </c>
      <c r="I6" s="55">
        <v>875000.0</v>
      </c>
      <c r="J6" s="55">
        <v>835000.0</v>
      </c>
      <c r="K6" s="55">
        <v>1505000.0</v>
      </c>
      <c r="L6" s="55">
        <v>980000.0</v>
      </c>
      <c r="M6" s="56" t="s">
        <v>59</v>
      </c>
      <c r="N6" s="55">
        <v>-35.0</v>
      </c>
      <c r="O6" s="55">
        <v>49.0</v>
      </c>
      <c r="P6" s="55">
        <v>4.1</v>
      </c>
    </row>
    <row r="7">
      <c r="A7" s="29" t="s">
        <v>347</v>
      </c>
      <c r="B7" s="55">
        <v>229000.0</v>
      </c>
      <c r="C7" s="55">
        <v>279000.0</v>
      </c>
      <c r="D7" s="55">
        <v>213500.0</v>
      </c>
      <c r="E7" s="55">
        <v>240000.0</v>
      </c>
      <c r="F7" s="55">
        <v>292000.0</v>
      </c>
      <c r="G7" s="55">
        <v>360000.0</v>
      </c>
      <c r="H7" s="55">
        <v>268500.0</v>
      </c>
      <c r="I7" s="55">
        <v>530000.0</v>
      </c>
      <c r="J7" s="55">
        <v>287500.0</v>
      </c>
      <c r="K7" s="55">
        <v>275000.0</v>
      </c>
      <c r="L7" s="55">
        <v>297000.0</v>
      </c>
      <c r="M7" s="55">
        <v>365000.0</v>
      </c>
      <c r="N7" s="55">
        <v>8.0</v>
      </c>
      <c r="O7" s="55">
        <v>30.0</v>
      </c>
      <c r="P7" s="55">
        <v>2.6</v>
      </c>
    </row>
    <row r="8">
      <c r="A8" s="29" t="s">
        <v>700</v>
      </c>
      <c r="B8" s="55">
        <v>197500.0</v>
      </c>
      <c r="C8" s="55">
        <v>233500.0</v>
      </c>
      <c r="D8" s="55">
        <v>254000.0</v>
      </c>
      <c r="E8" s="55">
        <v>285000.0</v>
      </c>
      <c r="F8" s="55">
        <v>285000.0</v>
      </c>
      <c r="G8" s="55">
        <v>240500.0</v>
      </c>
      <c r="H8" s="55">
        <v>285000.0</v>
      </c>
      <c r="I8" s="55">
        <v>350000.0</v>
      </c>
      <c r="J8" s="55">
        <v>350000.0</v>
      </c>
      <c r="K8" s="55">
        <v>360000.0</v>
      </c>
      <c r="L8" s="55">
        <v>358000.0</v>
      </c>
      <c r="M8" s="55">
        <v>310000.0</v>
      </c>
      <c r="N8" s="55">
        <v>-1.0</v>
      </c>
      <c r="O8" s="55">
        <v>81.0</v>
      </c>
      <c r="P8" s="55">
        <v>6.1</v>
      </c>
    </row>
    <row r="9">
      <c r="A9" s="29" t="s">
        <v>447</v>
      </c>
      <c r="B9" s="55">
        <v>516500.0</v>
      </c>
      <c r="C9" s="55">
        <v>715500.0</v>
      </c>
      <c r="D9" s="55">
        <v>582500.0</v>
      </c>
      <c r="E9" s="55">
        <v>809000.0</v>
      </c>
      <c r="F9" s="55">
        <v>700000.0</v>
      </c>
      <c r="G9" s="55">
        <v>702500.0</v>
      </c>
      <c r="H9" s="55">
        <v>673500.0</v>
      </c>
      <c r="I9" s="55">
        <v>671000.0</v>
      </c>
      <c r="J9" s="55">
        <v>731000.0</v>
      </c>
      <c r="K9" s="55">
        <v>733000.0</v>
      </c>
      <c r="L9" s="55">
        <v>770000.0</v>
      </c>
      <c r="M9" s="55">
        <v>628000.0</v>
      </c>
      <c r="N9" s="55">
        <v>5.0</v>
      </c>
      <c r="O9" s="55">
        <v>49.0</v>
      </c>
      <c r="P9" s="55">
        <v>4.1</v>
      </c>
    </row>
    <row r="10">
      <c r="A10" s="29" t="s">
        <v>380</v>
      </c>
      <c r="B10" s="55">
        <v>486000.0</v>
      </c>
      <c r="C10" s="55">
        <v>465000.0</v>
      </c>
      <c r="D10" s="55">
        <v>550000.0</v>
      </c>
      <c r="E10" s="55">
        <v>620000.0</v>
      </c>
      <c r="F10" s="55">
        <v>630000.0</v>
      </c>
      <c r="G10" s="55">
        <v>659000.0</v>
      </c>
      <c r="H10" s="55">
        <v>620000.0</v>
      </c>
      <c r="I10" s="55">
        <v>645000.0</v>
      </c>
      <c r="J10" s="55">
        <v>725000.0</v>
      </c>
      <c r="K10" s="55">
        <v>710000.0</v>
      </c>
      <c r="L10" s="55">
        <v>700000.0</v>
      </c>
      <c r="M10" s="55">
        <v>675000.0</v>
      </c>
      <c r="N10" s="55">
        <v>-1.0</v>
      </c>
      <c r="O10" s="55">
        <v>44.0</v>
      </c>
      <c r="P10" s="55">
        <v>3.7</v>
      </c>
    </row>
    <row r="11">
      <c r="A11" s="29" t="s">
        <v>623</v>
      </c>
      <c r="B11" s="55">
        <v>470000.0</v>
      </c>
      <c r="C11" s="55">
        <v>500000.0</v>
      </c>
      <c r="D11" s="55">
        <v>545000.0</v>
      </c>
      <c r="E11" s="55">
        <v>569000.0</v>
      </c>
      <c r="F11" s="55">
        <v>601000.0</v>
      </c>
      <c r="G11" s="55">
        <v>675500.0</v>
      </c>
      <c r="H11" s="55">
        <v>645000.0</v>
      </c>
      <c r="I11" s="55">
        <v>650000.0</v>
      </c>
      <c r="J11" s="55">
        <v>787500.0</v>
      </c>
      <c r="K11" s="55">
        <v>742500.0</v>
      </c>
      <c r="L11" s="55">
        <v>775000.0</v>
      </c>
      <c r="M11" s="55">
        <v>705000.0</v>
      </c>
      <c r="N11" s="55">
        <v>4.0</v>
      </c>
      <c r="O11" s="55">
        <v>65.0</v>
      </c>
      <c r="P11" s="55">
        <v>5.1</v>
      </c>
    </row>
    <row r="12">
      <c r="A12" s="29" t="s">
        <v>699</v>
      </c>
      <c r="B12" s="55">
        <v>327500.0</v>
      </c>
      <c r="C12" s="55">
        <v>320000.0</v>
      </c>
      <c r="D12" s="55">
        <v>353500.0</v>
      </c>
      <c r="E12" s="55">
        <v>365000.0</v>
      </c>
      <c r="F12" s="55">
        <v>440500.0</v>
      </c>
      <c r="G12" s="55">
        <v>457500.0</v>
      </c>
      <c r="H12" s="55">
        <v>488500.0</v>
      </c>
      <c r="I12" s="55">
        <v>480000.0</v>
      </c>
      <c r="J12" s="55">
        <v>487000.0</v>
      </c>
      <c r="K12" s="55">
        <v>492500.0</v>
      </c>
      <c r="L12" s="55">
        <v>520000.0</v>
      </c>
      <c r="M12" s="55">
        <v>576000.0</v>
      </c>
      <c r="N12" s="55">
        <v>6.0</v>
      </c>
      <c r="O12" s="55">
        <v>59.0</v>
      </c>
      <c r="P12" s="55">
        <v>4.7</v>
      </c>
    </row>
    <row r="13">
      <c r="A13" s="29" t="s">
        <v>746</v>
      </c>
      <c r="B13" s="55">
        <v>451000.0</v>
      </c>
      <c r="C13" s="55">
        <v>470000.0</v>
      </c>
      <c r="D13" s="55">
        <v>530000.0</v>
      </c>
      <c r="E13" s="55">
        <v>531000.0</v>
      </c>
      <c r="F13" s="55">
        <v>630000.0</v>
      </c>
      <c r="G13" s="55">
        <v>646000.0</v>
      </c>
      <c r="H13" s="55">
        <v>630000.0</v>
      </c>
      <c r="I13" s="55">
        <v>649500.0</v>
      </c>
      <c r="J13" s="55">
        <v>725000.0</v>
      </c>
      <c r="K13" s="55">
        <v>713500.0</v>
      </c>
      <c r="L13" s="55">
        <v>778500.0</v>
      </c>
      <c r="M13" s="55">
        <v>656500.0</v>
      </c>
      <c r="N13" s="55">
        <v>9.0</v>
      </c>
      <c r="O13" s="55">
        <v>73.0</v>
      </c>
      <c r="P13" s="55">
        <v>5.6</v>
      </c>
    </row>
    <row r="14">
      <c r="A14" s="29" t="s">
        <v>308</v>
      </c>
      <c r="B14" s="55">
        <v>168500.0</v>
      </c>
      <c r="C14" s="55">
        <v>185000.0</v>
      </c>
      <c r="D14" s="38">
        <v>170000.0</v>
      </c>
      <c r="E14" s="55">
        <v>162000.0</v>
      </c>
      <c r="F14" s="55">
        <v>120000.0</v>
      </c>
      <c r="G14" s="55">
        <v>209000.0</v>
      </c>
      <c r="H14" s="55">
        <v>207000.0</v>
      </c>
      <c r="I14" s="55">
        <v>207500.0</v>
      </c>
      <c r="J14" s="55">
        <v>238500.0</v>
      </c>
      <c r="K14" s="55">
        <v>248500.0</v>
      </c>
      <c r="L14" s="55">
        <v>315000.0</v>
      </c>
      <c r="M14" s="55">
        <v>370000.0</v>
      </c>
      <c r="N14" s="55">
        <v>27.0</v>
      </c>
      <c r="O14" s="55">
        <v>87.0</v>
      </c>
      <c r="P14" s="55">
        <v>6.5</v>
      </c>
    </row>
    <row r="15">
      <c r="A15" s="29" t="s">
        <v>526</v>
      </c>
      <c r="B15" s="55">
        <v>297500.0</v>
      </c>
      <c r="C15" s="55">
        <v>318000.0</v>
      </c>
      <c r="D15" s="55">
        <v>350000.0</v>
      </c>
      <c r="E15" s="55">
        <v>380000.0</v>
      </c>
      <c r="F15" s="55">
        <v>472500.0</v>
      </c>
      <c r="G15" s="55">
        <v>491000.0</v>
      </c>
      <c r="H15" s="55">
        <v>531000.0</v>
      </c>
      <c r="I15" s="55">
        <v>539000.0</v>
      </c>
      <c r="J15" s="55">
        <v>565000.0</v>
      </c>
      <c r="K15" s="55">
        <v>557500.0</v>
      </c>
      <c r="L15" s="55">
        <v>576500.0</v>
      </c>
      <c r="M15" s="55">
        <v>545000.0</v>
      </c>
      <c r="N15" s="55">
        <v>3.0</v>
      </c>
      <c r="O15" s="55">
        <v>94.0</v>
      </c>
      <c r="P15" s="55">
        <v>6.8</v>
      </c>
    </row>
    <row r="16">
      <c r="A16" s="29" t="s">
        <v>822</v>
      </c>
      <c r="B16" s="55">
        <v>572500.0</v>
      </c>
      <c r="C16" s="55">
        <v>610000.0</v>
      </c>
      <c r="D16" s="55">
        <v>830000.0</v>
      </c>
      <c r="E16" s="55">
        <v>779000.0</v>
      </c>
      <c r="F16" s="55">
        <v>775000.0</v>
      </c>
      <c r="G16" s="55">
        <v>660000.0</v>
      </c>
      <c r="H16" s="55">
        <v>702000.0</v>
      </c>
      <c r="I16" s="55">
        <v>750000.0</v>
      </c>
      <c r="J16" s="55">
        <v>772000.0</v>
      </c>
      <c r="K16" s="55">
        <v>705500.0</v>
      </c>
      <c r="L16" s="55">
        <v>715000.0</v>
      </c>
      <c r="M16" s="55">
        <v>732500.0</v>
      </c>
      <c r="N16" s="55">
        <v>1.0</v>
      </c>
      <c r="O16" s="55">
        <v>25.0</v>
      </c>
      <c r="P16" s="55">
        <v>2.2</v>
      </c>
    </row>
    <row r="17">
      <c r="A17" s="29" t="s">
        <v>691</v>
      </c>
      <c r="B17" s="55">
        <v>470000.0</v>
      </c>
      <c r="C17" s="55">
        <v>500000.0</v>
      </c>
      <c r="D17" s="55">
        <v>522500.0</v>
      </c>
      <c r="E17" s="55">
        <v>501000.0</v>
      </c>
      <c r="F17" s="55">
        <v>564500.0</v>
      </c>
      <c r="G17" s="55">
        <v>525000.0</v>
      </c>
      <c r="H17" s="55">
        <v>517000.0</v>
      </c>
      <c r="I17" s="55">
        <v>610000.0</v>
      </c>
      <c r="J17" s="55">
        <v>605000.0</v>
      </c>
      <c r="K17" s="55">
        <v>560000.0</v>
      </c>
      <c r="L17" s="55">
        <v>532500.0</v>
      </c>
      <c r="M17" s="55">
        <v>450000.0</v>
      </c>
      <c r="N17" s="55">
        <v>-5.0</v>
      </c>
      <c r="O17" s="55">
        <v>13.0</v>
      </c>
      <c r="P17" s="55">
        <v>1.3</v>
      </c>
    </row>
    <row r="18">
      <c r="A18" s="29" t="s">
        <v>375</v>
      </c>
      <c r="B18" s="55">
        <v>675000.0</v>
      </c>
      <c r="C18" s="55">
        <v>734000.0</v>
      </c>
      <c r="D18" s="55">
        <v>1015000.0</v>
      </c>
      <c r="E18" s="55">
        <v>1200000.0</v>
      </c>
      <c r="F18" s="55">
        <v>1215000.0</v>
      </c>
      <c r="G18" s="55">
        <v>922500.0</v>
      </c>
      <c r="H18" s="55">
        <v>1144500.0</v>
      </c>
      <c r="I18" s="55">
        <v>1241500.0</v>
      </c>
      <c r="J18" s="55">
        <v>1175000.0</v>
      </c>
      <c r="K18" s="55">
        <v>1150000.0</v>
      </c>
      <c r="L18" s="55">
        <v>1475000.0</v>
      </c>
      <c r="M18" s="55">
        <v>657500.0</v>
      </c>
      <c r="N18" s="55">
        <v>28.0</v>
      </c>
      <c r="O18" s="55">
        <v>119.0</v>
      </c>
      <c r="P18" s="55">
        <v>8.1</v>
      </c>
    </row>
    <row r="19">
      <c r="A19" s="29" t="s">
        <v>538</v>
      </c>
      <c r="B19" s="55">
        <v>614500.0</v>
      </c>
      <c r="C19" s="55">
        <v>631000.0</v>
      </c>
      <c r="D19" s="55">
        <v>701500.0</v>
      </c>
      <c r="E19" s="55">
        <v>811000.0</v>
      </c>
      <c r="F19" s="55">
        <v>880000.0</v>
      </c>
      <c r="G19" s="55">
        <v>850000.0</v>
      </c>
      <c r="H19" s="55">
        <v>872000.0</v>
      </c>
      <c r="I19" s="55">
        <v>956000.0</v>
      </c>
      <c r="J19" s="55">
        <v>974000.0</v>
      </c>
      <c r="K19" s="55">
        <v>945000.0</v>
      </c>
      <c r="L19" s="55">
        <v>950000.0</v>
      </c>
      <c r="M19" s="55">
        <v>616000.0</v>
      </c>
      <c r="N19" s="55">
        <v>1.0</v>
      </c>
      <c r="O19" s="55">
        <v>55.0</v>
      </c>
      <c r="P19" s="55">
        <v>4.5</v>
      </c>
    </row>
    <row r="20">
      <c r="A20" s="29" t="s">
        <v>239</v>
      </c>
      <c r="B20" s="55">
        <v>475000.0</v>
      </c>
      <c r="C20" s="55">
        <v>570000.0</v>
      </c>
      <c r="D20" s="55">
        <v>604000.0</v>
      </c>
      <c r="E20" s="55">
        <v>685000.0</v>
      </c>
      <c r="F20" s="55">
        <v>817500.0</v>
      </c>
      <c r="G20" s="55">
        <v>800000.0</v>
      </c>
      <c r="H20" s="55">
        <v>752500.0</v>
      </c>
      <c r="I20" s="55">
        <v>852500.0</v>
      </c>
      <c r="J20" s="55">
        <v>825500.0</v>
      </c>
      <c r="K20" s="55">
        <v>905000.0</v>
      </c>
      <c r="L20" s="55">
        <v>796000.0</v>
      </c>
      <c r="M20" s="55">
        <v>777500.0</v>
      </c>
      <c r="N20" s="55">
        <v>-12.0</v>
      </c>
      <c r="O20" s="55">
        <v>68.0</v>
      </c>
      <c r="P20" s="55">
        <v>5.3</v>
      </c>
    </row>
    <row r="21">
      <c r="A21" s="29" t="s">
        <v>707</v>
      </c>
      <c r="B21" s="55">
        <v>450000.0</v>
      </c>
      <c r="C21" s="55">
        <v>468000.0</v>
      </c>
      <c r="D21" s="55">
        <v>447500.0</v>
      </c>
      <c r="E21" s="55">
        <v>534000.0</v>
      </c>
      <c r="F21" s="55">
        <v>582500.0</v>
      </c>
      <c r="G21" s="55">
        <v>550000.0</v>
      </c>
      <c r="H21" s="55">
        <v>628000.0</v>
      </c>
      <c r="I21" s="55">
        <v>665000.0</v>
      </c>
      <c r="J21" s="55">
        <v>710000.0</v>
      </c>
      <c r="K21" s="55">
        <v>694500.0</v>
      </c>
      <c r="L21" s="55">
        <v>651500.0</v>
      </c>
      <c r="M21" s="55">
        <v>680000.0</v>
      </c>
      <c r="N21" s="55">
        <v>-6.0</v>
      </c>
      <c r="O21" s="55">
        <v>45.0</v>
      </c>
      <c r="P21" s="55">
        <v>3.8</v>
      </c>
    </row>
    <row r="22">
      <c r="A22" s="29" t="s">
        <v>500</v>
      </c>
      <c r="B22" s="55">
        <v>255000.0</v>
      </c>
      <c r="C22" s="55">
        <v>295000.0</v>
      </c>
      <c r="D22" s="55">
        <v>279000.0</v>
      </c>
      <c r="E22" s="55">
        <v>287000.0</v>
      </c>
      <c r="F22" s="55">
        <v>305000.0</v>
      </c>
      <c r="G22" s="55">
        <v>298500.0</v>
      </c>
      <c r="H22" s="55">
        <v>393000.0</v>
      </c>
      <c r="I22" s="55">
        <v>340000.0</v>
      </c>
      <c r="J22" s="55">
        <v>392500.0</v>
      </c>
      <c r="K22" s="55">
        <v>463000.0</v>
      </c>
      <c r="L22" s="55">
        <v>430000.0</v>
      </c>
      <c r="M22" s="55">
        <v>326000.0</v>
      </c>
      <c r="N22" s="55">
        <v>-7.0</v>
      </c>
      <c r="O22" s="55">
        <v>69.0</v>
      </c>
      <c r="P22" s="55">
        <v>5.4</v>
      </c>
    </row>
    <row r="23">
      <c r="A23" s="29" t="s">
        <v>725</v>
      </c>
      <c r="B23" s="55">
        <v>479000.0</v>
      </c>
      <c r="C23" s="55">
        <v>456500.0</v>
      </c>
      <c r="D23" s="55">
        <v>492000.0</v>
      </c>
      <c r="E23" s="55">
        <v>596500.0</v>
      </c>
      <c r="F23" s="55">
        <v>576500.0</v>
      </c>
      <c r="G23" s="55">
        <v>592500.0</v>
      </c>
      <c r="H23" s="55">
        <v>651000.0</v>
      </c>
      <c r="I23" s="55">
        <v>642500.0</v>
      </c>
      <c r="J23" s="55">
        <v>661500.0</v>
      </c>
      <c r="K23" s="55">
        <v>605000.0</v>
      </c>
      <c r="L23" s="55">
        <v>591000.0</v>
      </c>
      <c r="M23" s="55">
        <v>522500.0</v>
      </c>
      <c r="N23" s="55">
        <v>-2.0</v>
      </c>
      <c r="O23" s="55">
        <v>23.0</v>
      </c>
      <c r="P23" s="55">
        <v>2.1</v>
      </c>
    </row>
    <row r="24">
      <c r="A24" s="29" t="s">
        <v>528</v>
      </c>
      <c r="B24" s="55">
        <v>228000.0</v>
      </c>
      <c r="C24" s="55">
        <v>242500.0</v>
      </c>
      <c r="D24" s="55">
        <v>267000.0</v>
      </c>
      <c r="E24" s="55">
        <v>275500.0</v>
      </c>
      <c r="F24" s="55">
        <v>255000.0</v>
      </c>
      <c r="G24" s="55">
        <v>278000.0</v>
      </c>
      <c r="H24" s="55">
        <v>260500.0</v>
      </c>
      <c r="I24" s="55">
        <v>468500.0</v>
      </c>
      <c r="J24" s="55">
        <v>392500.0</v>
      </c>
      <c r="K24" s="55">
        <v>402500.0</v>
      </c>
      <c r="L24" s="55">
        <v>398500.0</v>
      </c>
      <c r="M24" s="55">
        <v>315500.0</v>
      </c>
      <c r="N24" s="55">
        <v>-1.0</v>
      </c>
      <c r="O24" s="55">
        <v>75.0</v>
      </c>
      <c r="P24" s="55">
        <v>5.7</v>
      </c>
    </row>
    <row r="25">
      <c r="A25" s="29" t="s">
        <v>466</v>
      </c>
      <c r="B25" s="55">
        <v>215000.0</v>
      </c>
      <c r="C25" s="55">
        <v>252500.0</v>
      </c>
      <c r="D25" s="55">
        <v>267000.0</v>
      </c>
      <c r="E25" s="55">
        <v>230000.0</v>
      </c>
      <c r="F25" s="55">
        <v>272500.0</v>
      </c>
      <c r="G25" s="55">
        <v>282500.0</v>
      </c>
      <c r="H25" s="55">
        <v>288500.0</v>
      </c>
      <c r="I25" s="55">
        <v>322000.0</v>
      </c>
      <c r="J25" s="55">
        <v>365000.0</v>
      </c>
      <c r="K25" s="55">
        <v>420000.0</v>
      </c>
      <c r="L25" s="55">
        <v>405000.0</v>
      </c>
      <c r="M25" s="55">
        <v>450000.0</v>
      </c>
      <c r="N25" s="55">
        <v>-4.0</v>
      </c>
      <c r="O25" s="55">
        <v>88.0</v>
      </c>
      <c r="P25" s="55">
        <v>6.5</v>
      </c>
    </row>
    <row r="26">
      <c r="A26" s="29" t="s">
        <v>294</v>
      </c>
      <c r="B26" s="55">
        <v>229500.0</v>
      </c>
      <c r="C26" s="55">
        <v>245000.0</v>
      </c>
      <c r="D26" s="55">
        <v>240000.0</v>
      </c>
      <c r="E26" s="55">
        <v>228000.0</v>
      </c>
      <c r="F26" s="55">
        <v>225000.0</v>
      </c>
      <c r="G26" s="55">
        <v>253000.0</v>
      </c>
      <c r="H26" s="55">
        <v>290000.0</v>
      </c>
      <c r="I26" s="55">
        <v>333000.0</v>
      </c>
      <c r="J26" s="55">
        <v>370000.0</v>
      </c>
      <c r="K26" s="55">
        <v>427500.0</v>
      </c>
      <c r="L26" s="55">
        <v>385000.0</v>
      </c>
      <c r="M26" s="55">
        <v>380000.0</v>
      </c>
      <c r="N26" s="55">
        <v>-10.0</v>
      </c>
      <c r="O26" s="55">
        <v>68.0</v>
      </c>
      <c r="P26" s="55">
        <v>5.3</v>
      </c>
    </row>
    <row r="27">
      <c r="A27" s="29" t="s">
        <v>416</v>
      </c>
      <c r="B27" s="55">
        <v>605000.0</v>
      </c>
      <c r="C27" s="55">
        <v>595000.0</v>
      </c>
      <c r="D27" s="55">
        <v>820000.0</v>
      </c>
      <c r="E27" s="55">
        <v>667000.0</v>
      </c>
      <c r="F27" s="55">
        <v>799000.0</v>
      </c>
      <c r="G27" s="55">
        <v>690000.0</v>
      </c>
      <c r="H27" s="55">
        <v>905000.0</v>
      </c>
      <c r="I27" s="55">
        <v>895000.0</v>
      </c>
      <c r="J27" s="55">
        <v>851000.0</v>
      </c>
      <c r="K27" s="55">
        <v>1050000.0</v>
      </c>
      <c r="L27" s="55">
        <v>898000.0</v>
      </c>
      <c r="M27" s="55">
        <v>745500.0</v>
      </c>
      <c r="N27" s="55">
        <v>-14.0</v>
      </c>
      <c r="O27" s="55">
        <v>48.0</v>
      </c>
      <c r="P27" s="55">
        <v>4.0</v>
      </c>
    </row>
    <row r="28">
      <c r="A28" s="29" t="s">
        <v>448</v>
      </c>
      <c r="B28" s="55">
        <v>772500.0</v>
      </c>
      <c r="C28" s="55">
        <v>735000.0</v>
      </c>
      <c r="D28" s="55">
        <v>972500.0</v>
      </c>
      <c r="E28" s="55">
        <v>991500.0</v>
      </c>
      <c r="F28" s="55">
        <v>955000.0</v>
      </c>
      <c r="G28" s="55">
        <v>1000000.0</v>
      </c>
      <c r="H28" s="55">
        <v>1035500.0</v>
      </c>
      <c r="I28" s="55">
        <v>975000.0</v>
      </c>
      <c r="J28" s="55">
        <v>1166000.0</v>
      </c>
      <c r="K28" s="55">
        <v>1023000.0</v>
      </c>
      <c r="L28" s="55">
        <v>1281500.0</v>
      </c>
      <c r="M28" s="55">
        <v>915000.0</v>
      </c>
      <c r="N28" s="55">
        <v>25.0</v>
      </c>
      <c r="O28" s="55">
        <v>66.0</v>
      </c>
      <c r="P28" s="55">
        <v>5.2</v>
      </c>
    </row>
    <row r="29">
      <c r="A29" s="29" t="s">
        <v>141</v>
      </c>
      <c r="B29" s="55">
        <v>590000.0</v>
      </c>
      <c r="C29" s="55">
        <v>615000.0</v>
      </c>
      <c r="D29" s="55">
        <v>617500.0</v>
      </c>
      <c r="E29" s="55">
        <v>626500.0</v>
      </c>
      <c r="F29" s="55">
        <v>777500.0</v>
      </c>
      <c r="G29" s="55">
        <v>665000.0</v>
      </c>
      <c r="H29" s="55">
        <v>926000.0</v>
      </c>
      <c r="I29" s="55">
        <v>930000.0</v>
      </c>
      <c r="J29" s="55">
        <v>1112500.0</v>
      </c>
      <c r="K29" s="55">
        <v>1350000.0</v>
      </c>
      <c r="L29" s="55">
        <v>1000000.0</v>
      </c>
      <c r="M29" s="55">
        <v>1015000.0</v>
      </c>
      <c r="N29" s="55">
        <v>-26.0</v>
      </c>
      <c r="O29" s="55">
        <v>69.0</v>
      </c>
      <c r="P29" s="55">
        <v>5.4</v>
      </c>
    </row>
    <row r="30">
      <c r="A30" s="29" t="s">
        <v>285</v>
      </c>
      <c r="B30" s="57">
        <v>275000.0</v>
      </c>
      <c r="C30" s="55">
        <v>309000.0</v>
      </c>
      <c r="D30" s="38">
        <v>330000.0</v>
      </c>
      <c r="E30" s="38">
        <v>360500.0</v>
      </c>
      <c r="F30" s="38">
        <v>378000.0</v>
      </c>
      <c r="G30" s="38">
        <v>512500.0</v>
      </c>
      <c r="H30" s="55">
        <v>475000.0</v>
      </c>
      <c r="I30" s="55">
        <v>530000.0</v>
      </c>
      <c r="J30" s="55">
        <v>615000.0</v>
      </c>
      <c r="K30" s="55">
        <v>645000.0</v>
      </c>
      <c r="L30" s="55">
        <v>607500.0</v>
      </c>
      <c r="M30" s="56" t="s">
        <v>59</v>
      </c>
      <c r="N30" s="55">
        <v>-6.0</v>
      </c>
      <c r="O30" s="55">
        <v>121.0</v>
      </c>
      <c r="P30" s="55">
        <v>8.3</v>
      </c>
    </row>
    <row r="31">
      <c r="A31" s="29" t="s">
        <v>527</v>
      </c>
      <c r="B31" s="55">
        <v>360000.0</v>
      </c>
      <c r="C31" s="55">
        <v>389000.0</v>
      </c>
      <c r="D31" s="55">
        <v>450000.0</v>
      </c>
      <c r="E31" s="55">
        <v>457500.0</v>
      </c>
      <c r="F31" s="55">
        <v>568000.0</v>
      </c>
      <c r="G31" s="55">
        <v>592500.0</v>
      </c>
      <c r="H31" s="55">
        <v>585000.0</v>
      </c>
      <c r="I31" s="55">
        <v>600000.0</v>
      </c>
      <c r="J31" s="55">
        <v>643500.0</v>
      </c>
      <c r="K31" s="55">
        <v>647500.0</v>
      </c>
      <c r="L31" s="55">
        <v>638000.0</v>
      </c>
      <c r="M31" s="55">
        <v>627000.0</v>
      </c>
      <c r="N31" s="55">
        <v>-1.0</v>
      </c>
      <c r="O31" s="55">
        <v>77.0</v>
      </c>
      <c r="P31" s="55">
        <v>5.9</v>
      </c>
    </row>
    <row r="32">
      <c r="A32" s="29" t="s">
        <v>675</v>
      </c>
      <c r="B32" s="55">
        <v>321500.0</v>
      </c>
      <c r="C32" s="55">
        <v>354000.0</v>
      </c>
      <c r="D32" s="55">
        <v>409000.0</v>
      </c>
      <c r="E32" s="55">
        <v>444500.0</v>
      </c>
      <c r="F32" s="55">
        <v>520000.0</v>
      </c>
      <c r="G32" s="55">
        <v>525000.0</v>
      </c>
      <c r="H32" s="55">
        <v>480000.0</v>
      </c>
      <c r="I32" s="55">
        <v>554000.0</v>
      </c>
      <c r="J32" s="55">
        <v>640000.0</v>
      </c>
      <c r="K32" s="55">
        <v>600000.0</v>
      </c>
      <c r="L32" s="55">
        <v>605000.0</v>
      </c>
      <c r="M32" s="55">
        <v>617500.0</v>
      </c>
      <c r="N32" s="55">
        <v>1.0</v>
      </c>
      <c r="O32" s="55">
        <v>88.0</v>
      </c>
      <c r="P32" s="55">
        <v>6.5</v>
      </c>
    </row>
    <row r="33">
      <c r="A33" s="29" t="s">
        <v>548</v>
      </c>
      <c r="B33" s="55">
        <v>417500.0</v>
      </c>
      <c r="C33" s="55">
        <v>355500.0</v>
      </c>
      <c r="D33" s="55">
        <v>400500.0</v>
      </c>
      <c r="E33" s="55">
        <v>398000.0</v>
      </c>
      <c r="F33" s="55">
        <v>463000.0</v>
      </c>
      <c r="G33" s="55">
        <v>460000.0</v>
      </c>
      <c r="H33" s="55">
        <v>453000.0</v>
      </c>
      <c r="I33" s="55">
        <v>500000.0</v>
      </c>
      <c r="J33" s="55">
        <v>610000.0</v>
      </c>
      <c r="K33" s="55">
        <v>549000.0</v>
      </c>
      <c r="L33" s="55">
        <v>534500.0</v>
      </c>
      <c r="M33" s="55">
        <v>699000.0</v>
      </c>
      <c r="N33" s="55">
        <v>-3.0</v>
      </c>
      <c r="O33" s="55">
        <v>28.0</v>
      </c>
      <c r="P33" s="55">
        <v>2.5</v>
      </c>
    </row>
    <row r="34">
      <c r="A34" s="29" t="s">
        <v>511</v>
      </c>
      <c r="B34" s="55">
        <v>762500.0</v>
      </c>
      <c r="C34" s="55">
        <v>775000.0</v>
      </c>
      <c r="D34" s="55">
        <v>896500.0</v>
      </c>
      <c r="E34" s="55">
        <v>1018500.0</v>
      </c>
      <c r="F34" s="55">
        <v>940000.0</v>
      </c>
      <c r="G34" s="55">
        <v>900000.0</v>
      </c>
      <c r="H34" s="55">
        <v>887500.0</v>
      </c>
      <c r="I34" s="55">
        <v>1078000.0</v>
      </c>
      <c r="J34" s="55">
        <v>1230000.0</v>
      </c>
      <c r="K34" s="55">
        <v>1280000.0</v>
      </c>
      <c r="L34" s="55">
        <v>1250000.0</v>
      </c>
      <c r="M34" s="55">
        <v>1005000.0</v>
      </c>
      <c r="N34" s="55">
        <v>-2.0</v>
      </c>
      <c r="O34" s="55">
        <v>64.0</v>
      </c>
      <c r="P34" s="55">
        <v>5.1</v>
      </c>
    </row>
    <row r="35">
      <c r="A35" s="17" t="s">
        <v>437</v>
      </c>
      <c r="B35" s="58">
        <v>310000.0</v>
      </c>
      <c r="C35" s="58">
        <v>297500.0</v>
      </c>
      <c r="D35" s="58">
        <v>295500.0</v>
      </c>
      <c r="E35" s="58">
        <v>317500.0</v>
      </c>
      <c r="F35" s="58">
        <v>343000.0</v>
      </c>
      <c r="G35" s="58">
        <v>392000.0</v>
      </c>
      <c r="H35" s="58">
        <v>397500.0</v>
      </c>
      <c r="I35" s="58">
        <v>420000.0</v>
      </c>
      <c r="J35" s="58">
        <v>497500.0</v>
      </c>
      <c r="K35" s="58">
        <v>552500.0</v>
      </c>
      <c r="L35" s="58">
        <v>520000.0</v>
      </c>
      <c r="M35" s="58">
        <v>500000.0</v>
      </c>
      <c r="N35" s="58">
        <v>-6.0</v>
      </c>
      <c r="O35" s="58">
        <v>68.0</v>
      </c>
      <c r="P35" s="58">
        <v>5.3</v>
      </c>
    </row>
    <row r="36">
      <c r="A36" s="24" t="s">
        <v>624</v>
      </c>
      <c r="B36" s="59">
        <v>507500.0</v>
      </c>
      <c r="C36" s="59">
        <v>523000.0</v>
      </c>
      <c r="D36" s="60">
        <v>527500.0</v>
      </c>
      <c r="E36" s="59">
        <v>477500.0</v>
      </c>
      <c r="F36" s="59">
        <v>614500.0</v>
      </c>
      <c r="G36" s="59">
        <v>665000.0</v>
      </c>
      <c r="H36" s="59">
        <v>655000.0</v>
      </c>
      <c r="I36" s="59">
        <v>715000.0</v>
      </c>
      <c r="J36" s="59">
        <v>895000.0</v>
      </c>
      <c r="K36" s="59">
        <v>691000.0</v>
      </c>
      <c r="L36" s="59">
        <v>841000.0</v>
      </c>
      <c r="M36" s="59">
        <v>600000.0</v>
      </c>
      <c r="N36" s="59">
        <v>22.0</v>
      </c>
      <c r="O36" s="59">
        <v>66.0</v>
      </c>
      <c r="P36" s="59">
        <v>5.2</v>
      </c>
    </row>
    <row r="37">
      <c r="A37" s="29" t="s">
        <v>852</v>
      </c>
      <c r="B37" s="55">
        <v>301500.0</v>
      </c>
      <c r="C37" s="55">
        <v>296000.0</v>
      </c>
      <c r="D37" s="55">
        <v>310000.0</v>
      </c>
      <c r="E37" s="55">
        <v>315000.0</v>
      </c>
      <c r="F37" s="55">
        <v>355500.0</v>
      </c>
      <c r="G37" s="55">
        <v>388500.0</v>
      </c>
      <c r="H37" s="55">
        <v>414500.0</v>
      </c>
      <c r="I37" s="55">
        <v>462500.0</v>
      </c>
      <c r="J37" s="55">
        <v>550000.0</v>
      </c>
      <c r="K37" s="55">
        <v>557000.0</v>
      </c>
      <c r="L37" s="55">
        <v>520000.0</v>
      </c>
      <c r="M37" s="55">
        <v>475000.0</v>
      </c>
      <c r="N37" s="55">
        <v>-7.0</v>
      </c>
      <c r="O37" s="55">
        <v>72.0</v>
      </c>
      <c r="P37" s="55">
        <v>5.6</v>
      </c>
    </row>
    <row r="38">
      <c r="A38" s="29" t="s">
        <v>558</v>
      </c>
      <c r="B38" s="55">
        <v>167500.0</v>
      </c>
      <c r="C38" s="55">
        <v>182500.0</v>
      </c>
      <c r="D38" s="55">
        <v>186000.0</v>
      </c>
      <c r="E38" s="55">
        <v>181500.0</v>
      </c>
      <c r="F38" s="55">
        <v>185000.0</v>
      </c>
      <c r="G38" s="55">
        <v>185000.0</v>
      </c>
      <c r="H38" s="55">
        <v>209500.0</v>
      </c>
      <c r="I38" s="55">
        <v>209500.0</v>
      </c>
      <c r="J38" s="55">
        <v>253000.0</v>
      </c>
      <c r="K38" s="55">
        <v>321000.0</v>
      </c>
      <c r="L38" s="55">
        <v>302500.0</v>
      </c>
      <c r="M38" s="55">
        <v>252000.0</v>
      </c>
      <c r="N38" s="55">
        <v>-6.0</v>
      </c>
      <c r="O38" s="55">
        <v>81.0</v>
      </c>
      <c r="P38" s="55">
        <v>6.1</v>
      </c>
    </row>
    <row r="39">
      <c r="A39" s="29" t="s">
        <v>815</v>
      </c>
      <c r="B39" s="55">
        <v>279500.0</v>
      </c>
      <c r="C39" s="55">
        <v>308500.0</v>
      </c>
      <c r="D39" s="55">
        <v>280000.0</v>
      </c>
      <c r="E39" s="55">
        <v>260000.0</v>
      </c>
      <c r="F39" s="55">
        <v>281500.0</v>
      </c>
      <c r="G39" s="55">
        <v>291500.0</v>
      </c>
      <c r="H39" s="55">
        <v>275000.0</v>
      </c>
      <c r="I39" s="55">
        <v>420500.0</v>
      </c>
      <c r="J39" s="55">
        <v>410500.0</v>
      </c>
      <c r="K39" s="55">
        <v>480000.0</v>
      </c>
      <c r="L39" s="55">
        <v>480000.0</v>
      </c>
      <c r="M39" s="55">
        <v>530000.0</v>
      </c>
      <c r="N39" s="55">
        <v>0.0</v>
      </c>
      <c r="O39" s="55">
        <v>72.0</v>
      </c>
      <c r="P39" s="55">
        <v>5.6</v>
      </c>
    </row>
    <row r="40">
      <c r="A40" s="29" t="s">
        <v>542</v>
      </c>
      <c r="B40" s="55">
        <v>580000.0</v>
      </c>
      <c r="C40" s="55">
        <v>590000.0</v>
      </c>
      <c r="D40" s="55">
        <v>570000.0</v>
      </c>
      <c r="E40" s="55">
        <v>617500.0</v>
      </c>
      <c r="F40" s="55">
        <v>653000.0</v>
      </c>
      <c r="G40" s="55">
        <v>675500.0</v>
      </c>
      <c r="H40" s="55">
        <v>655000.0</v>
      </c>
      <c r="I40" s="55">
        <v>662000.0</v>
      </c>
      <c r="J40" s="55">
        <v>865500.0</v>
      </c>
      <c r="K40" s="55">
        <v>735000.0</v>
      </c>
      <c r="L40" s="55">
        <v>818000.0</v>
      </c>
      <c r="M40" s="55">
        <v>697500.0</v>
      </c>
      <c r="N40" s="55">
        <v>11.0</v>
      </c>
      <c r="O40" s="55">
        <v>41.0</v>
      </c>
      <c r="P40" s="55">
        <v>3.5</v>
      </c>
    </row>
    <row r="41">
      <c r="A41" s="29" t="s">
        <v>477</v>
      </c>
      <c r="B41" s="55">
        <v>605000.0</v>
      </c>
      <c r="C41" s="55">
        <v>634000.0</v>
      </c>
      <c r="D41" s="55">
        <v>677500.0</v>
      </c>
      <c r="E41" s="55">
        <v>665500.0</v>
      </c>
      <c r="F41" s="55">
        <v>600000.0</v>
      </c>
      <c r="G41" s="55">
        <v>730000.0</v>
      </c>
      <c r="H41" s="55">
        <v>700000.0</v>
      </c>
      <c r="I41" s="55">
        <v>865000.0</v>
      </c>
      <c r="J41" s="55">
        <v>980000.0</v>
      </c>
      <c r="K41" s="55">
        <v>962500.0</v>
      </c>
      <c r="L41" s="55">
        <v>1083000.0</v>
      </c>
      <c r="M41" s="55">
        <v>850000.0</v>
      </c>
      <c r="N41" s="55">
        <v>13.0</v>
      </c>
      <c r="O41" s="55">
        <v>79.0</v>
      </c>
      <c r="P41" s="55">
        <v>6.0</v>
      </c>
    </row>
    <row r="42">
      <c r="A42" s="29" t="s">
        <v>523</v>
      </c>
      <c r="B42" s="55">
        <v>350000.0</v>
      </c>
      <c r="C42" s="55">
        <v>380000.0</v>
      </c>
      <c r="D42" s="55">
        <v>425000.0</v>
      </c>
      <c r="E42" s="55">
        <v>427000.0</v>
      </c>
      <c r="F42" s="55">
        <v>490000.0</v>
      </c>
      <c r="G42" s="55">
        <v>515000.0</v>
      </c>
      <c r="H42" s="55">
        <v>530000.0</v>
      </c>
      <c r="I42" s="55">
        <v>586500.0</v>
      </c>
      <c r="J42" s="55">
        <v>620500.0</v>
      </c>
      <c r="K42" s="55">
        <v>639000.0</v>
      </c>
      <c r="L42" s="55">
        <v>650000.0</v>
      </c>
      <c r="M42" s="55">
        <v>616000.0</v>
      </c>
      <c r="N42" s="55">
        <v>2.0</v>
      </c>
      <c r="O42" s="55">
        <v>86.0</v>
      </c>
      <c r="P42" s="55">
        <v>6.4</v>
      </c>
    </row>
    <row r="43">
      <c r="A43" s="29" t="s">
        <v>268</v>
      </c>
      <c r="B43" s="55">
        <v>325000.0</v>
      </c>
      <c r="C43" s="55">
        <v>302500.0</v>
      </c>
      <c r="D43" s="55">
        <v>355000.0</v>
      </c>
      <c r="E43" s="55">
        <v>340000.0</v>
      </c>
      <c r="F43" s="55">
        <v>433000.0</v>
      </c>
      <c r="G43" s="55">
        <v>497500.0</v>
      </c>
      <c r="H43" s="55">
        <v>450000.0</v>
      </c>
      <c r="I43" s="55">
        <v>505000.0</v>
      </c>
      <c r="J43" s="55">
        <v>590000.0</v>
      </c>
      <c r="K43" s="55">
        <v>627500.0</v>
      </c>
      <c r="L43" s="55">
        <v>706500.0</v>
      </c>
      <c r="M43" s="55">
        <v>601000.0</v>
      </c>
      <c r="N43" s="55">
        <v>13.0</v>
      </c>
      <c r="O43" s="55">
        <v>117.0</v>
      </c>
      <c r="P43" s="55">
        <v>8.1</v>
      </c>
    </row>
    <row r="44">
      <c r="A44" s="29" t="s">
        <v>228</v>
      </c>
      <c r="B44" s="55">
        <v>254500.0</v>
      </c>
      <c r="C44" s="55">
        <v>255000.0</v>
      </c>
      <c r="D44" s="38">
        <v>245000.0</v>
      </c>
      <c r="E44" s="55">
        <v>186500.0</v>
      </c>
      <c r="F44" s="55">
        <v>285000.0</v>
      </c>
      <c r="G44" s="55">
        <v>260000.0</v>
      </c>
      <c r="H44" s="55">
        <v>282500.0</v>
      </c>
      <c r="I44" s="55">
        <v>340000.0</v>
      </c>
      <c r="J44" s="55">
        <v>385000.0</v>
      </c>
      <c r="K44" s="55">
        <v>460000.0</v>
      </c>
      <c r="L44" s="55">
        <v>385000.0</v>
      </c>
      <c r="M44" s="55">
        <v>390000.0</v>
      </c>
      <c r="N44" s="55">
        <v>-16.0</v>
      </c>
      <c r="O44" s="55">
        <v>51.0</v>
      </c>
      <c r="P44" s="55">
        <v>4.2</v>
      </c>
    </row>
    <row r="45">
      <c r="A45" s="29" t="s">
        <v>597</v>
      </c>
      <c r="B45" s="55">
        <v>704000.0</v>
      </c>
      <c r="C45" s="55">
        <v>700000.0</v>
      </c>
      <c r="D45" s="55">
        <v>820000.0</v>
      </c>
      <c r="E45" s="55">
        <v>880000.0</v>
      </c>
      <c r="F45" s="55">
        <v>945000.0</v>
      </c>
      <c r="G45" s="55">
        <v>1150000.0</v>
      </c>
      <c r="H45" s="55">
        <v>950000.0</v>
      </c>
      <c r="I45" s="55">
        <v>917500.0</v>
      </c>
      <c r="J45" s="55">
        <v>1208000.0</v>
      </c>
      <c r="K45" s="55">
        <v>1327500.0</v>
      </c>
      <c r="L45" s="55">
        <v>1215000.0</v>
      </c>
      <c r="M45" s="55">
        <v>862500.0</v>
      </c>
      <c r="N45" s="55">
        <v>-8.0</v>
      </c>
      <c r="O45" s="55">
        <v>73.0</v>
      </c>
      <c r="P45" s="55">
        <v>5.6</v>
      </c>
    </row>
    <row r="46">
      <c r="A46" s="29" t="s">
        <v>569</v>
      </c>
      <c r="B46" s="55">
        <v>485000.0</v>
      </c>
      <c r="C46" s="55">
        <v>522500.0</v>
      </c>
      <c r="D46" s="55">
        <v>591000.0</v>
      </c>
      <c r="E46" s="55">
        <v>595000.0</v>
      </c>
      <c r="F46" s="55">
        <v>626000.0</v>
      </c>
      <c r="G46" s="55">
        <v>650000.0</v>
      </c>
      <c r="H46" s="55">
        <v>565000.0</v>
      </c>
      <c r="I46" s="55">
        <v>607500.0</v>
      </c>
      <c r="J46" s="55">
        <v>640000.0</v>
      </c>
      <c r="K46" s="55">
        <v>727500.0</v>
      </c>
      <c r="L46" s="55">
        <v>700000.0</v>
      </c>
      <c r="M46" s="55">
        <v>737500.0</v>
      </c>
      <c r="N46" s="55">
        <v>-4.0</v>
      </c>
      <c r="O46" s="55">
        <v>44.0</v>
      </c>
      <c r="P46" s="55">
        <v>3.7</v>
      </c>
    </row>
    <row r="47">
      <c r="A47" s="29" t="s">
        <v>570</v>
      </c>
      <c r="B47" s="55">
        <v>526000.0</v>
      </c>
      <c r="C47" s="55">
        <v>600000.0</v>
      </c>
      <c r="D47" s="55">
        <v>715500.0</v>
      </c>
      <c r="E47" s="55">
        <v>715000.0</v>
      </c>
      <c r="F47" s="55">
        <v>785000.0</v>
      </c>
      <c r="G47" s="55">
        <v>700000.0</v>
      </c>
      <c r="H47" s="55">
        <v>768500.0</v>
      </c>
      <c r="I47" s="55">
        <v>715000.0</v>
      </c>
      <c r="J47" s="55">
        <v>844500.0</v>
      </c>
      <c r="K47" s="55">
        <v>950000.0</v>
      </c>
      <c r="L47" s="55">
        <v>854500.0</v>
      </c>
      <c r="M47" s="55">
        <v>1028000.0</v>
      </c>
      <c r="N47" s="55">
        <v>-10.0</v>
      </c>
      <c r="O47" s="55">
        <v>62.0</v>
      </c>
      <c r="P47" s="55">
        <v>5.0</v>
      </c>
    </row>
    <row r="48">
      <c r="A48" s="29" t="s">
        <v>450</v>
      </c>
      <c r="B48" s="55">
        <v>595000.0</v>
      </c>
      <c r="C48" s="55">
        <v>592000.0</v>
      </c>
      <c r="D48" s="55">
        <v>642000.0</v>
      </c>
      <c r="E48" s="55">
        <v>767000.0</v>
      </c>
      <c r="F48" s="55">
        <v>722500.0</v>
      </c>
      <c r="G48" s="55">
        <v>660000.0</v>
      </c>
      <c r="H48" s="55">
        <v>760500.0</v>
      </c>
      <c r="I48" s="55">
        <v>762000.0</v>
      </c>
      <c r="J48" s="55">
        <v>720000.0</v>
      </c>
      <c r="K48" s="55">
        <v>874000.0</v>
      </c>
      <c r="L48" s="55">
        <v>910500.0</v>
      </c>
      <c r="M48" s="56" t="s">
        <v>59</v>
      </c>
      <c r="N48" s="55">
        <v>4.0</v>
      </c>
      <c r="O48" s="55">
        <v>53.0</v>
      </c>
      <c r="P48" s="55">
        <v>4.3</v>
      </c>
    </row>
    <row r="49">
      <c r="A49" s="29" t="s">
        <v>487</v>
      </c>
      <c r="B49" s="55">
        <v>442500.0</v>
      </c>
      <c r="C49" s="55">
        <v>456000.0</v>
      </c>
      <c r="D49" s="55">
        <v>469500.0</v>
      </c>
      <c r="E49" s="55">
        <v>537500.0</v>
      </c>
      <c r="F49" s="55">
        <v>600000.0</v>
      </c>
      <c r="G49" s="55">
        <v>617500.0</v>
      </c>
      <c r="H49" s="55">
        <v>541000.0</v>
      </c>
      <c r="I49" s="55">
        <v>637500.0</v>
      </c>
      <c r="J49" s="55">
        <v>745000.0</v>
      </c>
      <c r="K49" s="55">
        <v>648000.0</v>
      </c>
      <c r="L49" s="55">
        <v>680000.0</v>
      </c>
      <c r="M49" s="55">
        <v>635000.0</v>
      </c>
      <c r="N49" s="55">
        <v>5.0</v>
      </c>
      <c r="O49" s="55">
        <v>54.0</v>
      </c>
      <c r="P49" s="55">
        <v>4.4</v>
      </c>
    </row>
    <row r="50">
      <c r="A50" s="29" t="s">
        <v>578</v>
      </c>
      <c r="B50" s="55">
        <v>380000.0</v>
      </c>
      <c r="C50" s="55">
        <v>410000.0</v>
      </c>
      <c r="D50" s="55">
        <v>432500.0</v>
      </c>
      <c r="E50" s="55">
        <v>485000.0</v>
      </c>
      <c r="F50" s="55">
        <v>576000.0</v>
      </c>
      <c r="G50" s="55">
        <v>590000.0</v>
      </c>
      <c r="H50" s="55">
        <v>566000.0</v>
      </c>
      <c r="I50" s="55">
        <v>586000.0</v>
      </c>
      <c r="J50" s="55">
        <v>650000.0</v>
      </c>
      <c r="K50" s="55">
        <v>650000.0</v>
      </c>
      <c r="L50" s="55">
        <v>651500.0</v>
      </c>
      <c r="M50" s="55">
        <v>607000.0</v>
      </c>
      <c r="N50" s="55">
        <v>0.0</v>
      </c>
      <c r="O50" s="55">
        <v>71.0</v>
      </c>
      <c r="P50" s="55">
        <v>5.5</v>
      </c>
    </row>
    <row r="51">
      <c r="A51" s="29" t="s">
        <v>398</v>
      </c>
      <c r="B51" s="55">
        <v>458000.0</v>
      </c>
      <c r="C51" s="55">
        <v>482500.0</v>
      </c>
      <c r="D51" s="55">
        <v>495000.0</v>
      </c>
      <c r="E51" s="55">
        <v>605000.0</v>
      </c>
      <c r="F51" s="55">
        <v>603500.0</v>
      </c>
      <c r="G51" s="55">
        <v>509500.0</v>
      </c>
      <c r="H51" s="55">
        <v>585000.0</v>
      </c>
      <c r="I51" s="55">
        <v>599000.0</v>
      </c>
      <c r="J51" s="55">
        <v>543500.0</v>
      </c>
      <c r="K51" s="55">
        <v>536500.0</v>
      </c>
      <c r="L51" s="55">
        <v>567000.0</v>
      </c>
      <c r="M51" s="55">
        <v>565000.0</v>
      </c>
      <c r="N51" s="55">
        <v>6.0</v>
      </c>
      <c r="O51" s="55">
        <v>24.0</v>
      </c>
      <c r="P51" s="55">
        <v>2.2</v>
      </c>
    </row>
    <row r="52">
      <c r="A52" s="29" t="s">
        <v>673</v>
      </c>
      <c r="B52" s="55">
        <v>555000.0</v>
      </c>
      <c r="C52" s="55">
        <v>631500.0</v>
      </c>
      <c r="D52" s="55">
        <v>750000.0</v>
      </c>
      <c r="E52" s="55">
        <v>825000.0</v>
      </c>
      <c r="F52" s="55">
        <v>858000.0</v>
      </c>
      <c r="G52" s="55">
        <v>750000.0</v>
      </c>
      <c r="H52" s="55">
        <v>865000.0</v>
      </c>
      <c r="I52" s="55">
        <v>850000.0</v>
      </c>
      <c r="J52" s="55">
        <v>880000.0</v>
      </c>
      <c r="K52" s="55">
        <v>885000.0</v>
      </c>
      <c r="L52" s="55">
        <v>835000.0</v>
      </c>
      <c r="M52" s="55">
        <v>850500.0</v>
      </c>
      <c r="N52" s="55">
        <v>-6.0</v>
      </c>
      <c r="O52" s="55">
        <v>50.0</v>
      </c>
      <c r="P52" s="55">
        <v>4.2</v>
      </c>
    </row>
    <row r="53">
      <c r="A53" s="29" t="s">
        <v>476</v>
      </c>
      <c r="B53" s="55">
        <v>570000.0</v>
      </c>
      <c r="C53" s="55">
        <v>648000.0</v>
      </c>
      <c r="D53" s="55">
        <v>752000.0</v>
      </c>
      <c r="E53" s="55">
        <v>774500.0</v>
      </c>
      <c r="F53" s="55">
        <v>850000.0</v>
      </c>
      <c r="G53" s="55">
        <v>726000.0</v>
      </c>
      <c r="H53" s="55">
        <v>713000.0</v>
      </c>
      <c r="I53" s="55">
        <v>828000.0</v>
      </c>
      <c r="J53" s="55">
        <v>1046000.0</v>
      </c>
      <c r="K53" s="55">
        <v>895000.0</v>
      </c>
      <c r="L53" s="55">
        <v>916000.0</v>
      </c>
      <c r="M53" s="55">
        <v>895000.0</v>
      </c>
      <c r="N53" s="55">
        <v>2.0</v>
      </c>
      <c r="O53" s="55">
        <v>61.0</v>
      </c>
      <c r="P53" s="55">
        <v>4.9</v>
      </c>
    </row>
    <row r="54">
      <c r="A54" s="29" t="s">
        <v>781</v>
      </c>
      <c r="B54" s="55">
        <v>350000.0</v>
      </c>
      <c r="C54" s="55">
        <v>430000.0</v>
      </c>
      <c r="D54" s="55">
        <v>441000.0</v>
      </c>
      <c r="E54" s="55">
        <v>460000.0</v>
      </c>
      <c r="F54" s="55">
        <v>514000.0</v>
      </c>
      <c r="G54" s="55">
        <v>566500.0</v>
      </c>
      <c r="H54" s="55">
        <v>562500.0</v>
      </c>
      <c r="I54" s="55">
        <v>591500.0</v>
      </c>
      <c r="J54" s="55">
        <v>600000.0</v>
      </c>
      <c r="K54" s="55">
        <v>580000.0</v>
      </c>
      <c r="L54" s="55">
        <v>600000.0</v>
      </c>
      <c r="M54" s="55">
        <v>631500.0</v>
      </c>
      <c r="N54" s="55">
        <v>3.0</v>
      </c>
      <c r="O54" s="55">
        <v>71.0</v>
      </c>
      <c r="P54" s="55">
        <v>5.5</v>
      </c>
    </row>
    <row r="55">
      <c r="A55" s="29" t="s">
        <v>204</v>
      </c>
      <c r="B55" s="57">
        <v>308000.0</v>
      </c>
      <c r="C55" s="55">
        <v>245000.0</v>
      </c>
      <c r="D55" s="38">
        <v>295000.0</v>
      </c>
      <c r="E55" s="55">
        <v>310000.0</v>
      </c>
      <c r="F55" s="55">
        <v>317500.0</v>
      </c>
      <c r="G55" s="55">
        <v>352500.0</v>
      </c>
      <c r="H55" s="55">
        <v>360500.0</v>
      </c>
      <c r="I55" s="55">
        <v>290000.0</v>
      </c>
      <c r="J55" s="55">
        <v>435000.0</v>
      </c>
      <c r="K55" s="55">
        <v>525000.0</v>
      </c>
      <c r="L55" s="55">
        <v>435000.0</v>
      </c>
      <c r="M55" s="55">
        <v>456000.0</v>
      </c>
      <c r="N55" s="55">
        <v>-17.0</v>
      </c>
      <c r="O55" s="55">
        <v>41.0</v>
      </c>
      <c r="P55" s="55">
        <v>3.5</v>
      </c>
    </row>
    <row r="56">
      <c r="A56" s="29" t="s">
        <v>729</v>
      </c>
      <c r="B56" s="55">
        <v>450000.0</v>
      </c>
      <c r="C56" s="55">
        <v>485500.0</v>
      </c>
      <c r="D56" s="55">
        <v>575000.0</v>
      </c>
      <c r="E56" s="55">
        <v>651000.0</v>
      </c>
      <c r="F56" s="55">
        <v>670000.0</v>
      </c>
      <c r="G56" s="55">
        <v>667000.0</v>
      </c>
      <c r="H56" s="55">
        <v>650000.0</v>
      </c>
      <c r="I56" s="55">
        <v>723000.0</v>
      </c>
      <c r="J56" s="55">
        <v>799500.0</v>
      </c>
      <c r="K56" s="55">
        <v>775000.0</v>
      </c>
      <c r="L56" s="55">
        <v>863000.0</v>
      </c>
      <c r="M56" s="55">
        <v>885000.0</v>
      </c>
      <c r="N56" s="55">
        <v>11.0</v>
      </c>
      <c r="O56" s="55">
        <v>92.0</v>
      </c>
      <c r="P56" s="55">
        <v>6.7</v>
      </c>
    </row>
    <row r="57">
      <c r="A57" s="29" t="s">
        <v>74</v>
      </c>
      <c r="B57" s="55">
        <v>210000.0</v>
      </c>
      <c r="C57" s="55">
        <v>243000.0</v>
      </c>
      <c r="D57" s="55">
        <v>245000.0</v>
      </c>
      <c r="E57" s="55">
        <v>273000.0</v>
      </c>
      <c r="F57" s="55">
        <v>349000.0</v>
      </c>
      <c r="G57" s="55">
        <v>342500.0</v>
      </c>
      <c r="H57" s="55">
        <v>450000.0</v>
      </c>
      <c r="I57" s="55">
        <v>475000.0</v>
      </c>
      <c r="J57" s="55">
        <v>560500.0</v>
      </c>
      <c r="K57" s="55">
        <v>750000.0</v>
      </c>
      <c r="L57" s="55">
        <v>636000.0</v>
      </c>
      <c r="M57" s="55">
        <v>661000.0</v>
      </c>
      <c r="N57" s="55">
        <v>-15.0</v>
      </c>
      <c r="O57" s="55">
        <v>203.0</v>
      </c>
      <c r="P57" s="55">
        <v>11.7</v>
      </c>
    </row>
    <row r="58">
      <c r="A58" s="29" t="s">
        <v>683</v>
      </c>
      <c r="B58" s="55">
        <v>737500.0</v>
      </c>
      <c r="C58" s="55">
        <v>700000.0</v>
      </c>
      <c r="D58" s="55">
        <v>845000.0</v>
      </c>
      <c r="E58" s="55">
        <v>977000.0</v>
      </c>
      <c r="F58" s="55">
        <v>975000.0</v>
      </c>
      <c r="G58" s="55">
        <v>1184000.0</v>
      </c>
      <c r="H58" s="55">
        <v>1120000.0</v>
      </c>
      <c r="I58" s="55">
        <v>1080000.0</v>
      </c>
      <c r="J58" s="55">
        <v>1325000.0</v>
      </c>
      <c r="K58" s="55">
        <v>1450000.0</v>
      </c>
      <c r="L58" s="55">
        <v>1305000.0</v>
      </c>
      <c r="M58" s="55">
        <v>1085000.0</v>
      </c>
      <c r="N58" s="55">
        <v>-10.0</v>
      </c>
      <c r="O58" s="55">
        <v>77.0</v>
      </c>
      <c r="P58" s="55">
        <v>5.9</v>
      </c>
    </row>
    <row r="59">
      <c r="A59" s="29" t="s">
        <v>394</v>
      </c>
      <c r="B59" s="55">
        <v>685000.0</v>
      </c>
      <c r="C59" s="55">
        <v>800000.0</v>
      </c>
      <c r="D59" s="55">
        <v>957000.0</v>
      </c>
      <c r="E59" s="55">
        <v>922500.0</v>
      </c>
      <c r="F59" s="55">
        <v>957500.0</v>
      </c>
      <c r="G59" s="55">
        <v>945000.0</v>
      </c>
      <c r="H59" s="55">
        <v>995000.0</v>
      </c>
      <c r="I59" s="55">
        <v>1040000.0</v>
      </c>
      <c r="J59" s="55">
        <v>1111000.0</v>
      </c>
      <c r="K59" s="55">
        <v>1190000.0</v>
      </c>
      <c r="L59" s="55">
        <v>1250000.0</v>
      </c>
      <c r="M59" s="55">
        <v>1135000.0</v>
      </c>
      <c r="N59" s="55">
        <v>5.0</v>
      </c>
      <c r="O59" s="55">
        <v>82.0</v>
      </c>
      <c r="P59" s="55">
        <v>6.2</v>
      </c>
    </row>
    <row r="60">
      <c r="A60" s="29" t="s">
        <v>536</v>
      </c>
      <c r="B60" s="57">
        <v>200000.0</v>
      </c>
      <c r="C60" s="55">
        <v>235000.0</v>
      </c>
      <c r="D60" s="38">
        <v>218000.0</v>
      </c>
      <c r="E60" s="55">
        <v>279500.0</v>
      </c>
      <c r="F60" s="55">
        <v>305000.0</v>
      </c>
      <c r="G60" s="55">
        <v>307500.0</v>
      </c>
      <c r="H60" s="55">
        <v>260000.0</v>
      </c>
      <c r="I60" s="55">
        <v>285000.0</v>
      </c>
      <c r="J60" s="55">
        <v>372500.0</v>
      </c>
      <c r="K60" s="55">
        <v>406500.0</v>
      </c>
      <c r="L60" s="55">
        <v>450000.0</v>
      </c>
      <c r="M60" s="56" t="s">
        <v>59</v>
      </c>
      <c r="N60" s="55">
        <v>11.0</v>
      </c>
      <c r="O60" s="55">
        <v>125.0</v>
      </c>
      <c r="P60" s="55">
        <v>8.4</v>
      </c>
    </row>
    <row r="61">
      <c r="A61" s="29" t="s">
        <v>750</v>
      </c>
      <c r="B61" s="55">
        <v>279000.0</v>
      </c>
      <c r="C61" s="55">
        <v>300000.0</v>
      </c>
      <c r="D61" s="55">
        <v>300000.0</v>
      </c>
      <c r="E61" s="55">
        <v>330000.0</v>
      </c>
      <c r="F61" s="55">
        <v>368000.0</v>
      </c>
      <c r="G61" s="55">
        <v>420000.0</v>
      </c>
      <c r="H61" s="55">
        <v>395000.0</v>
      </c>
      <c r="I61" s="55">
        <v>420000.0</v>
      </c>
      <c r="J61" s="55">
        <v>440000.0</v>
      </c>
      <c r="K61" s="55">
        <v>455000.0</v>
      </c>
      <c r="L61" s="55">
        <v>450000.0</v>
      </c>
      <c r="M61" s="55">
        <v>440500.0</v>
      </c>
      <c r="N61" s="55">
        <v>-1.0</v>
      </c>
      <c r="O61" s="55">
        <v>61.0</v>
      </c>
      <c r="P61" s="55">
        <v>4.9</v>
      </c>
    </row>
    <row r="62">
      <c r="A62" s="29" t="s">
        <v>829</v>
      </c>
      <c r="B62" s="55">
        <v>398500.0</v>
      </c>
      <c r="C62" s="55">
        <v>423000.0</v>
      </c>
      <c r="D62" s="55">
        <v>447000.0</v>
      </c>
      <c r="E62" s="55">
        <v>480000.0</v>
      </c>
      <c r="F62" s="55">
        <v>552500.0</v>
      </c>
      <c r="G62" s="55">
        <v>605000.0</v>
      </c>
      <c r="H62" s="55">
        <v>570000.0</v>
      </c>
      <c r="I62" s="55">
        <v>620000.0</v>
      </c>
      <c r="J62" s="55">
        <v>627000.0</v>
      </c>
      <c r="K62" s="55">
        <v>615000.0</v>
      </c>
      <c r="L62" s="55">
        <v>630000.0</v>
      </c>
      <c r="M62" s="55">
        <v>640000.0</v>
      </c>
      <c r="N62" s="55">
        <v>2.0</v>
      </c>
      <c r="O62" s="55">
        <v>58.0</v>
      </c>
      <c r="P62" s="55">
        <v>4.7</v>
      </c>
    </row>
    <row r="63">
      <c r="A63" s="29" t="s">
        <v>155</v>
      </c>
      <c r="B63" s="55">
        <v>250000.0</v>
      </c>
      <c r="C63" s="55">
        <v>242500.0</v>
      </c>
      <c r="D63" s="55">
        <v>249000.0</v>
      </c>
      <c r="E63" s="55">
        <v>247500.0</v>
      </c>
      <c r="F63" s="55">
        <v>255500.0</v>
      </c>
      <c r="G63" s="55">
        <v>285000.0</v>
      </c>
      <c r="H63" s="55">
        <v>305000.0</v>
      </c>
      <c r="I63" s="55">
        <v>312000.0</v>
      </c>
      <c r="J63" s="55">
        <v>350000.0</v>
      </c>
      <c r="K63" s="55">
        <v>425000.0</v>
      </c>
      <c r="L63" s="55">
        <v>392500.0</v>
      </c>
      <c r="M63" s="55">
        <v>387500.0</v>
      </c>
      <c r="N63" s="55">
        <v>-8.0</v>
      </c>
      <c r="O63" s="55">
        <v>57.0</v>
      </c>
      <c r="P63" s="55">
        <v>4.6</v>
      </c>
    </row>
    <row r="64">
      <c r="A64" s="29" t="s">
        <v>727</v>
      </c>
      <c r="B64" s="55">
        <v>475000.0</v>
      </c>
      <c r="C64" s="55">
        <v>489000.0</v>
      </c>
      <c r="D64" s="55">
        <v>495000.0</v>
      </c>
      <c r="E64" s="55">
        <v>500000.0</v>
      </c>
      <c r="F64" s="55">
        <v>500000.0</v>
      </c>
      <c r="G64" s="55">
        <v>525000.0</v>
      </c>
      <c r="H64" s="55">
        <v>600500.0</v>
      </c>
      <c r="I64" s="55">
        <v>584500.0</v>
      </c>
      <c r="J64" s="55">
        <v>605000.0</v>
      </c>
      <c r="K64" s="55">
        <v>580000.0</v>
      </c>
      <c r="L64" s="55">
        <v>554000.0</v>
      </c>
      <c r="M64" s="55">
        <v>550000.0</v>
      </c>
      <c r="N64" s="55">
        <v>-4.0</v>
      </c>
      <c r="O64" s="55">
        <v>17.0</v>
      </c>
      <c r="P64" s="55">
        <v>1.6</v>
      </c>
    </row>
    <row r="65">
      <c r="A65" s="29" t="s">
        <v>616</v>
      </c>
      <c r="B65" s="55">
        <v>510000.0</v>
      </c>
      <c r="C65" s="55">
        <v>490500.0</v>
      </c>
      <c r="D65" s="55">
        <v>521000.0</v>
      </c>
      <c r="E65" s="55">
        <v>520000.0</v>
      </c>
      <c r="F65" s="55">
        <v>569000.0</v>
      </c>
      <c r="G65" s="55">
        <v>544000.0</v>
      </c>
      <c r="H65" s="55">
        <v>555500.0</v>
      </c>
      <c r="I65" s="55">
        <v>605000.0</v>
      </c>
      <c r="J65" s="55">
        <v>620000.0</v>
      </c>
      <c r="K65" s="55">
        <v>620000.0</v>
      </c>
      <c r="L65" s="55">
        <v>560000.0</v>
      </c>
      <c r="M65" s="55">
        <v>621000.0</v>
      </c>
      <c r="N65" s="55">
        <v>-10.0</v>
      </c>
      <c r="O65" s="55">
        <v>10.0</v>
      </c>
      <c r="P65" s="55">
        <v>0.9</v>
      </c>
    </row>
    <row r="66">
      <c r="A66" s="29" t="s">
        <v>755</v>
      </c>
      <c r="B66" s="55">
        <v>395000.0</v>
      </c>
      <c r="C66" s="55">
        <v>407500.0</v>
      </c>
      <c r="D66" s="55">
        <v>420000.0</v>
      </c>
      <c r="E66" s="55">
        <v>467000.0</v>
      </c>
      <c r="F66" s="55">
        <v>479000.0</v>
      </c>
      <c r="G66" s="55">
        <v>467000.0</v>
      </c>
      <c r="H66" s="55">
        <v>499500.0</v>
      </c>
      <c r="I66" s="55">
        <v>535000.0</v>
      </c>
      <c r="J66" s="55">
        <v>540000.0</v>
      </c>
      <c r="K66" s="55">
        <v>489000.0</v>
      </c>
      <c r="L66" s="55">
        <v>451000.0</v>
      </c>
      <c r="M66" s="55">
        <v>423000.0</v>
      </c>
      <c r="N66" s="55">
        <v>-8.0</v>
      </c>
      <c r="O66" s="55">
        <v>14.0</v>
      </c>
      <c r="P66" s="55">
        <v>1.3</v>
      </c>
    </row>
    <row r="67">
      <c r="A67" s="29" t="s">
        <v>671</v>
      </c>
      <c r="B67" s="55">
        <v>607500.0</v>
      </c>
      <c r="C67" s="55">
        <v>629000.0</v>
      </c>
      <c r="D67" s="55">
        <v>722500.0</v>
      </c>
      <c r="E67" s="55">
        <v>768000.0</v>
      </c>
      <c r="F67" s="55">
        <v>787000.0</v>
      </c>
      <c r="G67" s="55">
        <v>746000.0</v>
      </c>
      <c r="H67" s="55">
        <v>675000.0</v>
      </c>
      <c r="I67" s="55">
        <v>751000.0</v>
      </c>
      <c r="J67" s="55">
        <v>755000.0</v>
      </c>
      <c r="K67" s="55">
        <v>845000.0</v>
      </c>
      <c r="L67" s="55">
        <v>890000.0</v>
      </c>
      <c r="M67" s="55">
        <v>1055000.0</v>
      </c>
      <c r="N67" s="55">
        <v>5.0</v>
      </c>
      <c r="O67" s="55">
        <v>47.0</v>
      </c>
      <c r="P67" s="55">
        <v>3.9</v>
      </c>
    </row>
    <row r="68">
      <c r="A68" s="29" t="s">
        <v>808</v>
      </c>
      <c r="B68" s="55">
        <v>440000.0</v>
      </c>
      <c r="C68" s="55">
        <v>406500.0</v>
      </c>
      <c r="D68" s="55">
        <v>407500.0</v>
      </c>
      <c r="E68" s="55">
        <v>401000.0</v>
      </c>
      <c r="F68" s="55">
        <v>437000.0</v>
      </c>
      <c r="G68" s="55">
        <v>441500.0</v>
      </c>
      <c r="H68" s="55">
        <v>419000.0</v>
      </c>
      <c r="I68" s="55">
        <v>470000.0</v>
      </c>
      <c r="J68" s="55">
        <v>475000.0</v>
      </c>
      <c r="K68" s="55">
        <v>470000.0</v>
      </c>
      <c r="L68" s="55">
        <v>460000.0</v>
      </c>
      <c r="M68" s="55">
        <v>451000.0</v>
      </c>
      <c r="N68" s="55">
        <v>-2.0</v>
      </c>
      <c r="O68" s="55">
        <v>5.0</v>
      </c>
      <c r="P68" s="55">
        <v>0.4</v>
      </c>
    </row>
    <row r="69">
      <c r="A69" s="29" t="s">
        <v>512</v>
      </c>
      <c r="B69" s="55">
        <v>355500.0</v>
      </c>
      <c r="C69" s="55">
        <v>420000.0</v>
      </c>
      <c r="D69" s="55">
        <v>412500.0</v>
      </c>
      <c r="E69" s="38">
        <v>470000.0</v>
      </c>
      <c r="F69" s="55">
        <v>497500.0</v>
      </c>
      <c r="G69" s="38">
        <v>987500.0</v>
      </c>
      <c r="H69" s="55">
        <v>445000.0</v>
      </c>
      <c r="I69" s="55">
        <v>539000.0</v>
      </c>
      <c r="J69" s="55">
        <v>513000.0</v>
      </c>
      <c r="K69" s="55">
        <v>488000.0</v>
      </c>
      <c r="L69" s="55">
        <v>501000.0</v>
      </c>
      <c r="M69" s="56" t="s">
        <v>59</v>
      </c>
      <c r="N69" s="55">
        <v>3.0</v>
      </c>
      <c r="O69" s="55">
        <v>41.0</v>
      </c>
      <c r="P69" s="55">
        <v>3.5</v>
      </c>
    </row>
    <row r="70">
      <c r="A70" s="29" t="s">
        <v>478</v>
      </c>
      <c r="B70" s="55">
        <v>537500.0</v>
      </c>
      <c r="C70" s="55">
        <v>592500.0</v>
      </c>
      <c r="D70" s="55">
        <v>596000.0</v>
      </c>
      <c r="E70" s="55">
        <v>666000.0</v>
      </c>
      <c r="F70" s="55">
        <v>743500.0</v>
      </c>
      <c r="G70" s="55">
        <v>710000.0</v>
      </c>
      <c r="H70" s="55">
        <v>732500.0</v>
      </c>
      <c r="I70" s="55">
        <v>761500.0</v>
      </c>
      <c r="J70" s="55">
        <v>857500.0</v>
      </c>
      <c r="K70" s="55">
        <v>812500.0</v>
      </c>
      <c r="L70" s="55">
        <v>851500.0</v>
      </c>
      <c r="M70" s="55">
        <v>140000.0</v>
      </c>
      <c r="N70" s="55">
        <v>5.0</v>
      </c>
      <c r="O70" s="55">
        <v>58.0</v>
      </c>
      <c r="P70" s="55">
        <v>4.7</v>
      </c>
    </row>
    <row r="71">
      <c r="A71" s="29" t="s">
        <v>572</v>
      </c>
      <c r="B71" s="55">
        <v>570000.0</v>
      </c>
      <c r="C71" s="55">
        <v>530000.0</v>
      </c>
      <c r="D71" s="55">
        <v>600000.0</v>
      </c>
      <c r="E71" s="55">
        <v>600000.0</v>
      </c>
      <c r="F71" s="55">
        <v>835000.0</v>
      </c>
      <c r="G71" s="55">
        <v>561000.0</v>
      </c>
      <c r="H71" s="55">
        <v>599000.0</v>
      </c>
      <c r="I71" s="55">
        <v>627000.0</v>
      </c>
      <c r="J71" s="55">
        <v>668000.0</v>
      </c>
      <c r="K71" s="55">
        <v>639000.0</v>
      </c>
      <c r="L71" s="55">
        <v>622500.0</v>
      </c>
      <c r="M71" s="55">
        <v>640000.0</v>
      </c>
      <c r="N71" s="55">
        <v>-3.0</v>
      </c>
      <c r="O71" s="55">
        <v>9.0</v>
      </c>
      <c r="P71" s="55">
        <v>0.9</v>
      </c>
    </row>
    <row r="72">
      <c r="A72" s="29" t="s">
        <v>424</v>
      </c>
      <c r="B72" s="57">
        <v>400000.0</v>
      </c>
      <c r="C72" s="55">
        <v>380000.0</v>
      </c>
      <c r="D72" s="38">
        <v>429000.0</v>
      </c>
      <c r="E72" s="55">
        <v>392500.0</v>
      </c>
      <c r="F72" s="55">
        <v>403000.0</v>
      </c>
      <c r="G72" s="55">
        <v>429500.0</v>
      </c>
      <c r="H72" s="55">
        <v>432500.0</v>
      </c>
      <c r="I72" s="55">
        <v>395000.0</v>
      </c>
      <c r="J72" s="55">
        <v>419000.0</v>
      </c>
      <c r="K72" s="55">
        <v>425000.0</v>
      </c>
      <c r="L72" s="55">
        <v>420000.0</v>
      </c>
      <c r="M72" s="55">
        <v>489000.0</v>
      </c>
      <c r="N72" s="55">
        <v>-1.0</v>
      </c>
      <c r="O72" s="55">
        <v>5.0</v>
      </c>
      <c r="P72" s="55">
        <v>0.5</v>
      </c>
    </row>
    <row r="73">
      <c r="A73" s="29" t="s">
        <v>637</v>
      </c>
      <c r="B73" s="55">
        <v>249000.0</v>
      </c>
      <c r="C73" s="55">
        <v>200000.0</v>
      </c>
      <c r="D73" s="38">
        <v>246000.0</v>
      </c>
      <c r="E73" s="55">
        <v>195000.0</v>
      </c>
      <c r="F73" s="55">
        <v>220000.0</v>
      </c>
      <c r="G73" s="38">
        <v>265000.0</v>
      </c>
      <c r="H73" s="55">
        <v>197000.0</v>
      </c>
      <c r="I73" s="55">
        <v>290000.0</v>
      </c>
      <c r="J73" s="55">
        <v>297000.0</v>
      </c>
      <c r="K73" s="55">
        <v>345000.0</v>
      </c>
      <c r="L73" s="55">
        <v>365000.0</v>
      </c>
      <c r="M73" s="56" t="s">
        <v>59</v>
      </c>
      <c r="N73" s="55">
        <v>6.0</v>
      </c>
      <c r="O73" s="55">
        <v>47.0</v>
      </c>
      <c r="P73" s="55">
        <v>3.9</v>
      </c>
    </row>
    <row r="74">
      <c r="A74" s="29" t="s">
        <v>598</v>
      </c>
      <c r="B74" s="55">
        <v>568500.0</v>
      </c>
      <c r="C74" s="55">
        <v>695000.0</v>
      </c>
      <c r="D74" s="55">
        <v>730000.0</v>
      </c>
      <c r="E74" s="55">
        <v>728500.0</v>
      </c>
      <c r="F74" s="55">
        <v>844000.0</v>
      </c>
      <c r="G74" s="55">
        <v>920500.0</v>
      </c>
      <c r="H74" s="55">
        <v>828500.0</v>
      </c>
      <c r="I74" s="55">
        <v>814000.0</v>
      </c>
      <c r="J74" s="55">
        <v>900000.0</v>
      </c>
      <c r="K74" s="55">
        <v>935000.0</v>
      </c>
      <c r="L74" s="55">
        <v>900000.0</v>
      </c>
      <c r="M74" s="55">
        <v>798500.0</v>
      </c>
      <c r="N74" s="55">
        <v>-4.0</v>
      </c>
      <c r="O74" s="55">
        <v>58.0</v>
      </c>
      <c r="P74" s="55">
        <v>4.7</v>
      </c>
    </row>
    <row r="75">
      <c r="A75" s="29" t="s">
        <v>630</v>
      </c>
      <c r="B75" s="57">
        <v>325000.0</v>
      </c>
      <c r="C75" s="55">
        <v>270000.0</v>
      </c>
      <c r="D75" s="55">
        <v>355000.0</v>
      </c>
      <c r="E75" s="55">
        <v>354500.0</v>
      </c>
      <c r="F75" s="55">
        <v>420000.0</v>
      </c>
      <c r="G75" s="55">
        <v>361000.0</v>
      </c>
      <c r="H75" s="55">
        <v>343000.0</v>
      </c>
      <c r="I75" s="55">
        <v>410000.0</v>
      </c>
      <c r="J75" s="55">
        <v>429000.0</v>
      </c>
      <c r="K75" s="55">
        <v>413000.0</v>
      </c>
      <c r="L75" s="55">
        <v>394000.0</v>
      </c>
      <c r="M75" s="55">
        <v>530000.0</v>
      </c>
      <c r="N75" s="55">
        <v>-5.0</v>
      </c>
      <c r="O75" s="55">
        <v>21.0</v>
      </c>
      <c r="P75" s="55">
        <v>1.9</v>
      </c>
    </row>
    <row r="76">
      <c r="A76" s="29" t="s">
        <v>796</v>
      </c>
      <c r="B76" s="55">
        <v>250000.0</v>
      </c>
      <c r="C76" s="55">
        <v>265000.0</v>
      </c>
      <c r="D76" s="55">
        <v>270000.0</v>
      </c>
      <c r="E76" s="55">
        <v>250000.0</v>
      </c>
      <c r="F76" s="55">
        <v>279000.0</v>
      </c>
      <c r="G76" s="55">
        <v>271000.0</v>
      </c>
      <c r="H76" s="55">
        <v>308000.0</v>
      </c>
      <c r="I76" s="55">
        <v>295000.0</v>
      </c>
      <c r="J76" s="55">
        <v>390000.0</v>
      </c>
      <c r="K76" s="55">
        <v>407500.0</v>
      </c>
      <c r="L76" s="55">
        <v>381000.0</v>
      </c>
      <c r="M76" s="55">
        <v>400000.0</v>
      </c>
      <c r="N76" s="55">
        <v>-6.0</v>
      </c>
      <c r="O76" s="55">
        <v>52.0</v>
      </c>
      <c r="P76" s="55">
        <v>4.3</v>
      </c>
    </row>
    <row r="77">
      <c r="A77" s="29" t="s">
        <v>785</v>
      </c>
      <c r="B77" s="55">
        <v>750000.0</v>
      </c>
      <c r="C77" s="55">
        <v>1065000.0</v>
      </c>
      <c r="D77" s="55">
        <v>1201000.0</v>
      </c>
      <c r="E77" s="55">
        <v>1001000.0</v>
      </c>
      <c r="F77" s="55">
        <v>911000.0</v>
      </c>
      <c r="G77" s="55">
        <v>975000.0</v>
      </c>
      <c r="H77" s="55">
        <v>1205000.0</v>
      </c>
      <c r="I77" s="55">
        <v>944000.0</v>
      </c>
      <c r="J77" s="55">
        <v>1142500.0</v>
      </c>
      <c r="K77" s="55">
        <v>1100000.0</v>
      </c>
      <c r="L77" s="55">
        <v>1115000.0</v>
      </c>
      <c r="M77" s="55">
        <v>938000.0</v>
      </c>
      <c r="N77" s="55">
        <v>1.0</v>
      </c>
      <c r="O77" s="55">
        <v>49.0</v>
      </c>
      <c r="P77" s="55">
        <v>4.0</v>
      </c>
    </row>
    <row r="78">
      <c r="A78" s="29" t="s">
        <v>267</v>
      </c>
      <c r="B78" s="55">
        <v>305000.0</v>
      </c>
      <c r="C78" s="55">
        <v>345500.0</v>
      </c>
      <c r="D78" s="55">
        <v>400000.0</v>
      </c>
      <c r="E78" s="55">
        <v>405000.0</v>
      </c>
      <c r="F78" s="55">
        <v>500000.0</v>
      </c>
      <c r="G78" s="55">
        <v>479000.0</v>
      </c>
      <c r="H78" s="55">
        <v>540000.0</v>
      </c>
      <c r="I78" s="55">
        <v>540000.0</v>
      </c>
      <c r="J78" s="55">
        <v>630000.0</v>
      </c>
      <c r="K78" s="55">
        <v>718000.0</v>
      </c>
      <c r="L78" s="55">
        <v>672500.0</v>
      </c>
      <c r="M78" s="55">
        <v>550000.0</v>
      </c>
      <c r="N78" s="55">
        <v>-6.0</v>
      </c>
      <c r="O78" s="55">
        <v>120.0</v>
      </c>
      <c r="P78" s="55">
        <v>8.2</v>
      </c>
    </row>
    <row r="79">
      <c r="A79" s="29" t="s">
        <v>835</v>
      </c>
      <c r="B79" s="55">
        <v>410000.0</v>
      </c>
      <c r="C79" s="55">
        <v>445000.0</v>
      </c>
      <c r="D79" s="55">
        <v>543000.0</v>
      </c>
      <c r="E79" s="55">
        <v>530500.0</v>
      </c>
      <c r="F79" s="55">
        <v>421500.0</v>
      </c>
      <c r="G79" s="55">
        <v>429000.0</v>
      </c>
      <c r="H79" s="55">
        <v>417000.0</v>
      </c>
      <c r="I79" s="55">
        <v>340000.0</v>
      </c>
      <c r="J79" s="55">
        <v>462500.0</v>
      </c>
      <c r="K79" s="55">
        <v>403000.0</v>
      </c>
      <c r="L79" s="55">
        <v>360000.0</v>
      </c>
      <c r="M79" s="55">
        <v>300000.0</v>
      </c>
      <c r="N79" s="55">
        <v>-11.0</v>
      </c>
      <c r="O79" s="55">
        <v>-12.0</v>
      </c>
      <c r="P79" s="55">
        <v>-1.3</v>
      </c>
    </row>
    <row r="80">
      <c r="A80" s="29" t="s">
        <v>788</v>
      </c>
      <c r="B80" s="55">
        <v>505000.0</v>
      </c>
      <c r="C80" s="55">
        <v>605000.0</v>
      </c>
      <c r="D80" s="55">
        <v>560000.0</v>
      </c>
      <c r="E80" s="55">
        <v>545000.0</v>
      </c>
      <c r="F80" s="55">
        <v>650000.0</v>
      </c>
      <c r="G80" s="55">
        <v>715000.0</v>
      </c>
      <c r="H80" s="55">
        <v>579000.0</v>
      </c>
      <c r="I80" s="55">
        <v>675500.0</v>
      </c>
      <c r="J80" s="55">
        <v>666500.0</v>
      </c>
      <c r="K80" s="55">
        <v>685000.0</v>
      </c>
      <c r="L80" s="55">
        <v>680000.0</v>
      </c>
      <c r="M80" s="55">
        <v>695000.0</v>
      </c>
      <c r="N80" s="55">
        <v>-1.0</v>
      </c>
      <c r="O80" s="55">
        <v>35.0</v>
      </c>
      <c r="P80" s="55">
        <v>3.0</v>
      </c>
    </row>
    <row r="81">
      <c r="A81" s="29" t="s">
        <v>449</v>
      </c>
      <c r="B81" s="55">
        <v>460500.0</v>
      </c>
      <c r="C81" s="55">
        <v>535000.0</v>
      </c>
      <c r="D81" s="55">
        <v>540000.0</v>
      </c>
      <c r="E81" s="55">
        <v>570000.0</v>
      </c>
      <c r="F81" s="55">
        <v>590500.0</v>
      </c>
      <c r="G81" s="55">
        <v>570000.0</v>
      </c>
      <c r="H81" s="55">
        <v>635000.0</v>
      </c>
      <c r="I81" s="55">
        <v>639500.0</v>
      </c>
      <c r="J81" s="55">
        <v>621000.0</v>
      </c>
      <c r="K81" s="55">
        <v>630000.0</v>
      </c>
      <c r="L81" s="55">
        <v>620000.0</v>
      </c>
      <c r="M81" s="55">
        <v>597500.0</v>
      </c>
      <c r="N81" s="55">
        <v>-2.0</v>
      </c>
      <c r="O81" s="55">
        <v>35.0</v>
      </c>
      <c r="P81" s="55">
        <v>3.0</v>
      </c>
    </row>
    <row r="82">
      <c r="A82" s="29" t="s">
        <v>780</v>
      </c>
      <c r="B82" s="55">
        <v>367000.0</v>
      </c>
      <c r="C82" s="55">
        <v>410000.0</v>
      </c>
      <c r="D82" s="55">
        <v>395000.0</v>
      </c>
      <c r="E82" s="55">
        <v>395000.0</v>
      </c>
      <c r="F82" s="55">
        <v>436500.0</v>
      </c>
      <c r="G82" s="55">
        <v>458000.0</v>
      </c>
      <c r="H82" s="55">
        <v>460000.0</v>
      </c>
      <c r="I82" s="55">
        <v>470000.0</v>
      </c>
      <c r="J82" s="55">
        <v>465000.0</v>
      </c>
      <c r="K82" s="55">
        <v>487500.0</v>
      </c>
      <c r="L82" s="55">
        <v>481500.0</v>
      </c>
      <c r="M82" s="55">
        <v>495000.0</v>
      </c>
      <c r="N82" s="55">
        <v>-1.0</v>
      </c>
      <c r="O82" s="55">
        <v>31.0</v>
      </c>
      <c r="P82" s="55">
        <v>2.7</v>
      </c>
    </row>
    <row r="83">
      <c r="A83" s="29" t="s">
        <v>340</v>
      </c>
      <c r="B83" s="55">
        <v>435000.0</v>
      </c>
      <c r="C83" s="55">
        <v>460000.0</v>
      </c>
      <c r="D83" s="55">
        <v>521000.0</v>
      </c>
      <c r="E83" s="55">
        <v>542500.0</v>
      </c>
      <c r="F83" s="55">
        <v>635000.0</v>
      </c>
      <c r="G83" s="55">
        <v>672500.0</v>
      </c>
      <c r="H83" s="55">
        <v>617500.0</v>
      </c>
      <c r="I83" s="55">
        <v>663000.0</v>
      </c>
      <c r="J83" s="55">
        <v>771500.0</v>
      </c>
      <c r="K83" s="55">
        <v>745000.0</v>
      </c>
      <c r="L83" s="55">
        <v>727000.0</v>
      </c>
      <c r="M83" s="55">
        <v>627000.0</v>
      </c>
      <c r="N83" s="55">
        <v>-2.0</v>
      </c>
      <c r="O83" s="55">
        <v>67.0</v>
      </c>
      <c r="P83" s="55">
        <v>5.3</v>
      </c>
    </row>
    <row r="84">
      <c r="A84" s="29" t="s">
        <v>288</v>
      </c>
      <c r="B84" s="55">
        <v>310000.0</v>
      </c>
      <c r="C84" s="55">
        <v>301500.0</v>
      </c>
      <c r="D84" s="55">
        <v>319000.0</v>
      </c>
      <c r="E84" s="55">
        <v>345000.0</v>
      </c>
      <c r="F84" s="55">
        <v>388000.0</v>
      </c>
      <c r="G84" s="55">
        <v>430000.0</v>
      </c>
      <c r="H84" s="55">
        <v>433000.0</v>
      </c>
      <c r="I84" s="55">
        <v>460000.0</v>
      </c>
      <c r="J84" s="55">
        <v>545000.0</v>
      </c>
      <c r="K84" s="55">
        <v>585000.0</v>
      </c>
      <c r="L84" s="55">
        <v>555000.0</v>
      </c>
      <c r="M84" s="55">
        <v>535000.0</v>
      </c>
      <c r="N84" s="55">
        <v>-5.0</v>
      </c>
      <c r="O84" s="55">
        <v>79.0</v>
      </c>
      <c r="P84" s="55">
        <v>6.0</v>
      </c>
    </row>
    <row r="85">
      <c r="A85" s="29" t="s">
        <v>432</v>
      </c>
      <c r="B85" s="55">
        <v>311500.0</v>
      </c>
      <c r="C85" s="55">
        <v>267500.0</v>
      </c>
      <c r="D85" s="55">
        <v>317500.0</v>
      </c>
      <c r="E85" s="55">
        <v>327500.0</v>
      </c>
      <c r="F85" s="55">
        <v>332500.0</v>
      </c>
      <c r="G85" s="55">
        <v>396500.0</v>
      </c>
      <c r="H85" s="55">
        <v>415000.0</v>
      </c>
      <c r="I85" s="55">
        <v>431000.0</v>
      </c>
      <c r="J85" s="55">
        <v>505000.0</v>
      </c>
      <c r="K85" s="55">
        <v>549000.0</v>
      </c>
      <c r="L85" s="55">
        <v>612000.0</v>
      </c>
      <c r="M85" s="55">
        <v>625000.0</v>
      </c>
      <c r="N85" s="55">
        <v>11.0</v>
      </c>
      <c r="O85" s="55">
        <v>96.0</v>
      </c>
      <c r="P85" s="55">
        <v>7.0</v>
      </c>
    </row>
    <row r="86">
      <c r="A86" s="29" t="s">
        <v>826</v>
      </c>
      <c r="B86" s="55">
        <v>550000.0</v>
      </c>
      <c r="C86" s="55">
        <v>629000.0</v>
      </c>
      <c r="D86" s="55">
        <v>622000.0</v>
      </c>
      <c r="E86" s="55">
        <v>722500.0</v>
      </c>
      <c r="F86" s="55">
        <v>726000.0</v>
      </c>
      <c r="G86" s="55">
        <v>890000.0</v>
      </c>
      <c r="H86" s="55">
        <v>760000.0</v>
      </c>
      <c r="I86" s="55">
        <v>793000.0</v>
      </c>
      <c r="J86" s="55">
        <v>830000.0</v>
      </c>
      <c r="K86" s="55">
        <v>843000.0</v>
      </c>
      <c r="L86" s="55">
        <v>765000.0</v>
      </c>
      <c r="M86" s="55">
        <v>560000.0</v>
      </c>
      <c r="N86" s="55">
        <v>-9.0</v>
      </c>
      <c r="O86" s="55">
        <v>39.0</v>
      </c>
      <c r="P86" s="55">
        <v>3.4</v>
      </c>
    </row>
    <row r="87">
      <c r="A87" s="29" t="s">
        <v>853</v>
      </c>
      <c r="B87" s="55">
        <v>416000.0</v>
      </c>
      <c r="C87" s="55">
        <v>237000.0</v>
      </c>
      <c r="D87" s="55">
        <v>530000.0</v>
      </c>
      <c r="E87" s="55">
        <v>322500.0</v>
      </c>
      <c r="F87" s="55">
        <v>470000.0</v>
      </c>
      <c r="G87" s="55">
        <v>303000.0</v>
      </c>
      <c r="H87" s="55">
        <v>350000.0</v>
      </c>
      <c r="I87" s="55">
        <v>540000.0</v>
      </c>
      <c r="J87" s="55">
        <v>550000.0</v>
      </c>
      <c r="K87" s="55">
        <v>682500.0</v>
      </c>
      <c r="L87" s="55">
        <v>691500.0</v>
      </c>
      <c r="M87" s="56" t="s">
        <v>59</v>
      </c>
      <c r="N87" s="55">
        <v>1.0</v>
      </c>
      <c r="O87" s="55">
        <v>66.0</v>
      </c>
      <c r="P87" s="55">
        <v>5.2</v>
      </c>
    </row>
    <row r="88">
      <c r="A88" s="29" t="s">
        <v>566</v>
      </c>
      <c r="B88" s="55">
        <v>541000.0</v>
      </c>
      <c r="C88" s="55">
        <v>549000.0</v>
      </c>
      <c r="D88" s="55">
        <v>620000.0</v>
      </c>
      <c r="E88" s="55">
        <v>585000.0</v>
      </c>
      <c r="F88" s="55">
        <v>580000.0</v>
      </c>
      <c r="G88" s="55">
        <v>689500.0</v>
      </c>
      <c r="H88" s="55">
        <v>605000.0</v>
      </c>
      <c r="I88" s="55">
        <v>720000.0</v>
      </c>
      <c r="J88" s="55">
        <v>715000.0</v>
      </c>
      <c r="K88" s="55">
        <v>702000.0</v>
      </c>
      <c r="L88" s="55">
        <v>655000.0</v>
      </c>
      <c r="M88" s="55">
        <v>565000.0</v>
      </c>
      <c r="N88" s="55">
        <v>-7.0</v>
      </c>
      <c r="O88" s="55">
        <v>21.0</v>
      </c>
      <c r="P88" s="55">
        <v>1.9</v>
      </c>
    </row>
    <row r="89">
      <c r="A89" s="29" t="s">
        <v>568</v>
      </c>
      <c r="B89" s="55">
        <v>580000.0</v>
      </c>
      <c r="C89" s="55">
        <v>705000.0</v>
      </c>
      <c r="D89" s="55">
        <v>750000.0</v>
      </c>
      <c r="E89" s="55">
        <v>755000.0</v>
      </c>
      <c r="F89" s="55">
        <v>740000.0</v>
      </c>
      <c r="G89" s="55">
        <v>780000.0</v>
      </c>
      <c r="H89" s="55">
        <v>707000.0</v>
      </c>
      <c r="I89" s="55">
        <v>995000.0</v>
      </c>
      <c r="J89" s="55">
        <v>1118000.0</v>
      </c>
      <c r="K89" s="55">
        <v>1026500.0</v>
      </c>
      <c r="L89" s="55">
        <v>1075000.0</v>
      </c>
      <c r="M89" s="55">
        <v>921000.0</v>
      </c>
      <c r="N89" s="55">
        <v>5.0</v>
      </c>
      <c r="O89" s="55">
        <v>85.0</v>
      </c>
      <c r="P89" s="55">
        <v>6.4</v>
      </c>
    </row>
    <row r="90">
      <c r="A90" s="29" t="s">
        <v>672</v>
      </c>
      <c r="B90" s="55">
        <v>580000.0</v>
      </c>
      <c r="C90" s="55">
        <v>485000.0</v>
      </c>
      <c r="D90" s="55">
        <v>515500.0</v>
      </c>
      <c r="E90" s="55">
        <v>675000.0</v>
      </c>
      <c r="F90" s="55">
        <v>751500.0</v>
      </c>
      <c r="G90" s="55">
        <v>691500.0</v>
      </c>
      <c r="H90" s="55">
        <v>785000.0</v>
      </c>
      <c r="I90" s="55">
        <v>787000.0</v>
      </c>
      <c r="J90" s="55">
        <v>820000.0</v>
      </c>
      <c r="K90" s="55">
        <v>843000.0</v>
      </c>
      <c r="L90" s="55">
        <v>875500.0</v>
      </c>
      <c r="M90" s="55">
        <v>818000.0</v>
      </c>
      <c r="N90" s="55">
        <v>4.0</v>
      </c>
      <c r="O90" s="55">
        <v>51.0</v>
      </c>
      <c r="P90" s="55">
        <v>4.2</v>
      </c>
    </row>
    <row r="91">
      <c r="A91" s="29" t="s">
        <v>298</v>
      </c>
      <c r="B91" s="55">
        <v>404000.0</v>
      </c>
      <c r="C91" s="55">
        <v>420000.0</v>
      </c>
      <c r="D91" s="55">
        <v>482500.0</v>
      </c>
      <c r="E91" s="55">
        <v>522500.0</v>
      </c>
      <c r="F91" s="55">
        <v>600000.0</v>
      </c>
      <c r="G91" s="55">
        <v>610000.0</v>
      </c>
      <c r="H91" s="55">
        <v>604000.0</v>
      </c>
      <c r="I91" s="55">
        <v>635000.0</v>
      </c>
      <c r="J91" s="55">
        <v>685000.0</v>
      </c>
      <c r="K91" s="55">
        <v>690000.0</v>
      </c>
      <c r="L91" s="55">
        <v>688000.0</v>
      </c>
      <c r="M91" s="55">
        <v>622000.0</v>
      </c>
      <c r="N91" s="55">
        <v>0.0</v>
      </c>
      <c r="O91" s="55">
        <v>70.0</v>
      </c>
      <c r="P91" s="55">
        <v>5.5</v>
      </c>
    </row>
    <row r="92">
      <c r="A92" s="29" t="s">
        <v>426</v>
      </c>
      <c r="B92" s="55">
        <v>364000.0</v>
      </c>
      <c r="C92" s="55">
        <v>329500.0</v>
      </c>
      <c r="D92" s="55">
        <v>423500.0</v>
      </c>
      <c r="E92" s="55">
        <v>487500.0</v>
      </c>
      <c r="F92" s="55">
        <v>599000.0</v>
      </c>
      <c r="G92" s="55">
        <v>585000.0</v>
      </c>
      <c r="H92" s="55">
        <v>605000.0</v>
      </c>
      <c r="I92" s="55">
        <v>645000.0</v>
      </c>
      <c r="J92" s="55">
        <v>720000.0</v>
      </c>
      <c r="K92" s="55">
        <v>615000.0</v>
      </c>
      <c r="L92" s="55">
        <v>626000.0</v>
      </c>
      <c r="M92" s="56" t="s">
        <v>59</v>
      </c>
      <c r="N92" s="55">
        <v>2.0</v>
      </c>
      <c r="O92" s="55">
        <v>72.0</v>
      </c>
      <c r="P92" s="55">
        <v>5.6</v>
      </c>
    </row>
    <row r="93">
      <c r="A93" s="29" t="s">
        <v>421</v>
      </c>
      <c r="B93" s="55">
        <v>465000.0</v>
      </c>
      <c r="C93" s="55">
        <v>477000.0</v>
      </c>
      <c r="D93" s="55">
        <v>509000.0</v>
      </c>
      <c r="E93" s="55">
        <v>510000.0</v>
      </c>
      <c r="F93" s="55">
        <v>606500.0</v>
      </c>
      <c r="G93" s="55">
        <v>568000.0</v>
      </c>
      <c r="H93" s="55">
        <v>591000.0</v>
      </c>
      <c r="I93" s="55">
        <v>608500.0</v>
      </c>
      <c r="J93" s="55">
        <v>595000.0</v>
      </c>
      <c r="K93" s="55">
        <v>664500.0</v>
      </c>
      <c r="L93" s="55">
        <v>655000.0</v>
      </c>
      <c r="M93" s="55">
        <v>590000.0</v>
      </c>
      <c r="N93" s="55">
        <v>-1.0</v>
      </c>
      <c r="O93" s="55">
        <v>41.0</v>
      </c>
      <c r="P93" s="55">
        <v>3.5</v>
      </c>
    </row>
    <row r="94">
      <c r="A94" s="29" t="s">
        <v>482</v>
      </c>
      <c r="B94" s="55">
        <v>458000.0</v>
      </c>
      <c r="C94" s="55">
        <v>433000.0</v>
      </c>
      <c r="D94" s="55">
        <v>506000.0</v>
      </c>
      <c r="E94" s="55">
        <v>640500.0</v>
      </c>
      <c r="F94" s="55">
        <v>655000.0</v>
      </c>
      <c r="G94" s="55">
        <v>565000.0</v>
      </c>
      <c r="H94" s="55">
        <v>590000.0</v>
      </c>
      <c r="I94" s="55">
        <v>662500.0</v>
      </c>
      <c r="J94" s="55">
        <v>682500.0</v>
      </c>
      <c r="K94" s="55">
        <v>650000.0</v>
      </c>
      <c r="L94" s="55">
        <v>726000.0</v>
      </c>
      <c r="M94" s="55">
        <v>715000.0</v>
      </c>
      <c r="N94" s="55">
        <v>12.0</v>
      </c>
      <c r="O94" s="55">
        <v>59.0</v>
      </c>
      <c r="P94" s="55">
        <v>4.7</v>
      </c>
    </row>
    <row r="95">
      <c r="A95" s="29" t="s">
        <v>646</v>
      </c>
      <c r="B95" s="55">
        <v>381500.0</v>
      </c>
      <c r="C95" s="55">
        <v>420000.0</v>
      </c>
      <c r="D95" s="55">
        <v>520000.0</v>
      </c>
      <c r="E95" s="55">
        <v>536000.0</v>
      </c>
      <c r="F95" s="55">
        <v>600500.0</v>
      </c>
      <c r="G95" s="55">
        <v>540000.0</v>
      </c>
      <c r="H95" s="55">
        <v>620000.0</v>
      </c>
      <c r="I95" s="55">
        <v>697000.0</v>
      </c>
      <c r="J95" s="55">
        <v>795500.0</v>
      </c>
      <c r="K95" s="55">
        <v>729000.0</v>
      </c>
      <c r="L95" s="55">
        <v>813500.0</v>
      </c>
      <c r="M95" s="55">
        <v>656000.0</v>
      </c>
      <c r="N95" s="55">
        <v>12.0</v>
      </c>
      <c r="O95" s="55">
        <v>113.0</v>
      </c>
      <c r="P95" s="55">
        <v>7.9</v>
      </c>
    </row>
    <row r="96">
      <c r="A96" s="29" t="s">
        <v>362</v>
      </c>
      <c r="B96" s="55">
        <v>385500.0</v>
      </c>
      <c r="C96" s="55">
        <v>497000.0</v>
      </c>
      <c r="D96" s="55">
        <v>464000.0</v>
      </c>
      <c r="E96" s="55">
        <v>476500.0</v>
      </c>
      <c r="F96" s="55">
        <v>495000.0</v>
      </c>
      <c r="G96" s="55">
        <v>532500.0</v>
      </c>
      <c r="H96" s="55">
        <v>598000.0</v>
      </c>
      <c r="I96" s="55">
        <v>620000.0</v>
      </c>
      <c r="J96" s="55">
        <v>675000.0</v>
      </c>
      <c r="K96" s="55">
        <v>700500.0</v>
      </c>
      <c r="L96" s="55">
        <v>701000.0</v>
      </c>
      <c r="M96" s="55">
        <v>636000.0</v>
      </c>
      <c r="N96" s="55">
        <v>0.0</v>
      </c>
      <c r="O96" s="55">
        <v>82.0</v>
      </c>
      <c r="P96" s="55">
        <v>6.2</v>
      </c>
    </row>
    <row r="97">
      <c r="A97" s="29" t="s">
        <v>648</v>
      </c>
      <c r="B97" s="55">
        <v>440000.0</v>
      </c>
      <c r="C97" s="55">
        <v>450000.0</v>
      </c>
      <c r="D97" s="55">
        <v>540500.0</v>
      </c>
      <c r="E97" s="55">
        <v>515000.0</v>
      </c>
      <c r="F97" s="55">
        <v>666000.0</v>
      </c>
      <c r="G97" s="55">
        <v>710000.0</v>
      </c>
      <c r="H97" s="55">
        <v>678000.0</v>
      </c>
      <c r="I97" s="55">
        <v>722000.0</v>
      </c>
      <c r="J97" s="55">
        <v>781000.0</v>
      </c>
      <c r="K97" s="55">
        <v>816000.0</v>
      </c>
      <c r="L97" s="55">
        <v>800000.0</v>
      </c>
      <c r="M97" s="56" t="s">
        <v>59</v>
      </c>
      <c r="N97" s="55">
        <v>-2.0</v>
      </c>
      <c r="O97" s="55">
        <v>82.0</v>
      </c>
      <c r="P97" s="55">
        <v>6.2</v>
      </c>
    </row>
    <row r="98">
      <c r="A98" s="29" t="s">
        <v>650</v>
      </c>
      <c r="B98" s="55">
        <v>433500.0</v>
      </c>
      <c r="C98" s="55">
        <v>520000.0</v>
      </c>
      <c r="D98" s="55">
        <v>590000.0</v>
      </c>
      <c r="E98" s="55">
        <v>545000.0</v>
      </c>
      <c r="F98" s="55">
        <v>549500.0</v>
      </c>
      <c r="G98" s="55">
        <v>540000.0</v>
      </c>
      <c r="H98" s="55">
        <v>605000.0</v>
      </c>
      <c r="I98" s="55">
        <v>650000.0</v>
      </c>
      <c r="J98" s="55">
        <v>731000.0</v>
      </c>
      <c r="K98" s="55">
        <v>691500.0</v>
      </c>
      <c r="L98" s="55">
        <v>671500.0</v>
      </c>
      <c r="M98" s="55">
        <v>550000.0</v>
      </c>
      <c r="N98" s="55">
        <v>-3.0</v>
      </c>
      <c r="O98" s="55">
        <v>55.0</v>
      </c>
      <c r="P98" s="55">
        <v>4.5</v>
      </c>
    </row>
    <row r="99">
      <c r="A99" s="29" t="s">
        <v>299</v>
      </c>
      <c r="B99" s="55">
        <v>465000.0</v>
      </c>
      <c r="C99" s="55">
        <v>465000.0</v>
      </c>
      <c r="D99" s="55">
        <v>530000.0</v>
      </c>
      <c r="E99" s="55">
        <v>629500.0</v>
      </c>
      <c r="F99" s="55">
        <v>709000.0</v>
      </c>
      <c r="G99" s="55">
        <v>643500.0</v>
      </c>
      <c r="H99" s="55">
        <v>610000.0</v>
      </c>
      <c r="I99" s="55">
        <v>624000.0</v>
      </c>
      <c r="J99" s="55">
        <v>785000.0</v>
      </c>
      <c r="K99" s="55">
        <v>687500.0</v>
      </c>
      <c r="L99" s="55">
        <v>662500.0</v>
      </c>
      <c r="M99" s="55">
        <v>733500.0</v>
      </c>
      <c r="N99" s="55">
        <v>-4.0</v>
      </c>
      <c r="O99" s="55">
        <v>42.0</v>
      </c>
      <c r="P99" s="55">
        <v>3.6</v>
      </c>
    </row>
    <row r="100">
      <c r="A100" s="29" t="s">
        <v>653</v>
      </c>
      <c r="B100" s="55">
        <v>435000.0</v>
      </c>
      <c r="C100" s="55">
        <v>470000.0</v>
      </c>
      <c r="D100" s="55">
        <v>557500.0</v>
      </c>
      <c r="E100" s="55">
        <v>475000.0</v>
      </c>
      <c r="F100" s="55">
        <v>466500.0</v>
      </c>
      <c r="G100" s="55">
        <v>503500.0</v>
      </c>
      <c r="H100" s="55">
        <v>522000.0</v>
      </c>
      <c r="I100" s="55">
        <v>518000.0</v>
      </c>
      <c r="J100" s="55">
        <v>555000.0</v>
      </c>
      <c r="K100" s="55">
        <v>604000.0</v>
      </c>
      <c r="L100" s="55">
        <v>535000.0</v>
      </c>
      <c r="M100" s="55">
        <v>595000.0</v>
      </c>
      <c r="N100" s="55">
        <v>-11.0</v>
      </c>
      <c r="O100" s="55">
        <v>23.0</v>
      </c>
      <c r="P100" s="55">
        <v>2.1</v>
      </c>
    </row>
    <row r="101">
      <c r="A101" s="17" t="s">
        <v>377</v>
      </c>
      <c r="B101" s="58">
        <v>622000.0</v>
      </c>
      <c r="C101" s="58">
        <v>564000.0</v>
      </c>
      <c r="D101" s="58">
        <v>575000.0</v>
      </c>
      <c r="E101" s="58">
        <v>743500.0</v>
      </c>
      <c r="F101" s="58">
        <v>679000.0</v>
      </c>
      <c r="G101" s="58">
        <v>749500.0</v>
      </c>
      <c r="H101" s="58">
        <v>620000.0</v>
      </c>
      <c r="I101" s="58">
        <v>750000.0</v>
      </c>
      <c r="J101" s="58">
        <v>756000.0</v>
      </c>
      <c r="K101" s="58">
        <v>638000.0</v>
      </c>
      <c r="L101" s="58">
        <v>737000.0</v>
      </c>
      <c r="M101" s="58">
        <v>718000.0</v>
      </c>
      <c r="N101" s="58">
        <v>16.0</v>
      </c>
      <c r="O101" s="58">
        <v>18.0</v>
      </c>
      <c r="P101" s="58">
        <v>1.7</v>
      </c>
    </row>
    <row r="102">
      <c r="A102" s="24" t="s">
        <v>713</v>
      </c>
      <c r="B102" s="59">
        <v>219000.0</v>
      </c>
      <c r="C102" s="59">
        <v>405500.0</v>
      </c>
      <c r="D102" s="60">
        <v>211000.0</v>
      </c>
      <c r="E102" s="59">
        <v>372000.0</v>
      </c>
      <c r="F102" s="59">
        <v>387500.0</v>
      </c>
      <c r="G102" s="59">
        <v>460500.0</v>
      </c>
      <c r="H102" s="59">
        <v>498000.0</v>
      </c>
      <c r="I102" s="59">
        <v>467000.0</v>
      </c>
      <c r="J102" s="59">
        <v>455000.0</v>
      </c>
      <c r="K102" s="59">
        <v>535000.0</v>
      </c>
      <c r="L102" s="59">
        <v>535000.0</v>
      </c>
      <c r="M102" s="59">
        <v>525000.0</v>
      </c>
      <c r="N102" s="59">
        <v>0.0</v>
      </c>
      <c r="O102" s="59">
        <v>144.0</v>
      </c>
      <c r="P102" s="59">
        <v>9.3</v>
      </c>
    </row>
    <row r="103">
      <c r="A103" s="29" t="s">
        <v>370</v>
      </c>
      <c r="B103" s="55">
        <v>168000.0</v>
      </c>
      <c r="C103" s="55">
        <v>185000.0</v>
      </c>
      <c r="D103" s="55">
        <v>170000.0</v>
      </c>
      <c r="E103" s="55">
        <v>193000.0</v>
      </c>
      <c r="F103" s="55">
        <v>185000.0</v>
      </c>
      <c r="G103" s="55">
        <v>180000.0</v>
      </c>
      <c r="H103" s="55">
        <v>215000.0</v>
      </c>
      <c r="I103" s="55">
        <v>210000.0</v>
      </c>
      <c r="J103" s="55">
        <v>238500.0</v>
      </c>
      <c r="K103" s="55">
        <v>285000.0</v>
      </c>
      <c r="L103" s="55">
        <v>295000.0</v>
      </c>
      <c r="M103" s="55">
        <v>295000.0</v>
      </c>
      <c r="N103" s="55">
        <v>4.0</v>
      </c>
      <c r="O103" s="55">
        <v>76.0</v>
      </c>
      <c r="P103" s="55">
        <v>5.8</v>
      </c>
    </row>
    <row r="104">
      <c r="A104" s="29" t="s">
        <v>573</v>
      </c>
      <c r="B104" s="55">
        <v>427000.0</v>
      </c>
      <c r="C104" s="55">
        <v>453000.0</v>
      </c>
      <c r="D104" s="55">
        <v>480000.0</v>
      </c>
      <c r="E104" s="55">
        <v>485000.0</v>
      </c>
      <c r="F104" s="55">
        <v>500000.0</v>
      </c>
      <c r="G104" s="55">
        <v>550000.0</v>
      </c>
      <c r="H104" s="55">
        <v>550000.0</v>
      </c>
      <c r="I104" s="55">
        <v>530000.0</v>
      </c>
      <c r="J104" s="55">
        <v>577500.0</v>
      </c>
      <c r="K104" s="55">
        <v>605000.0</v>
      </c>
      <c r="L104" s="55">
        <v>580000.0</v>
      </c>
      <c r="M104" s="55">
        <v>467500.0</v>
      </c>
      <c r="N104" s="55">
        <v>-4.0</v>
      </c>
      <c r="O104" s="55">
        <v>36.0</v>
      </c>
      <c r="P104" s="55">
        <v>3.1</v>
      </c>
    </row>
    <row r="105">
      <c r="A105" s="29" t="s">
        <v>345</v>
      </c>
      <c r="B105" s="55">
        <v>415000.0</v>
      </c>
      <c r="C105" s="55">
        <v>540000.0</v>
      </c>
      <c r="D105" s="55">
        <v>530000.0</v>
      </c>
      <c r="E105" s="55">
        <v>515000.0</v>
      </c>
      <c r="F105" s="55">
        <v>575000.0</v>
      </c>
      <c r="G105" s="55">
        <v>575000.0</v>
      </c>
      <c r="H105" s="55">
        <v>623000.0</v>
      </c>
      <c r="I105" s="55">
        <v>617000.0</v>
      </c>
      <c r="J105" s="55">
        <v>683500.0</v>
      </c>
      <c r="K105" s="55">
        <v>685000.0</v>
      </c>
      <c r="L105" s="55">
        <v>732500.0</v>
      </c>
      <c r="M105" s="55">
        <v>715000.0</v>
      </c>
      <c r="N105" s="55">
        <v>7.0</v>
      </c>
      <c r="O105" s="55">
        <v>77.0</v>
      </c>
      <c r="P105" s="55">
        <v>5.8</v>
      </c>
    </row>
    <row r="106">
      <c r="A106" s="29" t="s">
        <v>652</v>
      </c>
      <c r="B106" s="55">
        <v>425000.0</v>
      </c>
      <c r="C106" s="55">
        <v>412000.0</v>
      </c>
      <c r="D106" s="55">
        <v>498500.0</v>
      </c>
      <c r="E106" s="55">
        <v>525500.0</v>
      </c>
      <c r="F106" s="55">
        <v>535000.0</v>
      </c>
      <c r="G106" s="55">
        <v>600000.0</v>
      </c>
      <c r="H106" s="55">
        <v>572000.0</v>
      </c>
      <c r="I106" s="55">
        <v>641000.0</v>
      </c>
      <c r="J106" s="55">
        <v>720000.0</v>
      </c>
      <c r="K106" s="55">
        <v>660000.0</v>
      </c>
      <c r="L106" s="55">
        <v>787500.0</v>
      </c>
      <c r="M106" s="55">
        <v>646500.0</v>
      </c>
      <c r="N106" s="55">
        <v>19.0</v>
      </c>
      <c r="O106" s="55">
        <v>85.0</v>
      </c>
      <c r="P106" s="55">
        <v>6.4</v>
      </c>
    </row>
    <row r="107">
      <c r="A107" s="29" t="s">
        <v>276</v>
      </c>
      <c r="B107" s="55">
        <v>240000.0</v>
      </c>
      <c r="C107" s="55">
        <v>208500.0</v>
      </c>
      <c r="D107" s="55">
        <v>203000.0</v>
      </c>
      <c r="E107" s="55">
        <v>269500.0</v>
      </c>
      <c r="F107" s="55">
        <v>225000.0</v>
      </c>
      <c r="G107" s="55">
        <v>245000.0</v>
      </c>
      <c r="H107" s="55">
        <v>312500.0</v>
      </c>
      <c r="I107" s="55">
        <v>301000.0</v>
      </c>
      <c r="J107" s="55">
        <v>343500.0</v>
      </c>
      <c r="K107" s="55">
        <v>380000.0</v>
      </c>
      <c r="L107" s="55">
        <v>440000.0</v>
      </c>
      <c r="M107" s="55">
        <v>320000.0</v>
      </c>
      <c r="N107" s="55">
        <v>16.0</v>
      </c>
      <c r="O107" s="55">
        <v>84.0</v>
      </c>
      <c r="P107" s="55">
        <v>6.3</v>
      </c>
    </row>
    <row r="108">
      <c r="A108" s="29" t="s">
        <v>789</v>
      </c>
      <c r="B108" s="55">
        <v>485000.0</v>
      </c>
      <c r="C108" s="55">
        <v>585000.0</v>
      </c>
      <c r="D108" s="55">
        <v>544500.0</v>
      </c>
      <c r="E108" s="55">
        <v>540000.0</v>
      </c>
      <c r="F108" s="55">
        <v>605000.0</v>
      </c>
      <c r="G108" s="55">
        <v>612500.0</v>
      </c>
      <c r="H108" s="55">
        <v>660000.0</v>
      </c>
      <c r="I108" s="55">
        <v>675000.0</v>
      </c>
      <c r="J108" s="55">
        <v>655000.0</v>
      </c>
      <c r="K108" s="55">
        <v>661500.0</v>
      </c>
      <c r="L108" s="55">
        <v>640000.0</v>
      </c>
      <c r="M108" s="55">
        <v>590000.0</v>
      </c>
      <c r="N108" s="55">
        <v>-3.0</v>
      </c>
      <c r="O108" s="55">
        <v>32.0</v>
      </c>
      <c r="P108" s="55">
        <v>2.8</v>
      </c>
    </row>
    <row r="109">
      <c r="A109" s="29" t="s">
        <v>305</v>
      </c>
      <c r="B109" s="55">
        <v>270000.0</v>
      </c>
      <c r="C109" s="55">
        <v>222500.0</v>
      </c>
      <c r="D109" s="55">
        <v>206500.0</v>
      </c>
      <c r="E109" s="55">
        <v>218000.0</v>
      </c>
      <c r="F109" s="55">
        <v>255000.0</v>
      </c>
      <c r="G109" s="55">
        <v>298500.0</v>
      </c>
      <c r="H109" s="55">
        <v>310000.0</v>
      </c>
      <c r="I109" s="55">
        <v>312500.0</v>
      </c>
      <c r="J109" s="55">
        <v>375000.0</v>
      </c>
      <c r="K109" s="55">
        <v>410000.0</v>
      </c>
      <c r="L109" s="55">
        <v>381500.0</v>
      </c>
      <c r="M109" s="55">
        <v>390500.0</v>
      </c>
      <c r="N109" s="55">
        <v>-7.0</v>
      </c>
      <c r="O109" s="55">
        <v>41.0</v>
      </c>
      <c r="P109" s="55">
        <v>3.5</v>
      </c>
    </row>
    <row r="110">
      <c r="A110" s="29" t="s">
        <v>321</v>
      </c>
      <c r="B110" s="55">
        <v>309500.0</v>
      </c>
      <c r="C110" s="55">
        <v>328000.0</v>
      </c>
      <c r="D110" s="55">
        <v>305000.0</v>
      </c>
      <c r="E110" s="55">
        <v>277000.0</v>
      </c>
      <c r="F110" s="55">
        <v>305000.0</v>
      </c>
      <c r="G110" s="55">
        <v>310000.0</v>
      </c>
      <c r="H110" s="55">
        <v>346000.0</v>
      </c>
      <c r="I110" s="55">
        <v>332500.0</v>
      </c>
      <c r="J110" s="55">
        <v>490000.0</v>
      </c>
      <c r="K110" s="55">
        <v>587500.0</v>
      </c>
      <c r="L110" s="55">
        <v>446000.0</v>
      </c>
      <c r="M110" s="55">
        <v>655000.0</v>
      </c>
      <c r="N110" s="55">
        <v>-24.0</v>
      </c>
      <c r="O110" s="55">
        <v>44.0</v>
      </c>
      <c r="P110" s="55">
        <v>3.7</v>
      </c>
    </row>
    <row r="111">
      <c r="A111" s="29" t="s">
        <v>147</v>
      </c>
      <c r="B111" s="55">
        <v>315000.0</v>
      </c>
      <c r="C111" s="55">
        <v>340000.0</v>
      </c>
      <c r="D111" s="55">
        <v>337000.0</v>
      </c>
      <c r="E111" s="55">
        <v>350000.0</v>
      </c>
      <c r="F111" s="55">
        <v>399500.0</v>
      </c>
      <c r="G111" s="55">
        <v>429500.0</v>
      </c>
      <c r="H111" s="55">
        <v>443000.0</v>
      </c>
      <c r="I111" s="55">
        <v>429000.0</v>
      </c>
      <c r="J111" s="55">
        <v>680000.0</v>
      </c>
      <c r="K111" s="55">
        <v>710000.0</v>
      </c>
      <c r="L111" s="55">
        <v>662000.0</v>
      </c>
      <c r="M111" s="55">
        <v>615500.0</v>
      </c>
      <c r="N111" s="55">
        <v>-7.0</v>
      </c>
      <c r="O111" s="55">
        <v>110.0</v>
      </c>
      <c r="P111" s="55">
        <v>7.7</v>
      </c>
    </row>
    <row r="112">
      <c r="A112" s="29" t="s">
        <v>660</v>
      </c>
      <c r="B112" s="55">
        <v>311000.0</v>
      </c>
      <c r="C112" s="55">
        <v>335000.0</v>
      </c>
      <c r="D112" s="55">
        <v>339500.0</v>
      </c>
      <c r="E112" s="55">
        <v>349000.0</v>
      </c>
      <c r="F112" s="55">
        <v>367000.0</v>
      </c>
      <c r="G112" s="55">
        <v>393500.0</v>
      </c>
      <c r="H112" s="55">
        <v>380000.0</v>
      </c>
      <c r="I112" s="55">
        <v>377500.0</v>
      </c>
      <c r="J112" s="55">
        <v>430000.0</v>
      </c>
      <c r="K112" s="55">
        <v>430000.0</v>
      </c>
      <c r="L112" s="55">
        <v>440000.0</v>
      </c>
      <c r="M112" s="55">
        <v>415500.0</v>
      </c>
      <c r="N112" s="55">
        <v>2.0</v>
      </c>
      <c r="O112" s="55">
        <v>41.0</v>
      </c>
      <c r="P112" s="55">
        <v>3.5</v>
      </c>
    </row>
    <row r="113">
      <c r="A113" s="29" t="s">
        <v>301</v>
      </c>
      <c r="B113" s="55">
        <v>260000.0</v>
      </c>
      <c r="C113" s="55">
        <v>265000.0</v>
      </c>
      <c r="D113" s="55">
        <v>281500.0</v>
      </c>
      <c r="E113" s="55">
        <v>285000.0</v>
      </c>
      <c r="F113" s="55">
        <v>358500.0</v>
      </c>
      <c r="G113" s="55">
        <v>400000.0</v>
      </c>
      <c r="H113" s="55">
        <v>365000.0</v>
      </c>
      <c r="I113" s="55">
        <v>395000.0</v>
      </c>
      <c r="J113" s="55">
        <v>446000.0</v>
      </c>
      <c r="K113" s="55">
        <v>480000.0</v>
      </c>
      <c r="L113" s="55">
        <v>450000.0</v>
      </c>
      <c r="M113" s="55">
        <v>496000.0</v>
      </c>
      <c r="N113" s="55">
        <v>-6.0</v>
      </c>
      <c r="O113" s="55">
        <v>73.0</v>
      </c>
      <c r="P113" s="55">
        <v>5.6</v>
      </c>
    </row>
    <row r="114">
      <c r="A114" s="29" t="s">
        <v>655</v>
      </c>
      <c r="B114" s="55">
        <v>340000.0</v>
      </c>
      <c r="C114" s="55">
        <v>345000.0</v>
      </c>
      <c r="D114" s="55">
        <v>379000.0</v>
      </c>
      <c r="E114" s="55">
        <v>379000.0</v>
      </c>
      <c r="F114" s="55">
        <v>418500.0</v>
      </c>
      <c r="G114" s="55">
        <v>440000.0</v>
      </c>
      <c r="H114" s="55">
        <v>427500.0</v>
      </c>
      <c r="I114" s="55">
        <v>415000.0</v>
      </c>
      <c r="J114" s="55">
        <v>451500.0</v>
      </c>
      <c r="K114" s="55">
        <v>502500.0</v>
      </c>
      <c r="L114" s="55">
        <v>510000.0</v>
      </c>
      <c r="M114" s="56" t="s">
        <v>59</v>
      </c>
      <c r="N114" s="55">
        <v>1.0</v>
      </c>
      <c r="O114" s="55">
        <v>50.0</v>
      </c>
      <c r="P114" s="55">
        <v>4.1</v>
      </c>
    </row>
    <row r="115">
      <c r="A115" s="29" t="s">
        <v>491</v>
      </c>
      <c r="B115" s="55">
        <v>262000.0</v>
      </c>
      <c r="C115" s="55">
        <v>369000.0</v>
      </c>
      <c r="D115" s="55">
        <v>330500.0</v>
      </c>
      <c r="E115" s="55">
        <v>375000.0</v>
      </c>
      <c r="F115" s="55">
        <v>405000.0</v>
      </c>
      <c r="G115" s="55">
        <v>407500.0</v>
      </c>
      <c r="H115" s="55">
        <v>425000.0</v>
      </c>
      <c r="I115" s="55">
        <v>395000.0</v>
      </c>
      <c r="J115" s="55">
        <v>450000.0</v>
      </c>
      <c r="K115" s="55">
        <v>500000.0</v>
      </c>
      <c r="L115" s="55">
        <v>506000.0</v>
      </c>
      <c r="M115" s="55">
        <v>450000.0</v>
      </c>
      <c r="N115" s="55">
        <v>1.0</v>
      </c>
      <c r="O115" s="55">
        <v>93.0</v>
      </c>
      <c r="P115" s="55">
        <v>6.8</v>
      </c>
    </row>
    <row r="116">
      <c r="A116" s="29" t="s">
        <v>389</v>
      </c>
      <c r="B116" s="55">
        <v>240000.0</v>
      </c>
      <c r="C116" s="55">
        <v>306500.0</v>
      </c>
      <c r="D116" s="55">
        <v>316000.0</v>
      </c>
      <c r="E116" s="55">
        <v>379000.0</v>
      </c>
      <c r="F116" s="55">
        <v>393000.0</v>
      </c>
      <c r="G116" s="55">
        <v>390000.0</v>
      </c>
      <c r="H116" s="55">
        <v>385000.0</v>
      </c>
      <c r="I116" s="55">
        <v>440000.0</v>
      </c>
      <c r="J116" s="55">
        <v>480000.0</v>
      </c>
      <c r="K116" s="55">
        <v>527500.0</v>
      </c>
      <c r="L116" s="55">
        <v>537500.0</v>
      </c>
      <c r="M116" s="55">
        <v>517500.0</v>
      </c>
      <c r="N116" s="55">
        <v>2.0</v>
      </c>
      <c r="O116" s="55">
        <v>124.0</v>
      </c>
      <c r="P116" s="55">
        <v>8.4</v>
      </c>
    </row>
    <row r="117">
      <c r="A117" s="29" t="s">
        <v>800</v>
      </c>
      <c r="B117" s="55">
        <v>700000.0</v>
      </c>
      <c r="C117" s="55">
        <v>599500.0</v>
      </c>
      <c r="D117" s="55">
        <v>680000.0</v>
      </c>
      <c r="E117" s="55">
        <v>590000.0</v>
      </c>
      <c r="F117" s="55">
        <v>764000.0</v>
      </c>
      <c r="G117" s="55">
        <v>753000.0</v>
      </c>
      <c r="H117" s="55">
        <v>745000.0</v>
      </c>
      <c r="I117" s="55">
        <v>559000.0</v>
      </c>
      <c r="J117" s="55">
        <v>625500.0</v>
      </c>
      <c r="K117" s="55">
        <v>703500.0</v>
      </c>
      <c r="L117" s="55">
        <v>625000.0</v>
      </c>
      <c r="M117" s="55">
        <v>710000.0</v>
      </c>
      <c r="N117" s="55">
        <v>-11.0</v>
      </c>
      <c r="O117" s="55">
        <v>-11.0</v>
      </c>
      <c r="P117" s="55">
        <v>-1.1</v>
      </c>
    </row>
    <row r="118">
      <c r="A118" s="29" t="s">
        <v>273</v>
      </c>
      <c r="B118" s="55">
        <v>310000.0</v>
      </c>
      <c r="C118" s="55">
        <v>270000.0</v>
      </c>
      <c r="D118" s="55">
        <v>305000.0</v>
      </c>
      <c r="E118" s="55">
        <v>290000.0</v>
      </c>
      <c r="F118" s="55">
        <v>340000.0</v>
      </c>
      <c r="G118" s="55">
        <v>415000.0</v>
      </c>
      <c r="H118" s="55">
        <v>405000.0</v>
      </c>
      <c r="I118" s="55">
        <v>400000.0</v>
      </c>
      <c r="J118" s="55">
        <v>495000.0</v>
      </c>
      <c r="K118" s="55">
        <v>535000.0</v>
      </c>
      <c r="L118" s="55">
        <v>560000.0</v>
      </c>
      <c r="M118" s="56" t="s">
        <v>59</v>
      </c>
      <c r="N118" s="55">
        <v>5.0</v>
      </c>
      <c r="O118" s="55">
        <v>81.0</v>
      </c>
      <c r="P118" s="55">
        <v>6.1</v>
      </c>
    </row>
    <row r="119">
      <c r="A119" s="29" t="s">
        <v>425</v>
      </c>
      <c r="B119" s="55">
        <v>390000.0</v>
      </c>
      <c r="C119" s="55">
        <v>409000.0</v>
      </c>
      <c r="D119" s="55">
        <v>449000.0</v>
      </c>
      <c r="E119" s="55">
        <v>500000.0</v>
      </c>
      <c r="F119" s="55">
        <v>560000.0</v>
      </c>
      <c r="G119" s="55">
        <v>580000.0</v>
      </c>
      <c r="H119" s="55">
        <v>565000.0</v>
      </c>
      <c r="I119" s="55">
        <v>600000.0</v>
      </c>
      <c r="J119" s="55">
        <v>660000.0</v>
      </c>
      <c r="K119" s="55">
        <v>660000.0</v>
      </c>
      <c r="L119" s="55">
        <v>676500.0</v>
      </c>
      <c r="M119" s="55">
        <v>656500.0</v>
      </c>
      <c r="N119" s="55">
        <v>2.0</v>
      </c>
      <c r="O119" s="55">
        <v>73.0</v>
      </c>
      <c r="P119" s="55">
        <v>5.7</v>
      </c>
    </row>
    <row r="120">
      <c r="A120" s="29" t="s">
        <v>378</v>
      </c>
      <c r="B120" s="55">
        <v>390000.0</v>
      </c>
      <c r="C120" s="55">
        <v>411000.0</v>
      </c>
      <c r="D120" s="55">
        <v>482500.0</v>
      </c>
      <c r="E120" s="55">
        <v>524500.0</v>
      </c>
      <c r="F120" s="55">
        <v>615000.0</v>
      </c>
      <c r="G120" s="55">
        <v>623000.0</v>
      </c>
      <c r="H120" s="55">
        <v>610000.0</v>
      </c>
      <c r="I120" s="55">
        <v>645500.0</v>
      </c>
      <c r="J120" s="55">
        <v>706000.0</v>
      </c>
      <c r="K120" s="55">
        <v>741500.0</v>
      </c>
      <c r="L120" s="55">
        <v>715000.0</v>
      </c>
      <c r="M120" s="55">
        <v>735000.0</v>
      </c>
      <c r="N120" s="55">
        <v>-4.0</v>
      </c>
      <c r="O120" s="55">
        <v>83.0</v>
      </c>
      <c r="P120" s="55">
        <v>6.2</v>
      </c>
    </row>
    <row r="121">
      <c r="A121" s="29" t="s">
        <v>361</v>
      </c>
      <c r="B121" s="55">
        <v>406000.0</v>
      </c>
      <c r="C121" s="55">
        <v>450000.0</v>
      </c>
      <c r="D121" s="55">
        <v>540500.0</v>
      </c>
      <c r="E121" s="55">
        <v>560000.0</v>
      </c>
      <c r="F121" s="55">
        <v>633000.0</v>
      </c>
      <c r="G121" s="55">
        <v>695500.0</v>
      </c>
      <c r="H121" s="55">
        <v>654000.0</v>
      </c>
      <c r="I121" s="55">
        <v>685500.0</v>
      </c>
      <c r="J121" s="55">
        <v>810000.0</v>
      </c>
      <c r="K121" s="55">
        <v>777500.0</v>
      </c>
      <c r="L121" s="55">
        <v>755500.0</v>
      </c>
      <c r="M121" s="55">
        <v>690000.0</v>
      </c>
      <c r="N121" s="55">
        <v>-3.0</v>
      </c>
      <c r="O121" s="55">
        <v>86.0</v>
      </c>
      <c r="P121" s="55">
        <v>6.4</v>
      </c>
    </row>
    <row r="122">
      <c r="A122" s="29" t="s">
        <v>632</v>
      </c>
      <c r="B122" s="57">
        <v>305000.0</v>
      </c>
      <c r="C122" s="55">
        <v>220500.0</v>
      </c>
      <c r="D122" s="38">
        <v>280000.0</v>
      </c>
      <c r="E122" s="55">
        <v>264000.0</v>
      </c>
      <c r="F122" s="55">
        <v>350000.0</v>
      </c>
      <c r="G122" s="55">
        <v>372500.0</v>
      </c>
      <c r="H122" s="55">
        <v>429000.0</v>
      </c>
      <c r="I122" s="55">
        <v>390000.0</v>
      </c>
      <c r="J122" s="55">
        <v>445000.0</v>
      </c>
      <c r="K122" s="55">
        <v>425000.0</v>
      </c>
      <c r="L122" s="55">
        <v>447500.0</v>
      </c>
      <c r="M122" s="55">
        <v>460000.0</v>
      </c>
      <c r="N122" s="55">
        <v>5.0</v>
      </c>
      <c r="O122" s="55">
        <v>47.0</v>
      </c>
      <c r="P122" s="55">
        <v>3.9</v>
      </c>
    </row>
    <row r="123">
      <c r="A123" s="29" t="s">
        <v>772</v>
      </c>
      <c r="B123" s="55">
        <v>305000.0</v>
      </c>
      <c r="C123" s="55">
        <v>304500.0</v>
      </c>
      <c r="D123" s="55">
        <v>320000.0</v>
      </c>
      <c r="E123" s="55">
        <v>334500.0</v>
      </c>
      <c r="F123" s="55">
        <v>360000.0</v>
      </c>
      <c r="G123" s="55">
        <v>362000.0</v>
      </c>
      <c r="H123" s="55">
        <v>340000.0</v>
      </c>
      <c r="I123" s="55">
        <v>380000.0</v>
      </c>
      <c r="J123" s="55">
        <v>410000.0</v>
      </c>
      <c r="K123" s="55">
        <v>398000.0</v>
      </c>
      <c r="L123" s="55">
        <v>400000.0</v>
      </c>
      <c r="M123" s="55">
        <v>380000.0</v>
      </c>
      <c r="N123" s="55">
        <v>1.0</v>
      </c>
      <c r="O123" s="55">
        <v>31.0</v>
      </c>
      <c r="P123" s="55">
        <v>2.7</v>
      </c>
    </row>
    <row r="124">
      <c r="A124" s="29" t="s">
        <v>602</v>
      </c>
      <c r="B124" s="55">
        <v>325000.0</v>
      </c>
      <c r="C124" s="55">
        <v>326000.0</v>
      </c>
      <c r="D124" s="55">
        <v>350000.0</v>
      </c>
      <c r="E124" s="55">
        <v>405000.0</v>
      </c>
      <c r="F124" s="55">
        <v>450000.0</v>
      </c>
      <c r="G124" s="55">
        <v>475000.0</v>
      </c>
      <c r="H124" s="55">
        <v>430000.0</v>
      </c>
      <c r="I124" s="55">
        <v>466000.0</v>
      </c>
      <c r="J124" s="55">
        <v>517500.0</v>
      </c>
      <c r="K124" s="55">
        <v>550000.0</v>
      </c>
      <c r="L124" s="55">
        <v>529500.0</v>
      </c>
      <c r="M124" s="55">
        <v>475000.0</v>
      </c>
      <c r="N124" s="55">
        <v>-4.0</v>
      </c>
      <c r="O124" s="55">
        <v>63.0</v>
      </c>
      <c r="P124" s="55">
        <v>5.0</v>
      </c>
    </row>
    <row r="125">
      <c r="A125" s="29" t="s">
        <v>293</v>
      </c>
      <c r="B125" s="57">
        <v>294000.0</v>
      </c>
      <c r="C125" s="55">
        <v>307000.0</v>
      </c>
      <c r="D125" s="38">
        <v>278500.0</v>
      </c>
      <c r="E125" s="55">
        <v>273000.0</v>
      </c>
      <c r="F125" s="55">
        <v>321000.0</v>
      </c>
      <c r="G125" s="55">
        <v>314000.0</v>
      </c>
      <c r="H125" s="55">
        <v>310000.0</v>
      </c>
      <c r="I125" s="55">
        <v>315000.0</v>
      </c>
      <c r="J125" s="55">
        <v>352500.0</v>
      </c>
      <c r="K125" s="55">
        <v>430000.0</v>
      </c>
      <c r="L125" s="55">
        <v>406500.0</v>
      </c>
      <c r="M125" s="55">
        <v>292000.0</v>
      </c>
      <c r="N125" s="55">
        <v>-6.0</v>
      </c>
      <c r="O125" s="55">
        <v>38.0</v>
      </c>
      <c r="P125" s="55">
        <v>3.3</v>
      </c>
    </row>
    <row r="126">
      <c r="A126" s="29" t="s">
        <v>167</v>
      </c>
      <c r="B126" s="55">
        <v>295000.0</v>
      </c>
      <c r="C126" s="55">
        <v>315000.0</v>
      </c>
      <c r="D126" s="55">
        <v>325000.0</v>
      </c>
      <c r="E126" s="55">
        <v>323500.0</v>
      </c>
      <c r="F126" s="55">
        <v>380000.0</v>
      </c>
      <c r="G126" s="55">
        <v>417500.0</v>
      </c>
      <c r="H126" s="55">
        <v>535000.0</v>
      </c>
      <c r="I126" s="55">
        <v>440000.0</v>
      </c>
      <c r="J126" s="55">
        <v>600000.0</v>
      </c>
      <c r="K126" s="55">
        <v>610000.0</v>
      </c>
      <c r="L126" s="55">
        <v>585000.0</v>
      </c>
      <c r="M126" s="56" t="s">
        <v>59</v>
      </c>
      <c r="N126" s="55">
        <v>-4.0</v>
      </c>
      <c r="O126" s="55">
        <v>98.0</v>
      </c>
      <c r="P126" s="55">
        <v>7.1</v>
      </c>
    </row>
    <row r="127">
      <c r="A127" s="29" t="s">
        <v>64</v>
      </c>
      <c r="B127" s="56" t="s">
        <v>58</v>
      </c>
      <c r="C127" s="56" t="s">
        <v>58</v>
      </c>
      <c r="D127" s="56" t="s">
        <v>58</v>
      </c>
      <c r="E127" s="56" t="s">
        <v>58</v>
      </c>
      <c r="F127" s="56" t="s">
        <v>58</v>
      </c>
      <c r="G127" s="55">
        <v>459000.0</v>
      </c>
      <c r="H127" s="55">
        <v>459000.0</v>
      </c>
      <c r="I127" s="55">
        <v>459000.0</v>
      </c>
      <c r="J127" s="55">
        <v>429000.0</v>
      </c>
      <c r="K127" s="55">
        <v>524000.0</v>
      </c>
      <c r="L127" s="55">
        <v>558000.0</v>
      </c>
      <c r="M127" s="56" t="s">
        <v>59</v>
      </c>
      <c r="N127" s="55">
        <v>6.0</v>
      </c>
      <c r="O127" s="56" t="s">
        <v>59</v>
      </c>
      <c r="P127" s="56" t="s">
        <v>59</v>
      </c>
    </row>
    <row r="128">
      <c r="A128" s="29" t="s">
        <v>819</v>
      </c>
      <c r="B128" s="57">
        <v>910000.0</v>
      </c>
      <c r="C128" s="55">
        <v>690500.0</v>
      </c>
      <c r="D128" s="55">
        <v>810000.0</v>
      </c>
      <c r="E128" s="55">
        <v>960500.0</v>
      </c>
      <c r="F128" s="55">
        <v>1290000.0</v>
      </c>
      <c r="G128" s="55">
        <v>1042500.0</v>
      </c>
      <c r="H128" s="55">
        <v>1060000.0</v>
      </c>
      <c r="I128" s="55">
        <v>1550000.0</v>
      </c>
      <c r="J128" s="55">
        <v>1795000.0</v>
      </c>
      <c r="K128" s="55">
        <v>1365000.0</v>
      </c>
      <c r="L128" s="55">
        <v>1148000.0</v>
      </c>
      <c r="M128" s="56" t="s">
        <v>59</v>
      </c>
      <c r="N128" s="55">
        <v>-16.0</v>
      </c>
      <c r="O128" s="55">
        <v>26.0</v>
      </c>
      <c r="P128" s="55">
        <v>2.3</v>
      </c>
    </row>
    <row r="129">
      <c r="A129" s="29" t="s">
        <v>603</v>
      </c>
      <c r="B129" s="55">
        <v>305500.0</v>
      </c>
      <c r="C129" s="55">
        <v>322000.0</v>
      </c>
      <c r="D129" s="55">
        <v>315000.0</v>
      </c>
      <c r="E129" s="55">
        <v>345000.0</v>
      </c>
      <c r="F129" s="55">
        <v>421000.0</v>
      </c>
      <c r="G129" s="55">
        <v>447500.0</v>
      </c>
      <c r="H129" s="55">
        <v>460000.0</v>
      </c>
      <c r="I129" s="55">
        <v>464500.0</v>
      </c>
      <c r="J129" s="55">
        <v>485000.0</v>
      </c>
      <c r="K129" s="55">
        <v>495000.0</v>
      </c>
      <c r="L129" s="55">
        <v>480000.0</v>
      </c>
      <c r="M129" s="55">
        <v>495500.0</v>
      </c>
      <c r="N129" s="55">
        <v>-3.0</v>
      </c>
      <c r="O129" s="55">
        <v>57.0</v>
      </c>
      <c r="P129" s="55">
        <v>4.6</v>
      </c>
    </row>
    <row r="130">
      <c r="A130" s="29" t="s">
        <v>486</v>
      </c>
      <c r="B130" s="55">
        <v>444000.0</v>
      </c>
      <c r="C130" s="55">
        <v>475000.0</v>
      </c>
      <c r="D130" s="55">
        <v>500000.0</v>
      </c>
      <c r="E130" s="55">
        <v>585000.0</v>
      </c>
      <c r="F130" s="55">
        <v>594500.0</v>
      </c>
      <c r="G130" s="55">
        <v>601000.0</v>
      </c>
      <c r="H130" s="55">
        <v>670000.0</v>
      </c>
      <c r="I130" s="55">
        <v>650000.0</v>
      </c>
      <c r="J130" s="55">
        <v>730500.0</v>
      </c>
      <c r="K130" s="55">
        <v>732500.0</v>
      </c>
      <c r="L130" s="55">
        <v>790000.0</v>
      </c>
      <c r="M130" s="55">
        <v>880000.0</v>
      </c>
      <c r="N130" s="55">
        <v>8.0</v>
      </c>
      <c r="O130" s="55">
        <v>78.0</v>
      </c>
      <c r="P130" s="55">
        <v>5.9</v>
      </c>
    </row>
    <row r="131">
      <c r="A131" s="29" t="s">
        <v>400</v>
      </c>
      <c r="B131" s="55">
        <v>445000.0</v>
      </c>
      <c r="C131" s="55">
        <v>475000.0</v>
      </c>
      <c r="D131" s="55">
        <v>505000.0</v>
      </c>
      <c r="E131" s="55">
        <v>550000.0</v>
      </c>
      <c r="F131" s="55">
        <v>580000.0</v>
      </c>
      <c r="G131" s="55">
        <v>640000.0</v>
      </c>
      <c r="H131" s="55">
        <v>600000.0</v>
      </c>
      <c r="I131" s="55">
        <v>635000.0</v>
      </c>
      <c r="J131" s="55">
        <v>785500.0</v>
      </c>
      <c r="K131" s="55">
        <v>750000.0</v>
      </c>
      <c r="L131" s="55">
        <v>745000.0</v>
      </c>
      <c r="M131" s="55">
        <v>820000.0</v>
      </c>
      <c r="N131" s="55">
        <v>-1.0</v>
      </c>
      <c r="O131" s="55">
        <v>67.0</v>
      </c>
      <c r="P131" s="55">
        <v>5.3</v>
      </c>
    </row>
    <row r="132">
      <c r="A132" s="29" t="s">
        <v>81</v>
      </c>
      <c r="B132" s="57">
        <v>230000.0</v>
      </c>
      <c r="C132" s="55">
        <v>205000.0</v>
      </c>
      <c r="D132" s="38">
        <v>225000.0</v>
      </c>
      <c r="E132" s="55">
        <v>370000.0</v>
      </c>
      <c r="F132" s="55">
        <v>270000.0</v>
      </c>
      <c r="G132" s="55">
        <v>358000.0</v>
      </c>
      <c r="H132" s="55">
        <v>310000.0</v>
      </c>
      <c r="I132" s="55">
        <v>357500.0</v>
      </c>
      <c r="J132" s="55">
        <v>494500.0</v>
      </c>
      <c r="K132" s="55">
        <v>595000.0</v>
      </c>
      <c r="L132" s="55">
        <v>555000.0</v>
      </c>
      <c r="M132" s="56" t="s">
        <v>59</v>
      </c>
      <c r="N132" s="55">
        <v>-7.0</v>
      </c>
      <c r="O132" s="55">
        <v>141.0</v>
      </c>
      <c r="P132" s="55">
        <v>9.2</v>
      </c>
    </row>
    <row r="133">
      <c r="A133" s="29" t="s">
        <v>854</v>
      </c>
      <c r="B133" s="55">
        <v>590000.0</v>
      </c>
      <c r="C133" s="55">
        <v>559500.0</v>
      </c>
      <c r="D133" s="55">
        <v>645000.0</v>
      </c>
      <c r="E133" s="55">
        <v>633000.0</v>
      </c>
      <c r="F133" s="55">
        <v>560000.0</v>
      </c>
      <c r="G133" s="55">
        <v>616500.0</v>
      </c>
      <c r="H133" s="55">
        <v>620000.0</v>
      </c>
      <c r="I133" s="55">
        <v>590000.0</v>
      </c>
      <c r="J133" s="55">
        <v>571000.0</v>
      </c>
      <c r="K133" s="55">
        <v>618000.0</v>
      </c>
      <c r="L133" s="55">
        <v>590500.0</v>
      </c>
      <c r="M133" s="55">
        <v>620500.0</v>
      </c>
      <c r="N133" s="55">
        <v>-4.0</v>
      </c>
      <c r="O133" s="55">
        <v>0.0</v>
      </c>
      <c r="P133" s="55">
        <v>0.0</v>
      </c>
    </row>
    <row r="134">
      <c r="A134" s="29" t="s">
        <v>617</v>
      </c>
      <c r="B134" s="55">
        <v>575000.0</v>
      </c>
      <c r="C134" s="55">
        <v>549000.0</v>
      </c>
      <c r="D134" s="55">
        <v>577000.0</v>
      </c>
      <c r="E134" s="55">
        <v>571000.0</v>
      </c>
      <c r="F134" s="55">
        <v>600000.0</v>
      </c>
      <c r="G134" s="55">
        <v>590000.0</v>
      </c>
      <c r="H134" s="55">
        <v>651500.0</v>
      </c>
      <c r="I134" s="55">
        <v>600000.0</v>
      </c>
      <c r="J134" s="55">
        <v>687500.0</v>
      </c>
      <c r="K134" s="55">
        <v>640000.0</v>
      </c>
      <c r="L134" s="55">
        <v>649000.0</v>
      </c>
      <c r="M134" s="55">
        <v>570000.0</v>
      </c>
      <c r="N134" s="55">
        <v>1.0</v>
      </c>
      <c r="O134" s="55">
        <v>13.0</v>
      </c>
      <c r="P134" s="55">
        <v>1.2</v>
      </c>
    </row>
    <row r="135">
      <c r="A135" s="29" t="s">
        <v>314</v>
      </c>
      <c r="B135" s="55">
        <v>595000.0</v>
      </c>
      <c r="C135" s="55">
        <v>597500.0</v>
      </c>
      <c r="D135" s="55">
        <v>650000.0</v>
      </c>
      <c r="E135" s="55">
        <v>658000.0</v>
      </c>
      <c r="F135" s="55">
        <v>651000.0</v>
      </c>
      <c r="G135" s="55">
        <v>637500.0</v>
      </c>
      <c r="H135" s="55">
        <v>798000.0</v>
      </c>
      <c r="I135" s="55">
        <v>725000.0</v>
      </c>
      <c r="J135" s="55">
        <v>870000.0</v>
      </c>
      <c r="K135" s="55">
        <v>795000.0</v>
      </c>
      <c r="L135" s="55">
        <v>875000.0</v>
      </c>
      <c r="M135" s="55">
        <v>860000.0</v>
      </c>
      <c r="N135" s="55">
        <v>10.0</v>
      </c>
      <c r="O135" s="55">
        <v>47.0</v>
      </c>
      <c r="P135" s="55">
        <v>3.9</v>
      </c>
    </row>
    <row r="136">
      <c r="A136" s="29" t="s">
        <v>422</v>
      </c>
      <c r="B136" s="55">
        <v>535000.0</v>
      </c>
      <c r="C136" s="55">
        <v>567500.0</v>
      </c>
      <c r="D136" s="55">
        <v>655000.0</v>
      </c>
      <c r="E136" s="55">
        <v>650000.0</v>
      </c>
      <c r="F136" s="55">
        <v>750000.0</v>
      </c>
      <c r="G136" s="55">
        <v>685000.0</v>
      </c>
      <c r="H136" s="55">
        <v>756000.0</v>
      </c>
      <c r="I136" s="55">
        <v>762500.0</v>
      </c>
      <c r="J136" s="55">
        <v>852000.0</v>
      </c>
      <c r="K136" s="55">
        <v>880000.0</v>
      </c>
      <c r="L136" s="55">
        <v>950000.0</v>
      </c>
      <c r="M136" s="55">
        <v>851000.0</v>
      </c>
      <c r="N136" s="55">
        <v>8.0</v>
      </c>
      <c r="O136" s="55">
        <v>78.0</v>
      </c>
      <c r="P136" s="55">
        <v>5.9</v>
      </c>
    </row>
    <row r="137">
      <c r="A137" s="29" t="s">
        <v>712</v>
      </c>
      <c r="B137" s="57">
        <v>305000.0</v>
      </c>
      <c r="C137" s="55">
        <v>204000.0</v>
      </c>
      <c r="D137" s="55">
        <v>135500.0</v>
      </c>
      <c r="E137" s="55">
        <v>379000.0</v>
      </c>
      <c r="F137" s="55">
        <v>365500.0</v>
      </c>
      <c r="G137" s="55">
        <v>442500.0</v>
      </c>
      <c r="H137" s="55">
        <v>430000.0</v>
      </c>
      <c r="I137" s="55">
        <v>425500.0</v>
      </c>
      <c r="J137" s="55">
        <v>530000.0</v>
      </c>
      <c r="K137" s="55">
        <v>542500.0</v>
      </c>
      <c r="L137" s="55">
        <v>539000.0</v>
      </c>
      <c r="M137" s="55">
        <v>553000.0</v>
      </c>
      <c r="N137" s="55">
        <v>-1.0</v>
      </c>
      <c r="O137" s="55">
        <v>77.0</v>
      </c>
      <c r="P137" s="55">
        <v>5.9</v>
      </c>
    </row>
    <row r="138">
      <c r="A138" s="29" t="s">
        <v>533</v>
      </c>
      <c r="B138" s="55">
        <v>286000.0</v>
      </c>
      <c r="C138" s="55">
        <v>308000.0</v>
      </c>
      <c r="D138" s="55">
        <v>315000.0</v>
      </c>
      <c r="E138" s="55">
        <v>322500.0</v>
      </c>
      <c r="F138" s="55">
        <v>380000.0</v>
      </c>
      <c r="G138" s="55">
        <v>445500.0</v>
      </c>
      <c r="H138" s="55">
        <v>400000.0</v>
      </c>
      <c r="I138" s="55">
        <v>420000.0</v>
      </c>
      <c r="J138" s="55">
        <v>480000.0</v>
      </c>
      <c r="K138" s="55">
        <v>521000.0</v>
      </c>
      <c r="L138" s="55">
        <v>520000.0</v>
      </c>
      <c r="M138" s="55">
        <v>515000.0</v>
      </c>
      <c r="N138" s="55">
        <v>0.0</v>
      </c>
      <c r="O138" s="55">
        <v>82.0</v>
      </c>
      <c r="P138" s="55">
        <v>6.2</v>
      </c>
    </row>
    <row r="139">
      <c r="A139" s="29" t="s">
        <v>195</v>
      </c>
      <c r="B139" s="55">
        <v>450000.0</v>
      </c>
      <c r="C139" s="55">
        <v>467500.0</v>
      </c>
      <c r="D139" s="55">
        <v>400000.0</v>
      </c>
      <c r="E139" s="55">
        <v>532500.0</v>
      </c>
      <c r="F139" s="55">
        <v>507000.0</v>
      </c>
      <c r="G139" s="55">
        <v>680000.0</v>
      </c>
      <c r="H139" s="55">
        <v>582500.0</v>
      </c>
      <c r="I139" s="55">
        <v>595000.0</v>
      </c>
      <c r="J139" s="55">
        <v>780000.0</v>
      </c>
      <c r="K139" s="55">
        <v>825000.0</v>
      </c>
      <c r="L139" s="55">
        <v>770000.0</v>
      </c>
      <c r="M139" s="55">
        <v>782500.0</v>
      </c>
      <c r="N139" s="55">
        <v>-7.0</v>
      </c>
      <c r="O139" s="55">
        <v>71.0</v>
      </c>
      <c r="P139" s="55">
        <v>5.5</v>
      </c>
    </row>
    <row r="140">
      <c r="A140" s="29" t="s">
        <v>302</v>
      </c>
      <c r="B140" s="55">
        <v>235000.0</v>
      </c>
      <c r="C140" s="55">
        <v>240000.0</v>
      </c>
      <c r="D140" s="55">
        <v>245000.0</v>
      </c>
      <c r="E140" s="55">
        <v>250000.0</v>
      </c>
      <c r="F140" s="55">
        <v>281500.0</v>
      </c>
      <c r="G140" s="55">
        <v>334000.0</v>
      </c>
      <c r="H140" s="55">
        <v>334000.0</v>
      </c>
      <c r="I140" s="55">
        <v>346000.0</v>
      </c>
      <c r="J140" s="55">
        <v>399000.0</v>
      </c>
      <c r="K140" s="55">
        <v>432500.0</v>
      </c>
      <c r="L140" s="55">
        <v>449000.0</v>
      </c>
      <c r="M140" s="55">
        <v>490000.0</v>
      </c>
      <c r="N140" s="55">
        <v>4.0</v>
      </c>
      <c r="O140" s="55">
        <v>91.0</v>
      </c>
      <c r="P140" s="55">
        <v>6.7</v>
      </c>
    </row>
    <row r="141">
      <c r="A141" s="29" t="s">
        <v>496</v>
      </c>
      <c r="B141" s="55">
        <v>272500.0</v>
      </c>
      <c r="C141" s="55">
        <v>300000.0</v>
      </c>
      <c r="D141" s="55">
        <v>303000.0</v>
      </c>
      <c r="E141" s="55">
        <v>325000.0</v>
      </c>
      <c r="F141" s="55">
        <v>309000.0</v>
      </c>
      <c r="G141" s="55">
        <v>382500.0</v>
      </c>
      <c r="H141" s="55">
        <v>392500.0</v>
      </c>
      <c r="I141" s="55">
        <v>413500.0</v>
      </c>
      <c r="J141" s="55">
        <v>465000.0</v>
      </c>
      <c r="K141" s="55">
        <v>550000.0</v>
      </c>
      <c r="L141" s="55">
        <v>517500.0</v>
      </c>
      <c r="M141" s="55">
        <v>550000.0</v>
      </c>
      <c r="N141" s="55">
        <v>-6.0</v>
      </c>
      <c r="O141" s="55">
        <v>90.0</v>
      </c>
      <c r="P141" s="55">
        <v>6.6</v>
      </c>
    </row>
    <row r="142">
      <c r="A142" s="29" t="s">
        <v>607</v>
      </c>
      <c r="B142" s="55">
        <v>230000.0</v>
      </c>
      <c r="C142" s="55">
        <v>235000.0</v>
      </c>
      <c r="D142" s="38">
        <v>237500.0</v>
      </c>
      <c r="E142" s="55">
        <v>220000.0</v>
      </c>
      <c r="F142" s="55">
        <v>224000.0</v>
      </c>
      <c r="G142" s="55">
        <v>219000.0</v>
      </c>
      <c r="H142" s="55">
        <v>242000.0</v>
      </c>
      <c r="I142" s="55">
        <v>269000.0</v>
      </c>
      <c r="J142" s="55">
        <v>359500.0</v>
      </c>
      <c r="K142" s="55">
        <v>410000.0</v>
      </c>
      <c r="L142" s="55">
        <v>413500.0</v>
      </c>
      <c r="M142" s="55">
        <v>425500.0</v>
      </c>
      <c r="N142" s="55">
        <v>1.0</v>
      </c>
      <c r="O142" s="55">
        <v>80.0</v>
      </c>
      <c r="P142" s="55">
        <v>6.0</v>
      </c>
    </row>
    <row r="143">
      <c r="A143" s="29" t="s">
        <v>513</v>
      </c>
      <c r="B143" s="55">
        <v>645000.0</v>
      </c>
      <c r="C143" s="55">
        <v>650000.0</v>
      </c>
      <c r="D143" s="55">
        <v>807500.0</v>
      </c>
      <c r="E143" s="55">
        <v>725000.0</v>
      </c>
      <c r="F143" s="55">
        <v>758000.0</v>
      </c>
      <c r="G143" s="55">
        <v>1265000.0</v>
      </c>
      <c r="H143" s="55">
        <v>785000.0</v>
      </c>
      <c r="I143" s="55">
        <v>743000.0</v>
      </c>
      <c r="J143" s="55">
        <v>1350000.0</v>
      </c>
      <c r="K143" s="55">
        <v>921500.0</v>
      </c>
      <c r="L143" s="55">
        <v>1285000.0</v>
      </c>
      <c r="M143" s="55">
        <v>1270000.0</v>
      </c>
      <c r="N143" s="55">
        <v>39.0</v>
      </c>
      <c r="O143" s="55">
        <v>99.0</v>
      </c>
      <c r="P143" s="55">
        <v>7.1</v>
      </c>
    </row>
    <row r="144">
      <c r="A144" s="29" t="s">
        <v>462</v>
      </c>
      <c r="B144" s="55">
        <v>277500.0</v>
      </c>
      <c r="C144" s="55">
        <v>270500.0</v>
      </c>
      <c r="D144" s="38">
        <v>270000.0</v>
      </c>
      <c r="E144" s="55">
        <v>325000.0</v>
      </c>
      <c r="F144" s="55">
        <v>337000.0</v>
      </c>
      <c r="G144" s="55">
        <v>322000.0</v>
      </c>
      <c r="H144" s="55">
        <v>331000.0</v>
      </c>
      <c r="I144" s="55">
        <v>320000.0</v>
      </c>
      <c r="J144" s="55">
        <v>380000.0</v>
      </c>
      <c r="K144" s="55">
        <v>449000.0</v>
      </c>
      <c r="L144" s="55">
        <v>420000.0</v>
      </c>
      <c r="M144" s="56" t="s">
        <v>59</v>
      </c>
      <c r="N144" s="55">
        <v>-6.0</v>
      </c>
      <c r="O144" s="55">
        <v>51.0</v>
      </c>
      <c r="P144" s="55">
        <v>4.2</v>
      </c>
    </row>
    <row r="145">
      <c r="A145" s="29" t="s">
        <v>576</v>
      </c>
      <c r="B145" s="55">
        <v>309000.0</v>
      </c>
      <c r="C145" s="55">
        <v>318500.0</v>
      </c>
      <c r="D145" s="55">
        <v>325000.0</v>
      </c>
      <c r="E145" s="55">
        <v>369000.0</v>
      </c>
      <c r="F145" s="55">
        <v>313000.0</v>
      </c>
      <c r="G145" s="55">
        <v>385000.0</v>
      </c>
      <c r="H145" s="55">
        <v>415000.0</v>
      </c>
      <c r="I145" s="55">
        <v>410000.0</v>
      </c>
      <c r="J145" s="55">
        <v>660000.0</v>
      </c>
      <c r="K145" s="55">
        <v>413000.0</v>
      </c>
      <c r="L145" s="55">
        <v>440000.0</v>
      </c>
      <c r="M145" s="56" t="s">
        <v>59</v>
      </c>
      <c r="N145" s="55">
        <v>7.0</v>
      </c>
      <c r="O145" s="55">
        <v>42.0</v>
      </c>
      <c r="P145" s="55">
        <v>3.6</v>
      </c>
    </row>
    <row r="146">
      <c r="A146" s="29" t="s">
        <v>541</v>
      </c>
      <c r="B146" s="55">
        <v>550000.0</v>
      </c>
      <c r="C146" s="55">
        <v>565000.0</v>
      </c>
      <c r="D146" s="55">
        <v>695000.0</v>
      </c>
      <c r="E146" s="55">
        <v>1258000.0</v>
      </c>
      <c r="F146" s="55">
        <v>730000.0</v>
      </c>
      <c r="G146" s="55">
        <v>750000.0</v>
      </c>
      <c r="H146" s="55">
        <v>615000.0</v>
      </c>
      <c r="I146" s="55">
        <v>700000.0</v>
      </c>
      <c r="J146" s="55">
        <v>767000.0</v>
      </c>
      <c r="K146" s="55">
        <v>872000.0</v>
      </c>
      <c r="L146" s="55">
        <v>657500.0</v>
      </c>
      <c r="M146" s="55">
        <v>619000.0</v>
      </c>
      <c r="N146" s="55">
        <v>-25.0</v>
      </c>
      <c r="O146" s="55">
        <v>20.0</v>
      </c>
      <c r="P146" s="55">
        <v>1.8</v>
      </c>
    </row>
    <row r="147">
      <c r="A147" s="29" t="s">
        <v>339</v>
      </c>
      <c r="B147" s="55">
        <v>216000.0</v>
      </c>
      <c r="C147" s="55">
        <v>246000.0</v>
      </c>
      <c r="D147" s="55">
        <v>255000.0</v>
      </c>
      <c r="E147" s="55">
        <v>274000.0</v>
      </c>
      <c r="F147" s="55">
        <v>283000.0</v>
      </c>
      <c r="G147" s="55">
        <v>278000.0</v>
      </c>
      <c r="H147" s="55">
        <v>272500.0</v>
      </c>
      <c r="I147" s="55">
        <v>295500.0</v>
      </c>
      <c r="J147" s="55">
        <v>336500.0</v>
      </c>
      <c r="K147" s="55">
        <v>370000.0</v>
      </c>
      <c r="L147" s="55">
        <v>371000.0</v>
      </c>
      <c r="M147" s="55">
        <v>372500.0</v>
      </c>
      <c r="N147" s="55">
        <v>0.0</v>
      </c>
      <c r="O147" s="55">
        <v>72.0</v>
      </c>
      <c r="P147" s="55">
        <v>5.6</v>
      </c>
    </row>
    <row r="148">
      <c r="A148" s="29" t="s">
        <v>296</v>
      </c>
      <c r="B148" s="55">
        <v>475000.0</v>
      </c>
      <c r="C148" s="55">
        <v>475000.0</v>
      </c>
      <c r="D148" s="55">
        <v>482000.0</v>
      </c>
      <c r="E148" s="55">
        <v>565000.0</v>
      </c>
      <c r="F148" s="55">
        <v>700000.0</v>
      </c>
      <c r="G148" s="55">
        <v>709000.0</v>
      </c>
      <c r="H148" s="55">
        <v>710000.0</v>
      </c>
      <c r="I148" s="55">
        <v>717000.0</v>
      </c>
      <c r="J148" s="55">
        <v>807000.0</v>
      </c>
      <c r="K148" s="55">
        <v>787500.0</v>
      </c>
      <c r="L148" s="55">
        <v>840000.0</v>
      </c>
      <c r="M148" s="55">
        <v>650000.0</v>
      </c>
      <c r="N148" s="55">
        <v>7.0</v>
      </c>
      <c r="O148" s="55">
        <v>77.0</v>
      </c>
      <c r="P148" s="55">
        <v>5.9</v>
      </c>
    </row>
    <row r="149">
      <c r="A149" s="29" t="s">
        <v>811</v>
      </c>
      <c r="B149" s="55">
        <v>530000.0</v>
      </c>
      <c r="C149" s="55">
        <v>561000.0</v>
      </c>
      <c r="D149" s="55">
        <v>558000.0</v>
      </c>
      <c r="E149" s="55">
        <v>595000.0</v>
      </c>
      <c r="F149" s="55">
        <v>711000.0</v>
      </c>
      <c r="G149" s="55">
        <v>635000.0</v>
      </c>
      <c r="H149" s="55">
        <v>635000.0</v>
      </c>
      <c r="I149" s="55">
        <v>715000.0</v>
      </c>
      <c r="J149" s="55">
        <v>693000.0</v>
      </c>
      <c r="K149" s="55">
        <v>681500.0</v>
      </c>
      <c r="L149" s="55">
        <v>641000.0</v>
      </c>
      <c r="M149" s="55">
        <v>560000.0</v>
      </c>
      <c r="N149" s="55">
        <v>-6.0</v>
      </c>
      <c r="O149" s="55">
        <v>21.0</v>
      </c>
      <c r="P149" s="55">
        <v>1.9</v>
      </c>
    </row>
    <row r="150">
      <c r="A150" s="29" t="s">
        <v>544</v>
      </c>
      <c r="B150" s="55">
        <v>470000.0</v>
      </c>
      <c r="C150" s="55">
        <v>495000.0</v>
      </c>
      <c r="D150" s="55">
        <v>549000.0</v>
      </c>
      <c r="E150" s="55">
        <v>562000.0</v>
      </c>
      <c r="F150" s="55">
        <v>687500.0</v>
      </c>
      <c r="G150" s="55">
        <v>661500.0</v>
      </c>
      <c r="H150" s="55">
        <v>650000.0</v>
      </c>
      <c r="I150" s="55">
        <v>728000.0</v>
      </c>
      <c r="J150" s="55">
        <v>800000.0</v>
      </c>
      <c r="K150" s="55">
        <v>800000.0</v>
      </c>
      <c r="L150" s="55">
        <v>725000.0</v>
      </c>
      <c r="M150" s="55">
        <v>735500.0</v>
      </c>
      <c r="N150" s="55">
        <v>-9.0</v>
      </c>
      <c r="O150" s="55">
        <v>54.0</v>
      </c>
      <c r="P150" s="55">
        <v>4.4</v>
      </c>
    </row>
    <row r="151">
      <c r="A151" s="29" t="s">
        <v>359</v>
      </c>
      <c r="B151" s="57">
        <v>396000.0</v>
      </c>
      <c r="C151" s="55">
        <v>475000.0</v>
      </c>
      <c r="D151" s="38">
        <v>704000.0</v>
      </c>
      <c r="E151" s="55">
        <v>760000.0</v>
      </c>
      <c r="F151" s="55">
        <v>675000.0</v>
      </c>
      <c r="G151" s="55">
        <v>630000.0</v>
      </c>
      <c r="H151" s="55">
        <v>709500.0</v>
      </c>
      <c r="I151" s="55">
        <v>810000.0</v>
      </c>
      <c r="J151" s="55">
        <v>978500.0</v>
      </c>
      <c r="K151" s="55">
        <v>807500.0</v>
      </c>
      <c r="L151" s="55">
        <v>865000.0</v>
      </c>
      <c r="M151" s="55">
        <v>917500.0</v>
      </c>
      <c r="N151" s="55">
        <v>7.0</v>
      </c>
      <c r="O151" s="55">
        <v>118.0</v>
      </c>
      <c r="P151" s="55">
        <v>8.1</v>
      </c>
    </row>
    <row r="152">
      <c r="A152" s="29" t="s">
        <v>801</v>
      </c>
      <c r="B152" s="55">
        <v>558500.0</v>
      </c>
      <c r="C152" s="55">
        <v>587000.0</v>
      </c>
      <c r="D152" s="55">
        <v>615500.0</v>
      </c>
      <c r="E152" s="55">
        <v>630000.0</v>
      </c>
      <c r="F152" s="55">
        <v>664000.0</v>
      </c>
      <c r="G152" s="55">
        <v>662500.0</v>
      </c>
      <c r="H152" s="55">
        <v>680000.0</v>
      </c>
      <c r="I152" s="55">
        <v>652500.0</v>
      </c>
      <c r="J152" s="55">
        <v>730000.0</v>
      </c>
      <c r="K152" s="55">
        <v>670000.0</v>
      </c>
      <c r="L152" s="55">
        <v>671000.0</v>
      </c>
      <c r="M152" s="55">
        <v>550000.0</v>
      </c>
      <c r="N152" s="55">
        <v>0.0</v>
      </c>
      <c r="O152" s="55">
        <v>20.0</v>
      </c>
      <c r="P152" s="55">
        <v>1.9</v>
      </c>
    </row>
    <row r="153">
      <c r="A153" s="29" t="s">
        <v>384</v>
      </c>
      <c r="B153" s="55">
        <v>346500.0</v>
      </c>
      <c r="C153" s="55">
        <v>345000.0</v>
      </c>
      <c r="D153" s="55">
        <v>405500.0</v>
      </c>
      <c r="E153" s="55">
        <v>396000.0</v>
      </c>
      <c r="F153" s="55">
        <v>457000.0</v>
      </c>
      <c r="G153" s="55">
        <v>620000.0</v>
      </c>
      <c r="H153" s="55">
        <v>497500.0</v>
      </c>
      <c r="I153" s="55">
        <v>594000.0</v>
      </c>
      <c r="J153" s="55">
        <v>610000.0</v>
      </c>
      <c r="K153" s="55">
        <v>615000.0</v>
      </c>
      <c r="L153" s="55">
        <v>637500.0</v>
      </c>
      <c r="M153" s="55">
        <v>561000.0</v>
      </c>
      <c r="N153" s="55">
        <v>4.0</v>
      </c>
      <c r="O153" s="55">
        <v>84.0</v>
      </c>
      <c r="P153" s="55">
        <v>6.3</v>
      </c>
    </row>
    <row r="154">
      <c r="A154" s="29" t="s">
        <v>629</v>
      </c>
      <c r="B154" s="55">
        <v>308500.0</v>
      </c>
      <c r="C154" s="55">
        <v>315000.0</v>
      </c>
      <c r="D154" s="55">
        <v>344000.0</v>
      </c>
      <c r="E154" s="55">
        <v>349000.0</v>
      </c>
      <c r="F154" s="55">
        <v>375000.0</v>
      </c>
      <c r="G154" s="55">
        <v>370000.0</v>
      </c>
      <c r="H154" s="55">
        <v>400000.0</v>
      </c>
      <c r="I154" s="55">
        <v>410000.0</v>
      </c>
      <c r="J154" s="55">
        <v>458500.0</v>
      </c>
      <c r="K154" s="55">
        <v>486000.0</v>
      </c>
      <c r="L154" s="55">
        <v>480000.0</v>
      </c>
      <c r="M154" s="55">
        <v>490500.0</v>
      </c>
      <c r="N154" s="55">
        <v>-1.0</v>
      </c>
      <c r="O154" s="55">
        <v>56.0</v>
      </c>
      <c r="P154" s="55">
        <v>4.5</v>
      </c>
    </row>
    <row r="155">
      <c r="A155" s="29" t="s">
        <v>341</v>
      </c>
      <c r="B155" s="55">
        <v>462000.0</v>
      </c>
      <c r="C155" s="55">
        <v>470000.0</v>
      </c>
      <c r="D155" s="55">
        <v>511000.0</v>
      </c>
      <c r="E155" s="55">
        <v>530000.0</v>
      </c>
      <c r="F155" s="55">
        <v>535000.0</v>
      </c>
      <c r="G155" s="55">
        <v>505000.0</v>
      </c>
      <c r="H155" s="55">
        <v>570000.0</v>
      </c>
      <c r="I155" s="55">
        <v>615000.0</v>
      </c>
      <c r="J155" s="55">
        <v>620000.0</v>
      </c>
      <c r="K155" s="55">
        <v>580000.0</v>
      </c>
      <c r="L155" s="55">
        <v>535000.0</v>
      </c>
      <c r="M155" s="55">
        <v>497500.0</v>
      </c>
      <c r="N155" s="55">
        <v>-8.0</v>
      </c>
      <c r="O155" s="55">
        <v>16.0</v>
      </c>
      <c r="P155" s="55">
        <v>1.5</v>
      </c>
    </row>
    <row r="156">
      <c r="A156" s="29" t="s">
        <v>670</v>
      </c>
      <c r="B156" s="55">
        <v>425000.0</v>
      </c>
      <c r="C156" s="55">
        <v>485000.0</v>
      </c>
      <c r="D156" s="55">
        <v>435000.0</v>
      </c>
      <c r="E156" s="55">
        <v>480000.0</v>
      </c>
      <c r="F156" s="55">
        <v>470000.0</v>
      </c>
      <c r="G156" s="55">
        <v>400000.0</v>
      </c>
      <c r="H156" s="55">
        <v>425000.0</v>
      </c>
      <c r="I156" s="55">
        <v>459000.0</v>
      </c>
      <c r="J156" s="55">
        <v>488500.0</v>
      </c>
      <c r="K156" s="55">
        <v>439000.0</v>
      </c>
      <c r="L156" s="55">
        <v>401500.0</v>
      </c>
      <c r="M156" s="55">
        <v>425000.0</v>
      </c>
      <c r="N156" s="55">
        <v>-9.0</v>
      </c>
      <c r="O156" s="55">
        <v>-6.0</v>
      </c>
      <c r="P156" s="55">
        <v>-0.6</v>
      </c>
    </row>
    <row r="157">
      <c r="A157" s="29" t="s">
        <v>806</v>
      </c>
      <c r="B157" s="57">
        <v>590000.0</v>
      </c>
      <c r="C157" s="55">
        <v>510000.0</v>
      </c>
      <c r="D157" s="55">
        <v>500000.0</v>
      </c>
      <c r="E157" s="55">
        <v>652500.0</v>
      </c>
      <c r="F157" s="55">
        <v>767500.0</v>
      </c>
      <c r="G157" s="55">
        <v>445000.0</v>
      </c>
      <c r="H157" s="55">
        <v>650000.0</v>
      </c>
      <c r="I157" s="55">
        <v>600000.0</v>
      </c>
      <c r="J157" s="55">
        <v>938000.0</v>
      </c>
      <c r="K157" s="55">
        <v>880000.0</v>
      </c>
      <c r="L157" s="55">
        <v>710000.0</v>
      </c>
      <c r="M157" s="56" t="s">
        <v>59</v>
      </c>
      <c r="N157" s="55">
        <v>-19.0</v>
      </c>
      <c r="O157" s="55">
        <v>20.0</v>
      </c>
      <c r="P157" s="55">
        <v>1.9</v>
      </c>
    </row>
    <row r="158">
      <c r="A158" s="29" t="s">
        <v>539</v>
      </c>
      <c r="B158" s="55">
        <v>295500.0</v>
      </c>
      <c r="C158" s="55">
        <v>295500.0</v>
      </c>
      <c r="D158" s="55">
        <v>325000.0</v>
      </c>
      <c r="E158" s="55">
        <v>341000.0</v>
      </c>
      <c r="F158" s="55">
        <v>492500.0</v>
      </c>
      <c r="G158" s="55">
        <v>414000.0</v>
      </c>
      <c r="H158" s="55">
        <v>430000.0</v>
      </c>
      <c r="I158" s="55">
        <v>426500.0</v>
      </c>
      <c r="J158" s="55">
        <v>520000.0</v>
      </c>
      <c r="K158" s="55">
        <v>555000.0</v>
      </c>
      <c r="L158" s="55">
        <v>517000.0</v>
      </c>
      <c r="M158" s="55">
        <v>547500.0</v>
      </c>
      <c r="N158" s="55">
        <v>-7.0</v>
      </c>
      <c r="O158" s="55">
        <v>75.0</v>
      </c>
      <c r="P158" s="55">
        <v>5.7</v>
      </c>
    </row>
    <row r="159">
      <c r="A159" s="29" t="s">
        <v>745</v>
      </c>
      <c r="B159" s="55">
        <v>435000.0</v>
      </c>
      <c r="C159" s="55">
        <v>488500.0</v>
      </c>
      <c r="D159" s="55">
        <v>464000.0</v>
      </c>
      <c r="E159" s="55">
        <v>600000.0</v>
      </c>
      <c r="F159" s="55">
        <v>621500.0</v>
      </c>
      <c r="G159" s="55">
        <v>509000.0</v>
      </c>
      <c r="H159" s="55">
        <v>500000.0</v>
      </c>
      <c r="I159" s="55">
        <v>613500.0</v>
      </c>
      <c r="J159" s="55">
        <v>605000.0</v>
      </c>
      <c r="K159" s="55">
        <v>580000.0</v>
      </c>
      <c r="L159" s="55">
        <v>562500.0</v>
      </c>
      <c r="M159" s="55">
        <v>645000.0</v>
      </c>
      <c r="N159" s="55">
        <v>-3.0</v>
      </c>
      <c r="O159" s="55">
        <v>29.0</v>
      </c>
      <c r="P159" s="55">
        <v>2.6</v>
      </c>
    </row>
    <row r="160">
      <c r="A160" s="29" t="s">
        <v>554</v>
      </c>
      <c r="B160" s="55">
        <v>344000.0</v>
      </c>
      <c r="C160" s="55">
        <v>345000.0</v>
      </c>
      <c r="D160" s="55">
        <v>370000.0</v>
      </c>
      <c r="E160" s="55">
        <v>400000.0</v>
      </c>
      <c r="F160" s="55">
        <v>470500.0</v>
      </c>
      <c r="G160" s="55">
        <v>506000.0</v>
      </c>
      <c r="H160" s="55">
        <v>475000.0</v>
      </c>
      <c r="I160" s="55">
        <v>512000.0</v>
      </c>
      <c r="J160" s="55">
        <v>570000.0</v>
      </c>
      <c r="K160" s="55">
        <v>560000.0</v>
      </c>
      <c r="L160" s="55">
        <v>592500.0</v>
      </c>
      <c r="M160" s="55">
        <v>597500.0</v>
      </c>
      <c r="N160" s="55">
        <v>6.0</v>
      </c>
      <c r="O160" s="55">
        <v>72.0</v>
      </c>
      <c r="P160" s="55">
        <v>5.6</v>
      </c>
    </row>
    <row r="161">
      <c r="A161" s="29" t="s">
        <v>401</v>
      </c>
      <c r="B161" s="55">
        <v>380000.0</v>
      </c>
      <c r="C161" s="55">
        <v>405000.0</v>
      </c>
      <c r="D161" s="55">
        <v>430000.0</v>
      </c>
      <c r="E161" s="55">
        <v>510000.0</v>
      </c>
      <c r="F161" s="55">
        <v>550000.0</v>
      </c>
      <c r="G161" s="55">
        <v>597000.0</v>
      </c>
      <c r="H161" s="55">
        <v>540000.0</v>
      </c>
      <c r="I161" s="55">
        <v>590000.0</v>
      </c>
      <c r="J161" s="55">
        <v>642500.0</v>
      </c>
      <c r="K161" s="55">
        <v>660500.0</v>
      </c>
      <c r="L161" s="55">
        <v>681500.0</v>
      </c>
      <c r="M161" s="55">
        <v>687000.0</v>
      </c>
      <c r="N161" s="55">
        <v>3.0</v>
      </c>
      <c r="O161" s="55">
        <v>79.0</v>
      </c>
      <c r="P161" s="55">
        <v>6.0</v>
      </c>
    </row>
    <row r="162">
      <c r="A162" s="29" t="s">
        <v>855</v>
      </c>
      <c r="B162" s="55">
        <v>822000.0</v>
      </c>
      <c r="C162" s="55">
        <v>880000.0</v>
      </c>
      <c r="D162" s="55">
        <v>921000.0</v>
      </c>
      <c r="E162" s="55">
        <v>895000.0</v>
      </c>
      <c r="F162" s="55">
        <v>962500.0</v>
      </c>
      <c r="G162" s="55">
        <v>988000.0</v>
      </c>
      <c r="H162" s="55">
        <v>876500.0</v>
      </c>
      <c r="I162" s="55">
        <v>937000.0</v>
      </c>
      <c r="J162" s="55">
        <v>990000.0</v>
      </c>
      <c r="K162" s="55">
        <v>910000.0</v>
      </c>
      <c r="L162" s="55">
        <v>930000.0</v>
      </c>
      <c r="M162" s="55">
        <v>762500.0</v>
      </c>
      <c r="N162" s="55">
        <v>2.0</v>
      </c>
      <c r="O162" s="55">
        <v>13.0</v>
      </c>
      <c r="P162" s="55">
        <v>1.2</v>
      </c>
    </row>
    <row r="163">
      <c r="A163" s="29" t="s">
        <v>807</v>
      </c>
      <c r="B163" s="55">
        <v>570500.0</v>
      </c>
      <c r="C163" s="55">
        <v>600000.0</v>
      </c>
      <c r="D163" s="55">
        <v>685000.0</v>
      </c>
      <c r="E163" s="55">
        <v>680000.0</v>
      </c>
      <c r="F163" s="55">
        <v>701000.0</v>
      </c>
      <c r="G163" s="55">
        <v>720000.0</v>
      </c>
      <c r="H163" s="55">
        <v>750000.0</v>
      </c>
      <c r="I163" s="55">
        <v>770000.0</v>
      </c>
      <c r="J163" s="55">
        <v>844000.0</v>
      </c>
      <c r="K163" s="55">
        <v>785000.0</v>
      </c>
      <c r="L163" s="55">
        <v>800000.0</v>
      </c>
      <c r="M163" s="55">
        <v>654500.0</v>
      </c>
      <c r="N163" s="55">
        <v>2.0</v>
      </c>
      <c r="O163" s="55">
        <v>40.0</v>
      </c>
      <c r="P163" s="55">
        <v>3.4</v>
      </c>
    </row>
    <row r="164">
      <c r="A164" s="29" t="s">
        <v>798</v>
      </c>
      <c r="B164" s="55">
        <v>569500.0</v>
      </c>
      <c r="C164" s="55">
        <v>550000.0</v>
      </c>
      <c r="D164" s="55">
        <v>608500.0</v>
      </c>
      <c r="E164" s="55">
        <v>625500.0</v>
      </c>
      <c r="F164" s="55">
        <v>581500.0</v>
      </c>
      <c r="G164" s="55">
        <v>640000.0</v>
      </c>
      <c r="H164" s="55">
        <v>640000.0</v>
      </c>
      <c r="I164" s="55">
        <v>595000.0</v>
      </c>
      <c r="J164" s="55">
        <v>725000.0</v>
      </c>
      <c r="K164" s="55">
        <v>719000.0</v>
      </c>
      <c r="L164" s="55">
        <v>674000.0</v>
      </c>
      <c r="M164" s="55">
        <v>540000.0</v>
      </c>
      <c r="N164" s="55">
        <v>-6.0</v>
      </c>
      <c r="O164" s="55">
        <v>18.0</v>
      </c>
      <c r="P164" s="55">
        <v>1.7</v>
      </c>
    </row>
    <row r="165">
      <c r="A165" s="29" t="s">
        <v>839</v>
      </c>
      <c r="B165" s="55">
        <v>361000.0</v>
      </c>
      <c r="C165" s="55">
        <v>436500.0</v>
      </c>
      <c r="D165" s="55">
        <v>437500.0</v>
      </c>
      <c r="E165" s="55">
        <v>415000.0</v>
      </c>
      <c r="F165" s="55">
        <v>436000.0</v>
      </c>
      <c r="G165" s="55">
        <v>440500.0</v>
      </c>
      <c r="H165" s="55">
        <v>405500.0</v>
      </c>
      <c r="I165" s="55">
        <v>436500.0</v>
      </c>
      <c r="J165" s="55">
        <v>509000.0</v>
      </c>
      <c r="K165" s="55">
        <v>450000.0</v>
      </c>
      <c r="L165" s="55">
        <v>385000.0</v>
      </c>
      <c r="M165" s="55">
        <v>360000.0</v>
      </c>
      <c r="N165" s="55">
        <v>-14.0</v>
      </c>
      <c r="O165" s="55">
        <v>7.0</v>
      </c>
      <c r="P165" s="55">
        <v>0.6</v>
      </c>
    </row>
    <row r="166">
      <c r="A166" s="29" t="s">
        <v>784</v>
      </c>
      <c r="B166" s="55">
        <v>275000.0</v>
      </c>
      <c r="C166" s="55">
        <v>260000.0</v>
      </c>
      <c r="D166" s="55">
        <v>225000.0</v>
      </c>
      <c r="E166" s="55">
        <v>240000.0</v>
      </c>
      <c r="F166" s="55">
        <v>250000.0</v>
      </c>
      <c r="G166" s="55">
        <v>245000.0</v>
      </c>
      <c r="H166" s="55">
        <v>244500.0</v>
      </c>
      <c r="I166" s="55">
        <v>325000.0</v>
      </c>
      <c r="J166" s="55">
        <v>360000.0</v>
      </c>
      <c r="K166" s="55">
        <v>430000.0</v>
      </c>
      <c r="L166" s="55">
        <v>425000.0</v>
      </c>
      <c r="M166" s="55">
        <v>407500.0</v>
      </c>
      <c r="N166" s="55">
        <v>-1.0</v>
      </c>
      <c r="O166" s="55">
        <v>55.0</v>
      </c>
      <c r="P166" s="55">
        <v>4.4</v>
      </c>
    </row>
    <row r="167">
      <c r="A167" s="29" t="s">
        <v>831</v>
      </c>
      <c r="B167" s="55">
        <v>395000.0</v>
      </c>
      <c r="C167" s="55">
        <v>410000.0</v>
      </c>
      <c r="D167" s="55">
        <v>460000.0</v>
      </c>
      <c r="E167" s="55">
        <v>440000.0</v>
      </c>
      <c r="F167" s="55">
        <v>485000.0</v>
      </c>
      <c r="G167" s="55">
        <v>510000.0</v>
      </c>
      <c r="H167" s="55">
        <v>464500.0</v>
      </c>
      <c r="I167" s="55">
        <v>515500.0</v>
      </c>
      <c r="J167" s="55">
        <v>510000.0</v>
      </c>
      <c r="K167" s="55">
        <v>490000.0</v>
      </c>
      <c r="L167" s="55">
        <v>525000.0</v>
      </c>
      <c r="M167" s="55">
        <v>500500.0</v>
      </c>
      <c r="N167" s="55">
        <v>7.0</v>
      </c>
      <c r="O167" s="55">
        <v>33.0</v>
      </c>
      <c r="P167" s="55">
        <v>2.9</v>
      </c>
    </row>
    <row r="168">
      <c r="A168" s="29" t="s">
        <v>455</v>
      </c>
      <c r="B168" s="55">
        <v>555000.0</v>
      </c>
      <c r="C168" s="55">
        <v>592500.0</v>
      </c>
      <c r="D168" s="55">
        <v>465000.0</v>
      </c>
      <c r="E168" s="55">
        <v>637500.0</v>
      </c>
      <c r="F168" s="55">
        <v>707500.0</v>
      </c>
      <c r="G168" s="55">
        <v>700500.0</v>
      </c>
      <c r="H168" s="55">
        <v>735000.0</v>
      </c>
      <c r="I168" s="55">
        <v>747000.0</v>
      </c>
      <c r="J168" s="55">
        <v>815000.0</v>
      </c>
      <c r="K168" s="55">
        <v>800000.0</v>
      </c>
      <c r="L168" s="55">
        <v>830000.0</v>
      </c>
      <c r="M168" s="55">
        <v>783000.0</v>
      </c>
      <c r="N168" s="55">
        <v>4.0</v>
      </c>
      <c r="O168" s="55">
        <v>50.0</v>
      </c>
      <c r="P168" s="55">
        <v>4.1</v>
      </c>
    </row>
    <row r="169">
      <c r="A169" s="29" t="s">
        <v>388</v>
      </c>
      <c r="B169" s="57">
        <v>298000.0</v>
      </c>
      <c r="C169" s="55">
        <v>275500.0</v>
      </c>
      <c r="D169" s="55">
        <v>248000.0</v>
      </c>
      <c r="E169" s="55">
        <v>260000.0</v>
      </c>
      <c r="F169" s="55">
        <v>200000.0</v>
      </c>
      <c r="G169" s="55">
        <v>200000.0</v>
      </c>
      <c r="H169" s="55">
        <v>175000.0</v>
      </c>
      <c r="I169" s="55">
        <v>280000.0</v>
      </c>
      <c r="J169" s="55">
        <v>320000.0</v>
      </c>
      <c r="K169" s="55">
        <v>339000.0</v>
      </c>
      <c r="L169" s="55">
        <v>395000.0</v>
      </c>
      <c r="M169" s="55">
        <v>275000.0</v>
      </c>
      <c r="N169" s="55">
        <v>17.0</v>
      </c>
      <c r="O169" s="55">
        <v>33.0</v>
      </c>
      <c r="P169" s="55">
        <v>2.9</v>
      </c>
    </row>
    <row r="170">
      <c r="A170" s="29" t="s">
        <v>287</v>
      </c>
      <c r="B170" s="55">
        <v>285000.0</v>
      </c>
      <c r="C170" s="55">
        <v>300000.0</v>
      </c>
      <c r="D170" s="55">
        <v>320000.0</v>
      </c>
      <c r="E170" s="55">
        <v>333000.0</v>
      </c>
      <c r="F170" s="55">
        <v>395000.0</v>
      </c>
      <c r="G170" s="55">
        <v>440000.0</v>
      </c>
      <c r="H170" s="55">
        <v>413500.0</v>
      </c>
      <c r="I170" s="55">
        <v>440000.0</v>
      </c>
      <c r="J170" s="55">
        <v>532500.0</v>
      </c>
      <c r="K170" s="55">
        <v>545000.0</v>
      </c>
      <c r="L170" s="55">
        <v>501500.0</v>
      </c>
      <c r="M170" s="55">
        <v>505000.0</v>
      </c>
      <c r="N170" s="55">
        <v>-8.0</v>
      </c>
      <c r="O170" s="55">
        <v>76.0</v>
      </c>
      <c r="P170" s="55">
        <v>5.8</v>
      </c>
    </row>
    <row r="171">
      <c r="A171" s="29" t="s">
        <v>215</v>
      </c>
      <c r="B171" s="57">
        <v>164000.0</v>
      </c>
      <c r="C171" s="55">
        <v>252500.0</v>
      </c>
      <c r="D171" s="38">
        <v>316000.0</v>
      </c>
      <c r="E171" s="55">
        <v>307500.0</v>
      </c>
      <c r="F171" s="55">
        <v>380000.0</v>
      </c>
      <c r="G171" s="55">
        <v>414000.0</v>
      </c>
      <c r="H171" s="55">
        <v>397500.0</v>
      </c>
      <c r="I171" s="55">
        <v>406500.0</v>
      </c>
      <c r="J171" s="55">
        <v>516000.0</v>
      </c>
      <c r="K171" s="55">
        <v>490000.0</v>
      </c>
      <c r="L171" s="55">
        <v>518000.0</v>
      </c>
      <c r="M171" s="55">
        <v>610500.0</v>
      </c>
      <c r="N171" s="55">
        <v>6.0</v>
      </c>
      <c r="O171" s="55">
        <v>216.0</v>
      </c>
      <c r="P171" s="55">
        <v>12.2</v>
      </c>
    </row>
    <row r="172">
      <c r="A172" s="29" t="s">
        <v>241</v>
      </c>
      <c r="B172" s="55">
        <v>405000.0</v>
      </c>
      <c r="C172" s="55">
        <v>425000.0</v>
      </c>
      <c r="D172" s="55">
        <v>430000.0</v>
      </c>
      <c r="E172" s="55">
        <v>466000.0</v>
      </c>
      <c r="F172" s="55">
        <v>547500.0</v>
      </c>
      <c r="G172" s="55">
        <v>665000.0</v>
      </c>
      <c r="H172" s="55">
        <v>612500.0</v>
      </c>
      <c r="I172" s="55">
        <v>685000.0</v>
      </c>
      <c r="J172" s="55">
        <v>765000.0</v>
      </c>
      <c r="K172" s="55">
        <v>750000.0</v>
      </c>
      <c r="L172" s="55">
        <v>748000.0</v>
      </c>
      <c r="M172" s="55">
        <v>640000.0</v>
      </c>
      <c r="N172" s="55">
        <v>0.0</v>
      </c>
      <c r="O172" s="55">
        <v>85.0</v>
      </c>
      <c r="P172" s="55">
        <v>6.3</v>
      </c>
    </row>
    <row r="173">
      <c r="A173" s="29" t="s">
        <v>357</v>
      </c>
      <c r="B173" s="55">
        <v>481500.0</v>
      </c>
      <c r="C173" s="55">
        <v>491000.0</v>
      </c>
      <c r="D173" s="55">
        <v>315000.0</v>
      </c>
      <c r="E173" s="55">
        <v>345000.0</v>
      </c>
      <c r="F173" s="55">
        <v>560000.0</v>
      </c>
      <c r="G173" s="55">
        <v>307500.0</v>
      </c>
      <c r="H173" s="55">
        <v>640000.0</v>
      </c>
      <c r="I173" s="55">
        <v>610000.0</v>
      </c>
      <c r="J173" s="55">
        <v>341000.0</v>
      </c>
      <c r="K173" s="55">
        <v>500000.0</v>
      </c>
      <c r="L173" s="55">
        <v>358000.0</v>
      </c>
      <c r="M173" s="55">
        <v>457500.0</v>
      </c>
      <c r="N173" s="55">
        <v>-28.0</v>
      </c>
      <c r="O173" s="55">
        <v>-26.0</v>
      </c>
      <c r="P173" s="55">
        <v>-2.9</v>
      </c>
    </row>
    <row r="174">
      <c r="A174" s="29" t="s">
        <v>403</v>
      </c>
      <c r="B174" s="55">
        <v>470000.0</v>
      </c>
      <c r="C174" s="55">
        <v>497500.0</v>
      </c>
      <c r="D174" s="55">
        <v>470000.0</v>
      </c>
      <c r="E174" s="55">
        <v>470000.0</v>
      </c>
      <c r="F174" s="55">
        <v>550000.0</v>
      </c>
      <c r="G174" s="55">
        <v>550000.0</v>
      </c>
      <c r="H174" s="55">
        <v>516500.0</v>
      </c>
      <c r="I174" s="55">
        <v>611500.0</v>
      </c>
      <c r="J174" s="55">
        <v>642500.0</v>
      </c>
      <c r="K174" s="55">
        <v>700000.0</v>
      </c>
      <c r="L174" s="55">
        <v>741000.0</v>
      </c>
      <c r="M174" s="55">
        <v>630000.0</v>
      </c>
      <c r="N174" s="55">
        <v>6.0</v>
      </c>
      <c r="O174" s="55">
        <v>58.0</v>
      </c>
      <c r="P174" s="55">
        <v>4.7</v>
      </c>
    </row>
    <row r="175">
      <c r="A175" s="29" t="s">
        <v>320</v>
      </c>
      <c r="B175" s="55">
        <v>265000.0</v>
      </c>
      <c r="C175" s="55">
        <v>339000.0</v>
      </c>
      <c r="D175" s="55">
        <v>338500.0</v>
      </c>
      <c r="E175" s="55">
        <v>381500.0</v>
      </c>
      <c r="F175" s="55">
        <v>380000.0</v>
      </c>
      <c r="G175" s="55">
        <v>396500.0</v>
      </c>
      <c r="H175" s="55">
        <v>434000.0</v>
      </c>
      <c r="I175" s="55">
        <v>431500.0</v>
      </c>
      <c r="J175" s="55">
        <v>629000.0</v>
      </c>
      <c r="K175" s="55">
        <v>484000.0</v>
      </c>
      <c r="L175" s="55">
        <v>573000.0</v>
      </c>
      <c r="M175" s="55">
        <v>417500.0</v>
      </c>
      <c r="N175" s="55">
        <v>18.0</v>
      </c>
      <c r="O175" s="55">
        <v>116.0</v>
      </c>
      <c r="P175" s="55">
        <v>8.0</v>
      </c>
    </row>
    <row r="176">
      <c r="A176" s="29" t="s">
        <v>344</v>
      </c>
      <c r="B176" s="55">
        <v>355000.0</v>
      </c>
      <c r="C176" s="55">
        <v>375000.0</v>
      </c>
      <c r="D176" s="55">
        <v>435000.0</v>
      </c>
      <c r="E176" s="55">
        <v>447500.0</v>
      </c>
      <c r="F176" s="55">
        <v>450000.0</v>
      </c>
      <c r="G176" s="55">
        <v>503500.0</v>
      </c>
      <c r="H176" s="55">
        <v>510000.0</v>
      </c>
      <c r="I176" s="55">
        <v>555000.0</v>
      </c>
      <c r="J176" s="55">
        <v>630000.0</v>
      </c>
      <c r="K176" s="55">
        <v>660000.0</v>
      </c>
      <c r="L176" s="55">
        <v>555000.0</v>
      </c>
      <c r="M176" s="55">
        <v>440000.0</v>
      </c>
      <c r="N176" s="55">
        <v>-16.0</v>
      </c>
      <c r="O176" s="55">
        <v>56.0</v>
      </c>
      <c r="P176" s="55">
        <v>4.6</v>
      </c>
    </row>
    <row r="177">
      <c r="A177" s="29" t="s">
        <v>689</v>
      </c>
      <c r="B177" s="55">
        <v>504000.0</v>
      </c>
      <c r="C177" s="55">
        <v>410500.0</v>
      </c>
      <c r="D177" s="55">
        <v>545000.0</v>
      </c>
      <c r="E177" s="55">
        <v>572500.0</v>
      </c>
      <c r="F177" s="55">
        <v>560000.0</v>
      </c>
      <c r="G177" s="55">
        <v>610000.0</v>
      </c>
      <c r="H177" s="55">
        <v>531500.0</v>
      </c>
      <c r="I177" s="55">
        <v>592500.0</v>
      </c>
      <c r="J177" s="55">
        <v>605000.0</v>
      </c>
      <c r="K177" s="55">
        <v>560000.0</v>
      </c>
      <c r="L177" s="55">
        <v>608500.0</v>
      </c>
      <c r="M177" s="55">
        <v>454000.0</v>
      </c>
      <c r="N177" s="55">
        <v>9.0</v>
      </c>
      <c r="O177" s="55">
        <v>21.0</v>
      </c>
      <c r="P177" s="55">
        <v>1.9</v>
      </c>
    </row>
    <row r="178">
      <c r="A178" s="29" t="s">
        <v>475</v>
      </c>
      <c r="B178" s="55">
        <v>540000.0</v>
      </c>
      <c r="C178" s="55">
        <v>560000.0</v>
      </c>
      <c r="D178" s="55">
        <v>590000.0</v>
      </c>
      <c r="E178" s="55">
        <v>645000.0</v>
      </c>
      <c r="F178" s="55">
        <v>779000.0</v>
      </c>
      <c r="G178" s="55">
        <v>733500.0</v>
      </c>
      <c r="H178" s="55">
        <v>715000.0</v>
      </c>
      <c r="I178" s="55">
        <v>722000.0</v>
      </c>
      <c r="J178" s="55">
        <v>735000.0</v>
      </c>
      <c r="K178" s="55">
        <v>732500.0</v>
      </c>
      <c r="L178" s="55">
        <v>755500.0</v>
      </c>
      <c r="M178" s="55">
        <v>575000.0</v>
      </c>
      <c r="N178" s="55">
        <v>3.0</v>
      </c>
      <c r="O178" s="55">
        <v>40.0</v>
      </c>
      <c r="P178" s="55">
        <v>3.4</v>
      </c>
    </row>
    <row r="179">
      <c r="A179" s="29" t="s">
        <v>327</v>
      </c>
      <c r="B179" s="55">
        <v>604000.0</v>
      </c>
      <c r="C179" s="55">
        <v>640000.0</v>
      </c>
      <c r="D179" s="55">
        <v>651000.0</v>
      </c>
      <c r="E179" s="55">
        <v>700000.0</v>
      </c>
      <c r="F179" s="55">
        <v>847000.0</v>
      </c>
      <c r="G179" s="55">
        <v>866000.0</v>
      </c>
      <c r="H179" s="55">
        <v>834000.0</v>
      </c>
      <c r="I179" s="55">
        <v>780000.0</v>
      </c>
      <c r="J179" s="55">
        <v>855000.0</v>
      </c>
      <c r="K179" s="55">
        <v>804000.0</v>
      </c>
      <c r="L179" s="55">
        <v>804000.0</v>
      </c>
      <c r="M179" s="55">
        <v>755000.0</v>
      </c>
      <c r="N179" s="55">
        <v>0.0</v>
      </c>
      <c r="O179" s="55">
        <v>33.0</v>
      </c>
      <c r="P179" s="55">
        <v>2.9</v>
      </c>
    </row>
    <row r="180">
      <c r="A180" s="29" t="s">
        <v>708</v>
      </c>
      <c r="B180" s="55">
        <v>380000.0</v>
      </c>
      <c r="C180" s="55">
        <v>400000.0</v>
      </c>
      <c r="D180" s="55">
        <v>415000.0</v>
      </c>
      <c r="E180" s="55">
        <v>446000.0</v>
      </c>
      <c r="F180" s="55">
        <v>500500.0</v>
      </c>
      <c r="G180" s="55">
        <v>520000.0</v>
      </c>
      <c r="H180" s="55">
        <v>530000.0</v>
      </c>
      <c r="I180" s="55">
        <v>575000.0</v>
      </c>
      <c r="J180" s="55">
        <v>610000.0</v>
      </c>
      <c r="K180" s="55">
        <v>590000.0</v>
      </c>
      <c r="L180" s="55">
        <v>578000.0</v>
      </c>
      <c r="M180" s="55">
        <v>585000.0</v>
      </c>
      <c r="N180" s="55">
        <v>-2.0</v>
      </c>
      <c r="O180" s="55">
        <v>52.0</v>
      </c>
      <c r="P180" s="55">
        <v>4.3</v>
      </c>
    </row>
    <row r="181">
      <c r="A181" s="29" t="s">
        <v>250</v>
      </c>
      <c r="B181" s="55">
        <v>245000.0</v>
      </c>
      <c r="C181" s="55">
        <v>256000.0</v>
      </c>
      <c r="D181" s="55">
        <v>250000.0</v>
      </c>
      <c r="E181" s="55">
        <v>232000.0</v>
      </c>
      <c r="F181" s="55">
        <v>315000.0</v>
      </c>
      <c r="G181" s="55">
        <v>310000.0</v>
      </c>
      <c r="H181" s="55">
        <v>329000.0</v>
      </c>
      <c r="I181" s="55">
        <v>327500.0</v>
      </c>
      <c r="J181" s="55">
        <v>392500.0</v>
      </c>
      <c r="K181" s="55">
        <v>407500.0</v>
      </c>
      <c r="L181" s="55">
        <v>352000.0</v>
      </c>
      <c r="M181" s="55">
        <v>330000.0</v>
      </c>
      <c r="N181" s="55">
        <v>-14.0</v>
      </c>
      <c r="O181" s="55">
        <v>44.0</v>
      </c>
      <c r="P181" s="55">
        <v>3.7</v>
      </c>
    </row>
    <row r="182">
      <c r="A182" s="29" t="s">
        <v>737</v>
      </c>
      <c r="B182" s="55">
        <v>272500.0</v>
      </c>
      <c r="C182" s="55">
        <v>270000.0</v>
      </c>
      <c r="D182" s="55">
        <v>245000.0</v>
      </c>
      <c r="E182" s="55">
        <v>250000.0</v>
      </c>
      <c r="F182" s="55">
        <v>272000.0</v>
      </c>
      <c r="G182" s="55">
        <v>252500.0</v>
      </c>
      <c r="H182" s="55">
        <v>271000.0</v>
      </c>
      <c r="I182" s="55">
        <v>280000.0</v>
      </c>
      <c r="J182" s="55">
        <v>359000.0</v>
      </c>
      <c r="K182" s="55">
        <v>430500.0</v>
      </c>
      <c r="L182" s="55">
        <v>400000.0</v>
      </c>
      <c r="M182" s="55">
        <v>394000.0</v>
      </c>
      <c r="N182" s="55">
        <v>-7.0</v>
      </c>
      <c r="O182" s="55">
        <v>47.0</v>
      </c>
      <c r="P182" s="55">
        <v>3.9</v>
      </c>
    </row>
    <row r="183">
      <c r="A183" s="29" t="s">
        <v>840</v>
      </c>
      <c r="B183" s="57">
        <v>421000.0</v>
      </c>
      <c r="C183" s="55">
        <v>421000.0</v>
      </c>
      <c r="D183" s="38">
        <v>482500.0</v>
      </c>
      <c r="E183" s="55">
        <v>590000.0</v>
      </c>
      <c r="F183" s="55">
        <v>632500.0</v>
      </c>
      <c r="G183" s="38">
        <v>650000.0</v>
      </c>
      <c r="H183" s="55">
        <v>634000.0</v>
      </c>
      <c r="I183" s="55">
        <v>595000.0</v>
      </c>
      <c r="J183" s="55">
        <v>700000.0</v>
      </c>
      <c r="K183" s="55">
        <v>721000.0</v>
      </c>
      <c r="L183" s="55">
        <v>725000.0</v>
      </c>
      <c r="M183" s="55">
        <v>715000.0</v>
      </c>
      <c r="N183" s="55">
        <v>1.0</v>
      </c>
      <c r="O183" s="55">
        <v>72.0</v>
      </c>
      <c r="P183" s="55">
        <v>5.6</v>
      </c>
    </row>
    <row r="184">
      <c r="A184" s="29" t="s">
        <v>621</v>
      </c>
      <c r="B184" s="55">
        <v>431000.0</v>
      </c>
      <c r="C184" s="55">
        <v>448000.0</v>
      </c>
      <c r="D184" s="55">
        <v>490500.0</v>
      </c>
      <c r="E184" s="55">
        <v>520000.0</v>
      </c>
      <c r="F184" s="55">
        <v>622500.0</v>
      </c>
      <c r="G184" s="55">
        <v>626000.0</v>
      </c>
      <c r="H184" s="55">
        <v>638000.0</v>
      </c>
      <c r="I184" s="55">
        <v>644500.0</v>
      </c>
      <c r="J184" s="55">
        <v>729500.0</v>
      </c>
      <c r="K184" s="55">
        <v>712500.0</v>
      </c>
      <c r="L184" s="55">
        <v>730000.0</v>
      </c>
      <c r="M184" s="55">
        <v>680000.0</v>
      </c>
      <c r="N184" s="55">
        <v>2.0</v>
      </c>
      <c r="O184" s="55">
        <v>69.0</v>
      </c>
      <c r="P184" s="55">
        <v>5.4</v>
      </c>
    </row>
    <row r="185">
      <c r="A185" s="29" t="s">
        <v>823</v>
      </c>
      <c r="B185" s="55">
        <v>257500.0</v>
      </c>
      <c r="C185" s="55">
        <v>399000.0</v>
      </c>
      <c r="D185" s="55">
        <v>385000.0</v>
      </c>
      <c r="E185" s="55">
        <v>395000.0</v>
      </c>
      <c r="F185" s="55">
        <v>427500.0</v>
      </c>
      <c r="G185" s="38">
        <v>485000.0</v>
      </c>
      <c r="H185" s="55">
        <v>561500.0</v>
      </c>
      <c r="I185" s="55">
        <v>530000.0</v>
      </c>
      <c r="J185" s="55">
        <v>610000.0</v>
      </c>
      <c r="K185" s="55">
        <v>465000.0</v>
      </c>
      <c r="L185" s="55">
        <v>592500.0</v>
      </c>
      <c r="M185" s="55">
        <v>522500.0</v>
      </c>
      <c r="N185" s="55">
        <v>27.0</v>
      </c>
      <c r="O185" s="55">
        <v>130.0</v>
      </c>
      <c r="P185" s="55">
        <v>8.7</v>
      </c>
    </row>
    <row r="186">
      <c r="A186" s="29" t="s">
        <v>556</v>
      </c>
      <c r="B186" s="55">
        <v>280000.0</v>
      </c>
      <c r="C186" s="55">
        <v>231000.0</v>
      </c>
      <c r="D186" s="55">
        <v>275000.0</v>
      </c>
      <c r="E186" s="55">
        <v>302500.0</v>
      </c>
      <c r="F186" s="55">
        <v>330000.0</v>
      </c>
      <c r="G186" s="55">
        <v>359000.0</v>
      </c>
      <c r="H186" s="55">
        <v>399000.0</v>
      </c>
      <c r="I186" s="55">
        <v>447500.0</v>
      </c>
      <c r="J186" s="55">
        <v>510000.0</v>
      </c>
      <c r="K186" s="55">
        <v>524500.0</v>
      </c>
      <c r="L186" s="55">
        <v>496500.0</v>
      </c>
      <c r="M186" s="55">
        <v>499000.0</v>
      </c>
      <c r="N186" s="55">
        <v>-5.0</v>
      </c>
      <c r="O186" s="55">
        <v>77.0</v>
      </c>
      <c r="P186" s="55">
        <v>5.9</v>
      </c>
    </row>
    <row r="187">
      <c r="A187" s="29" t="s">
        <v>577</v>
      </c>
      <c r="B187" s="55">
        <v>360000.0</v>
      </c>
      <c r="C187" s="55">
        <v>350000.0</v>
      </c>
      <c r="D187" s="55">
        <v>383000.0</v>
      </c>
      <c r="E187" s="55">
        <v>432000.0</v>
      </c>
      <c r="F187" s="55">
        <v>535000.0</v>
      </c>
      <c r="G187" s="55">
        <v>575500.0</v>
      </c>
      <c r="H187" s="55">
        <v>495000.0</v>
      </c>
      <c r="I187" s="55">
        <v>580000.0</v>
      </c>
      <c r="J187" s="55">
        <v>600000.0</v>
      </c>
      <c r="K187" s="55">
        <v>598000.0</v>
      </c>
      <c r="L187" s="55">
        <v>610000.0</v>
      </c>
      <c r="M187" s="55">
        <v>670000.0</v>
      </c>
      <c r="N187" s="55">
        <v>2.0</v>
      </c>
      <c r="O187" s="55">
        <v>69.0</v>
      </c>
      <c r="P187" s="55">
        <v>5.4</v>
      </c>
    </row>
    <row r="188">
      <c r="A188" s="29" t="s">
        <v>405</v>
      </c>
      <c r="B188" s="55">
        <v>330000.0</v>
      </c>
      <c r="C188" s="55">
        <v>306500.0</v>
      </c>
      <c r="D188" s="55">
        <v>350000.0</v>
      </c>
      <c r="E188" s="55">
        <v>362500.0</v>
      </c>
      <c r="F188" s="55">
        <v>410000.0</v>
      </c>
      <c r="G188" s="55">
        <v>449500.0</v>
      </c>
      <c r="H188" s="55">
        <v>422000.0</v>
      </c>
      <c r="I188" s="55">
        <v>500000.0</v>
      </c>
      <c r="J188" s="55">
        <v>535000.0</v>
      </c>
      <c r="K188" s="55">
        <v>550000.0</v>
      </c>
      <c r="L188" s="55">
        <v>563000.0</v>
      </c>
      <c r="M188" s="55">
        <v>575500.0</v>
      </c>
      <c r="N188" s="55">
        <v>2.0</v>
      </c>
      <c r="O188" s="55">
        <v>71.0</v>
      </c>
      <c r="P188" s="55">
        <v>5.5</v>
      </c>
    </row>
    <row r="189">
      <c r="A189" s="29" t="s">
        <v>473</v>
      </c>
      <c r="B189" s="55">
        <v>125000.0</v>
      </c>
      <c r="C189" s="55">
        <v>200000.0</v>
      </c>
      <c r="D189" s="38">
        <v>223500.0</v>
      </c>
      <c r="E189" s="55">
        <v>195000.0</v>
      </c>
      <c r="F189" s="55">
        <v>171500.0</v>
      </c>
      <c r="G189" s="55">
        <v>168000.0</v>
      </c>
      <c r="H189" s="55">
        <v>187500.0</v>
      </c>
      <c r="I189" s="55">
        <v>212000.0</v>
      </c>
      <c r="J189" s="55">
        <v>290000.0</v>
      </c>
      <c r="K189" s="55">
        <v>314000.0</v>
      </c>
      <c r="L189" s="55">
        <v>348000.0</v>
      </c>
      <c r="M189" s="56" t="s">
        <v>59</v>
      </c>
      <c r="N189" s="55">
        <v>11.0</v>
      </c>
      <c r="O189" s="55">
        <v>178.0</v>
      </c>
      <c r="P189" s="55">
        <v>10.8</v>
      </c>
    </row>
    <row r="190">
      <c r="A190" s="29" t="s">
        <v>335</v>
      </c>
      <c r="B190" s="55">
        <v>330000.0</v>
      </c>
      <c r="C190" s="55">
        <v>284500.0</v>
      </c>
      <c r="D190" s="55">
        <v>306500.0</v>
      </c>
      <c r="E190" s="55">
        <v>326500.0</v>
      </c>
      <c r="F190" s="55">
        <v>377500.0</v>
      </c>
      <c r="G190" s="55">
        <v>436000.0</v>
      </c>
      <c r="H190" s="55">
        <v>472500.0</v>
      </c>
      <c r="I190" s="55">
        <v>482000.0</v>
      </c>
      <c r="J190" s="55">
        <v>510000.0</v>
      </c>
      <c r="K190" s="55">
        <v>627500.0</v>
      </c>
      <c r="L190" s="55">
        <v>512500.0</v>
      </c>
      <c r="M190" s="55">
        <v>425000.0</v>
      </c>
      <c r="N190" s="55">
        <v>-18.0</v>
      </c>
      <c r="O190" s="55">
        <v>55.0</v>
      </c>
      <c r="P190" s="55">
        <v>4.5</v>
      </c>
    </row>
    <row r="191">
      <c r="A191" s="29" t="s">
        <v>565</v>
      </c>
      <c r="B191" s="55">
        <v>680000.0</v>
      </c>
      <c r="C191" s="55">
        <v>650000.0</v>
      </c>
      <c r="D191" s="55">
        <v>750000.0</v>
      </c>
      <c r="E191" s="55">
        <v>800000.0</v>
      </c>
      <c r="F191" s="55">
        <v>877000.0</v>
      </c>
      <c r="G191" s="55">
        <v>880000.0</v>
      </c>
      <c r="H191" s="55">
        <v>795000.0</v>
      </c>
      <c r="I191" s="55">
        <v>950000.0</v>
      </c>
      <c r="J191" s="55">
        <v>952000.0</v>
      </c>
      <c r="K191" s="55">
        <v>936500.0</v>
      </c>
      <c r="L191" s="55">
        <v>900000.0</v>
      </c>
      <c r="M191" s="55">
        <v>810000.0</v>
      </c>
      <c r="N191" s="55">
        <v>-4.0</v>
      </c>
      <c r="O191" s="55">
        <v>32.0</v>
      </c>
      <c r="P191" s="55">
        <v>2.8</v>
      </c>
    </row>
    <row r="192">
      <c r="A192" s="29" t="s">
        <v>479</v>
      </c>
      <c r="B192" s="55">
        <v>584000.0</v>
      </c>
      <c r="C192" s="55">
        <v>602000.0</v>
      </c>
      <c r="D192" s="55">
        <v>645000.0</v>
      </c>
      <c r="E192" s="55">
        <v>600000.0</v>
      </c>
      <c r="F192" s="55">
        <v>600000.0</v>
      </c>
      <c r="G192" s="55">
        <v>653000.0</v>
      </c>
      <c r="H192" s="55">
        <v>595000.0</v>
      </c>
      <c r="I192" s="55">
        <v>699500.0</v>
      </c>
      <c r="J192" s="55">
        <v>718500.0</v>
      </c>
      <c r="K192" s="55">
        <v>797500.0</v>
      </c>
      <c r="L192" s="55">
        <v>856500.0</v>
      </c>
      <c r="M192" s="55">
        <v>760000.0</v>
      </c>
      <c r="N192" s="55">
        <v>7.0</v>
      </c>
      <c r="O192" s="55">
        <v>47.0</v>
      </c>
      <c r="P192" s="55">
        <v>3.9</v>
      </c>
    </row>
    <row r="193">
      <c r="A193" s="29" t="s">
        <v>436</v>
      </c>
      <c r="B193" s="55">
        <v>280000.0</v>
      </c>
      <c r="C193" s="55">
        <v>285500.0</v>
      </c>
      <c r="D193" s="55">
        <v>340000.0</v>
      </c>
      <c r="E193" s="55">
        <v>340000.0</v>
      </c>
      <c r="F193" s="55">
        <v>390500.0</v>
      </c>
      <c r="G193" s="55">
        <v>425000.0</v>
      </c>
      <c r="H193" s="55">
        <v>400000.0</v>
      </c>
      <c r="I193" s="55">
        <v>450000.0</v>
      </c>
      <c r="J193" s="55">
        <v>510500.0</v>
      </c>
      <c r="K193" s="55">
        <v>542500.0</v>
      </c>
      <c r="L193" s="55">
        <v>520000.0</v>
      </c>
      <c r="M193" s="55">
        <v>560000.0</v>
      </c>
      <c r="N193" s="55">
        <v>-4.0</v>
      </c>
      <c r="O193" s="55">
        <v>86.0</v>
      </c>
      <c r="P193" s="55">
        <v>6.4</v>
      </c>
    </row>
    <row r="194">
      <c r="A194" s="29" t="s">
        <v>720</v>
      </c>
      <c r="B194" s="55">
        <v>260000.0</v>
      </c>
      <c r="C194" s="55">
        <v>265000.0</v>
      </c>
      <c r="D194" s="55">
        <v>245000.0</v>
      </c>
      <c r="E194" s="55">
        <v>270000.0</v>
      </c>
      <c r="F194" s="55">
        <v>331500.0</v>
      </c>
      <c r="G194" s="55">
        <v>365000.0</v>
      </c>
      <c r="H194" s="55">
        <v>348500.0</v>
      </c>
      <c r="I194" s="55">
        <v>335000.0</v>
      </c>
      <c r="J194" s="55">
        <v>385000.0</v>
      </c>
      <c r="K194" s="55">
        <v>408500.0</v>
      </c>
      <c r="L194" s="55">
        <v>435000.0</v>
      </c>
      <c r="M194" s="55">
        <v>426000.0</v>
      </c>
      <c r="N194" s="55">
        <v>6.0</v>
      </c>
      <c r="O194" s="55">
        <v>67.0</v>
      </c>
      <c r="P194" s="55">
        <v>5.3</v>
      </c>
    </row>
    <row r="195">
      <c r="A195" s="29" t="s">
        <v>300</v>
      </c>
      <c r="B195" s="55">
        <v>275000.0</v>
      </c>
      <c r="C195" s="55">
        <v>285000.0</v>
      </c>
      <c r="D195" s="55">
        <v>295000.0</v>
      </c>
      <c r="E195" s="55">
        <v>320000.0</v>
      </c>
      <c r="F195" s="55">
        <v>340000.0</v>
      </c>
      <c r="G195" s="55">
        <v>450000.0</v>
      </c>
      <c r="H195" s="55">
        <v>390000.0</v>
      </c>
      <c r="I195" s="55">
        <v>421500.0</v>
      </c>
      <c r="J195" s="55">
        <v>536000.0</v>
      </c>
      <c r="K195" s="55">
        <v>600000.0</v>
      </c>
      <c r="L195" s="55">
        <v>560500.0</v>
      </c>
      <c r="M195" s="55">
        <v>495000.0</v>
      </c>
      <c r="N195" s="55">
        <v>-7.0</v>
      </c>
      <c r="O195" s="55">
        <v>104.0</v>
      </c>
      <c r="P195" s="55">
        <v>7.4</v>
      </c>
    </row>
    <row r="196">
      <c r="A196" s="29" t="s">
        <v>742</v>
      </c>
      <c r="B196" s="55">
        <v>483000.0</v>
      </c>
      <c r="C196" s="55">
        <v>553000.0</v>
      </c>
      <c r="D196" s="55">
        <v>579000.0</v>
      </c>
      <c r="E196" s="55">
        <v>564000.0</v>
      </c>
      <c r="F196" s="55">
        <v>608000.0</v>
      </c>
      <c r="G196" s="55">
        <v>585000.0</v>
      </c>
      <c r="H196" s="55">
        <v>560000.0</v>
      </c>
      <c r="I196" s="55">
        <v>638500.0</v>
      </c>
      <c r="J196" s="55">
        <v>612000.0</v>
      </c>
      <c r="K196" s="55">
        <v>602000.0</v>
      </c>
      <c r="L196" s="55">
        <v>588000.0</v>
      </c>
      <c r="M196" s="55">
        <v>450000.0</v>
      </c>
      <c r="N196" s="55">
        <v>-2.0</v>
      </c>
      <c r="O196" s="55">
        <v>22.0</v>
      </c>
      <c r="P196" s="55">
        <v>2.0</v>
      </c>
    </row>
    <row r="197">
      <c r="A197" s="29" t="s">
        <v>224</v>
      </c>
      <c r="B197" s="55">
        <v>510000.0</v>
      </c>
      <c r="C197" s="55">
        <v>540000.0</v>
      </c>
      <c r="D197" s="55">
        <v>570000.0</v>
      </c>
      <c r="E197" s="55">
        <v>655000.0</v>
      </c>
      <c r="F197" s="55">
        <v>640000.0</v>
      </c>
      <c r="G197" s="55">
        <v>632500.0</v>
      </c>
      <c r="H197" s="55">
        <v>636000.0</v>
      </c>
      <c r="I197" s="55">
        <v>660000.0</v>
      </c>
      <c r="J197" s="55">
        <v>680000.0</v>
      </c>
      <c r="K197" s="55">
        <v>670000.0</v>
      </c>
      <c r="L197" s="55">
        <v>635000.0</v>
      </c>
      <c r="M197" s="55">
        <v>610000.0</v>
      </c>
      <c r="N197" s="55">
        <v>-5.0</v>
      </c>
      <c r="O197" s="55">
        <v>25.0</v>
      </c>
      <c r="P197" s="55">
        <v>2.2</v>
      </c>
    </row>
    <row r="198">
      <c r="A198" s="29" t="s">
        <v>286</v>
      </c>
      <c r="B198" s="55">
        <v>332500.0</v>
      </c>
      <c r="C198" s="55">
        <v>370000.0</v>
      </c>
      <c r="D198" s="55">
        <v>360000.0</v>
      </c>
      <c r="E198" s="55">
        <v>407500.0</v>
      </c>
      <c r="F198" s="55">
        <v>435500.0</v>
      </c>
      <c r="G198" s="55">
        <v>450000.0</v>
      </c>
      <c r="H198" s="55">
        <v>475000.0</v>
      </c>
      <c r="I198" s="55">
        <v>520000.0</v>
      </c>
      <c r="J198" s="55">
        <v>600000.0</v>
      </c>
      <c r="K198" s="55">
        <v>605000.0</v>
      </c>
      <c r="L198" s="55">
        <v>634000.0</v>
      </c>
      <c r="M198" s="55">
        <v>685000.0</v>
      </c>
      <c r="N198" s="55">
        <v>5.0</v>
      </c>
      <c r="O198" s="55">
        <v>91.0</v>
      </c>
      <c r="P198" s="55">
        <v>6.7</v>
      </c>
    </row>
    <row r="199">
      <c r="A199" s="29" t="s">
        <v>620</v>
      </c>
      <c r="B199" s="55">
        <v>399000.0</v>
      </c>
      <c r="C199" s="55">
        <v>426500.0</v>
      </c>
      <c r="D199" s="55">
        <v>442500.0</v>
      </c>
      <c r="E199" s="55">
        <v>412000.0</v>
      </c>
      <c r="F199" s="55">
        <v>449000.0</v>
      </c>
      <c r="G199" s="38">
        <v>440500.0</v>
      </c>
      <c r="H199" s="55">
        <v>415000.0</v>
      </c>
      <c r="I199" s="55">
        <v>300000.0</v>
      </c>
      <c r="J199" s="55">
        <v>468500.0</v>
      </c>
      <c r="K199" s="55">
        <v>440500.0</v>
      </c>
      <c r="L199" s="55">
        <v>411000.0</v>
      </c>
      <c r="M199" s="55">
        <v>510000.0</v>
      </c>
      <c r="N199" s="55">
        <v>-7.0</v>
      </c>
      <c r="O199" s="55">
        <v>3.0</v>
      </c>
      <c r="P199" s="55">
        <v>0.3</v>
      </c>
    </row>
    <row r="200">
      <c r="A200" s="29" t="s">
        <v>647</v>
      </c>
      <c r="B200" s="55">
        <v>460000.0</v>
      </c>
      <c r="C200" s="55">
        <v>491500.0</v>
      </c>
      <c r="D200" s="55">
        <v>550000.0</v>
      </c>
      <c r="E200" s="55">
        <v>639500.0</v>
      </c>
      <c r="F200" s="55">
        <v>656500.0</v>
      </c>
      <c r="G200" s="55">
        <v>679000.0</v>
      </c>
      <c r="H200" s="55">
        <v>630500.0</v>
      </c>
      <c r="I200" s="55">
        <v>661000.0</v>
      </c>
      <c r="J200" s="55">
        <v>751000.0</v>
      </c>
      <c r="K200" s="55">
        <v>877500.0</v>
      </c>
      <c r="L200" s="55">
        <v>808000.0</v>
      </c>
      <c r="M200" s="55">
        <v>700000.0</v>
      </c>
      <c r="N200" s="55">
        <v>-8.0</v>
      </c>
      <c r="O200" s="55">
        <v>76.0</v>
      </c>
      <c r="P200" s="55">
        <v>5.8</v>
      </c>
    </row>
    <row r="201">
      <c r="A201" s="29" t="s">
        <v>567</v>
      </c>
      <c r="B201" s="55">
        <v>548500.0</v>
      </c>
      <c r="C201" s="55">
        <v>517000.0</v>
      </c>
      <c r="D201" s="55">
        <v>522500.0</v>
      </c>
      <c r="E201" s="55">
        <v>550000.0</v>
      </c>
      <c r="F201" s="55">
        <v>579500.0</v>
      </c>
      <c r="G201" s="55">
        <v>579000.0</v>
      </c>
      <c r="H201" s="55">
        <v>640000.0</v>
      </c>
      <c r="I201" s="55">
        <v>630000.0</v>
      </c>
      <c r="J201" s="55">
        <v>658000.0</v>
      </c>
      <c r="K201" s="55">
        <v>644500.0</v>
      </c>
      <c r="L201" s="55">
        <v>702500.0</v>
      </c>
      <c r="M201" s="55">
        <v>604000.0</v>
      </c>
      <c r="N201" s="55">
        <v>9.0</v>
      </c>
      <c r="O201" s="55">
        <v>28.0</v>
      </c>
      <c r="P201" s="55">
        <v>2.5</v>
      </c>
    </row>
    <row r="202">
      <c r="A202" s="29" t="s">
        <v>547</v>
      </c>
      <c r="B202" s="55">
        <v>441500.0</v>
      </c>
      <c r="C202" s="55">
        <v>453000.0</v>
      </c>
      <c r="D202" s="55">
        <v>541000.0</v>
      </c>
      <c r="E202" s="55">
        <v>526500.0</v>
      </c>
      <c r="F202" s="55">
        <v>652500.0</v>
      </c>
      <c r="G202" s="55">
        <v>665500.0</v>
      </c>
      <c r="H202" s="55">
        <v>630000.0</v>
      </c>
      <c r="I202" s="55">
        <v>715500.0</v>
      </c>
      <c r="J202" s="55">
        <v>725000.0</v>
      </c>
      <c r="K202" s="55">
        <v>765000.0</v>
      </c>
      <c r="L202" s="55">
        <v>740000.0</v>
      </c>
      <c r="M202" s="55">
        <v>705000.0</v>
      </c>
      <c r="N202" s="55">
        <v>-3.0</v>
      </c>
      <c r="O202" s="55">
        <v>68.0</v>
      </c>
      <c r="P202" s="55">
        <v>5.3</v>
      </c>
    </row>
    <row r="203">
      <c r="A203" s="29" t="s">
        <v>710</v>
      </c>
      <c r="B203" s="55">
        <v>397000.0</v>
      </c>
      <c r="C203" s="55">
        <v>386500.0</v>
      </c>
      <c r="D203" s="55">
        <v>437500.0</v>
      </c>
      <c r="E203" s="55">
        <v>470000.0</v>
      </c>
      <c r="F203" s="55">
        <v>495000.0</v>
      </c>
      <c r="G203" s="55">
        <v>550000.0</v>
      </c>
      <c r="H203" s="55">
        <v>555500.0</v>
      </c>
      <c r="I203" s="55">
        <v>606500.0</v>
      </c>
      <c r="J203" s="55">
        <v>657000.0</v>
      </c>
      <c r="K203" s="55">
        <v>631500.0</v>
      </c>
      <c r="L203" s="55">
        <v>650000.0</v>
      </c>
      <c r="M203" s="55">
        <v>564500.0</v>
      </c>
      <c r="N203" s="55">
        <v>3.0</v>
      </c>
      <c r="O203" s="55">
        <v>64.0</v>
      </c>
      <c r="P203" s="55">
        <v>5.1</v>
      </c>
    </row>
    <row r="204">
      <c r="A204" s="29" t="s">
        <v>336</v>
      </c>
      <c r="B204" s="55">
        <v>210000.0</v>
      </c>
      <c r="C204" s="55">
        <v>222000.0</v>
      </c>
      <c r="D204" s="55">
        <v>210000.0</v>
      </c>
      <c r="E204" s="55">
        <v>226000.0</v>
      </c>
      <c r="F204" s="55">
        <v>255000.0</v>
      </c>
      <c r="G204" s="55">
        <v>277500.0</v>
      </c>
      <c r="H204" s="55">
        <v>286000.0</v>
      </c>
      <c r="I204" s="55">
        <v>312000.0</v>
      </c>
      <c r="J204" s="55">
        <v>375000.0</v>
      </c>
      <c r="K204" s="55">
        <v>345000.0</v>
      </c>
      <c r="L204" s="55">
        <v>404500.0</v>
      </c>
      <c r="M204" s="55">
        <v>347500.0</v>
      </c>
      <c r="N204" s="55">
        <v>17.0</v>
      </c>
      <c r="O204" s="55">
        <v>93.0</v>
      </c>
      <c r="P204" s="55">
        <v>6.8</v>
      </c>
    </row>
    <row r="205">
      <c r="A205" s="29" t="s">
        <v>420</v>
      </c>
      <c r="B205" s="55">
        <v>520000.0</v>
      </c>
      <c r="C205" s="55">
        <v>545000.0</v>
      </c>
      <c r="D205" s="55">
        <v>580000.0</v>
      </c>
      <c r="E205" s="55">
        <v>570000.0</v>
      </c>
      <c r="F205" s="55">
        <v>565000.0</v>
      </c>
      <c r="G205" s="55">
        <v>574000.0</v>
      </c>
      <c r="H205" s="55">
        <v>675000.0</v>
      </c>
      <c r="I205" s="55">
        <v>645000.0</v>
      </c>
      <c r="J205" s="55">
        <v>727500.0</v>
      </c>
      <c r="K205" s="55">
        <v>669000.0</v>
      </c>
      <c r="L205" s="55">
        <v>700000.0</v>
      </c>
      <c r="M205" s="55">
        <v>610000.0</v>
      </c>
      <c r="N205" s="55">
        <v>5.0</v>
      </c>
      <c r="O205" s="55">
        <v>35.0</v>
      </c>
      <c r="P205" s="55">
        <v>3.0</v>
      </c>
    </row>
    <row r="206">
      <c r="A206" s="29" t="s">
        <v>489</v>
      </c>
      <c r="B206" s="55">
        <v>302500.0</v>
      </c>
      <c r="C206" s="55">
        <v>298500.0</v>
      </c>
      <c r="D206" s="55">
        <v>340000.0</v>
      </c>
      <c r="E206" s="55">
        <v>357000.0</v>
      </c>
      <c r="F206" s="55">
        <v>337500.0</v>
      </c>
      <c r="G206" s="55">
        <v>390000.0</v>
      </c>
      <c r="H206" s="55">
        <v>415000.0</v>
      </c>
      <c r="I206" s="55">
        <v>435500.0</v>
      </c>
      <c r="J206" s="55">
        <v>520000.0</v>
      </c>
      <c r="K206" s="55">
        <v>555000.0</v>
      </c>
      <c r="L206" s="55">
        <v>522000.0</v>
      </c>
      <c r="M206" s="55">
        <v>513500.0</v>
      </c>
      <c r="N206" s="55">
        <v>-6.0</v>
      </c>
      <c r="O206" s="55">
        <v>72.0</v>
      </c>
      <c r="P206" s="55">
        <v>5.6</v>
      </c>
    </row>
    <row r="207">
      <c r="A207" s="29" t="s">
        <v>711</v>
      </c>
      <c r="B207" s="55">
        <v>315000.0</v>
      </c>
      <c r="C207" s="55">
        <v>312500.0</v>
      </c>
      <c r="D207" s="55">
        <v>340000.0</v>
      </c>
      <c r="E207" s="55">
        <v>399500.0</v>
      </c>
      <c r="F207" s="55">
        <v>438000.0</v>
      </c>
      <c r="G207" s="55">
        <v>486500.0</v>
      </c>
      <c r="H207" s="55">
        <v>457500.0</v>
      </c>
      <c r="I207" s="55">
        <v>490000.0</v>
      </c>
      <c r="J207" s="55">
        <v>510000.0</v>
      </c>
      <c r="K207" s="55">
        <v>512000.0</v>
      </c>
      <c r="L207" s="55">
        <v>550000.0</v>
      </c>
      <c r="M207" s="55">
        <v>560000.0</v>
      </c>
      <c r="N207" s="55">
        <v>7.0</v>
      </c>
      <c r="O207" s="55">
        <v>75.0</v>
      </c>
      <c r="P207" s="55">
        <v>5.7</v>
      </c>
    </row>
    <row r="208">
      <c r="A208" s="29" t="s">
        <v>501</v>
      </c>
      <c r="B208" s="55">
        <v>254000.0</v>
      </c>
      <c r="C208" s="55">
        <v>290000.0</v>
      </c>
      <c r="D208" s="55">
        <v>290000.0</v>
      </c>
      <c r="E208" s="55">
        <v>305000.0</v>
      </c>
      <c r="F208" s="55">
        <v>370000.0</v>
      </c>
      <c r="G208" s="55">
        <v>387000.0</v>
      </c>
      <c r="H208" s="55">
        <v>402500.0</v>
      </c>
      <c r="I208" s="55">
        <v>417500.0</v>
      </c>
      <c r="J208" s="55">
        <v>416500.0</v>
      </c>
      <c r="K208" s="55">
        <v>425000.0</v>
      </c>
      <c r="L208" s="55">
        <v>450000.0</v>
      </c>
      <c r="M208" s="55">
        <v>472500.0</v>
      </c>
      <c r="N208" s="55">
        <v>6.0</v>
      </c>
      <c r="O208" s="55">
        <v>77.0</v>
      </c>
      <c r="P208" s="55">
        <v>5.9</v>
      </c>
    </row>
    <row r="209">
      <c r="A209" s="29" t="s">
        <v>594</v>
      </c>
      <c r="B209" s="55">
        <v>173500.0</v>
      </c>
      <c r="C209" s="55">
        <v>185000.0</v>
      </c>
      <c r="D209" s="55">
        <v>212000.0</v>
      </c>
      <c r="E209" s="55">
        <v>225500.0</v>
      </c>
      <c r="F209" s="55">
        <v>259000.0</v>
      </c>
      <c r="G209" s="55">
        <v>248500.0</v>
      </c>
      <c r="H209" s="55">
        <v>219500.0</v>
      </c>
      <c r="I209" s="55">
        <v>240000.0</v>
      </c>
      <c r="J209" s="55">
        <v>270000.0</v>
      </c>
      <c r="K209" s="55">
        <v>330000.0</v>
      </c>
      <c r="L209" s="55">
        <v>335000.0</v>
      </c>
      <c r="M209" s="55">
        <v>259000.0</v>
      </c>
      <c r="N209" s="55">
        <v>2.0</v>
      </c>
      <c r="O209" s="55">
        <v>93.0</v>
      </c>
      <c r="P209" s="55">
        <v>6.8</v>
      </c>
    </row>
    <row r="210">
      <c r="A210" s="29" t="s">
        <v>754</v>
      </c>
      <c r="B210" s="55">
        <v>512000.0</v>
      </c>
      <c r="C210" s="55">
        <v>506000.0</v>
      </c>
      <c r="D210" s="55">
        <v>605000.0</v>
      </c>
      <c r="E210" s="55">
        <v>587500.0</v>
      </c>
      <c r="F210" s="55">
        <v>620000.0</v>
      </c>
      <c r="G210" s="55">
        <v>661500.0</v>
      </c>
      <c r="H210" s="55">
        <v>624500.0</v>
      </c>
      <c r="I210" s="55">
        <v>674000.0</v>
      </c>
      <c r="J210" s="55">
        <v>721500.0</v>
      </c>
      <c r="K210" s="55">
        <v>717500.0</v>
      </c>
      <c r="L210" s="55">
        <v>799000.0</v>
      </c>
      <c r="M210" s="55">
        <v>535000.0</v>
      </c>
      <c r="N210" s="55">
        <v>11.0</v>
      </c>
      <c r="O210" s="55">
        <v>56.0</v>
      </c>
      <c r="P210" s="55">
        <v>4.6</v>
      </c>
    </row>
    <row r="211">
      <c r="A211" s="29" t="s">
        <v>644</v>
      </c>
      <c r="B211" s="55">
        <v>461000.0</v>
      </c>
      <c r="C211" s="55">
        <v>372500.0</v>
      </c>
      <c r="D211" s="55">
        <v>498500.0</v>
      </c>
      <c r="E211" s="55">
        <v>372500.0</v>
      </c>
      <c r="F211" s="55">
        <v>432500.0</v>
      </c>
      <c r="G211" s="55">
        <v>422500.0</v>
      </c>
      <c r="H211" s="55">
        <v>661000.0</v>
      </c>
      <c r="I211" s="55">
        <v>680000.0</v>
      </c>
      <c r="J211" s="55">
        <v>422500.0</v>
      </c>
      <c r="K211" s="55">
        <v>775000.0</v>
      </c>
      <c r="L211" s="55">
        <v>552500.0</v>
      </c>
      <c r="M211" s="55">
        <v>365000.0</v>
      </c>
      <c r="N211" s="55">
        <v>-29.0</v>
      </c>
      <c r="O211" s="55">
        <v>20.0</v>
      </c>
      <c r="P211" s="55">
        <v>1.8</v>
      </c>
    </row>
    <row r="212">
      <c r="A212" s="29" t="s">
        <v>226</v>
      </c>
      <c r="B212" s="55">
        <v>319000.0</v>
      </c>
      <c r="C212" s="55">
        <v>350000.0</v>
      </c>
      <c r="D212" s="55">
        <v>317000.0</v>
      </c>
      <c r="E212" s="55">
        <v>381500.0</v>
      </c>
      <c r="F212" s="55">
        <v>360000.0</v>
      </c>
      <c r="G212" s="55">
        <v>487500.0</v>
      </c>
      <c r="H212" s="55">
        <v>515000.0</v>
      </c>
      <c r="I212" s="55">
        <v>470000.0</v>
      </c>
      <c r="J212" s="55">
        <v>633000.0</v>
      </c>
      <c r="K212" s="55">
        <v>770000.0</v>
      </c>
      <c r="L212" s="55">
        <v>835000.0</v>
      </c>
      <c r="M212" s="55">
        <v>740000.0</v>
      </c>
      <c r="N212" s="55">
        <v>8.0</v>
      </c>
      <c r="O212" s="55">
        <v>162.0</v>
      </c>
      <c r="P212" s="55">
        <v>10.1</v>
      </c>
    </row>
    <row r="213">
      <c r="A213" s="29" t="s">
        <v>369</v>
      </c>
      <c r="B213" s="55">
        <v>153000.0</v>
      </c>
      <c r="C213" s="55">
        <v>157500.0</v>
      </c>
      <c r="D213" s="38">
        <v>230000.0</v>
      </c>
      <c r="E213" s="55">
        <v>165000.0</v>
      </c>
      <c r="F213" s="55">
        <v>207500.0</v>
      </c>
      <c r="G213" s="55">
        <v>197500.0</v>
      </c>
      <c r="H213" s="55">
        <v>157500.0</v>
      </c>
      <c r="I213" s="55">
        <v>354000.0</v>
      </c>
      <c r="J213" s="55">
        <v>290000.0</v>
      </c>
      <c r="K213" s="55">
        <v>358500.0</v>
      </c>
      <c r="L213" s="55">
        <v>299000.0</v>
      </c>
      <c r="M213" s="56" t="s">
        <v>59</v>
      </c>
      <c r="N213" s="55">
        <v>-17.0</v>
      </c>
      <c r="O213" s="55">
        <v>96.0</v>
      </c>
      <c r="P213" s="55">
        <v>6.9</v>
      </c>
    </row>
    <row r="214">
      <c r="A214" s="29" t="s">
        <v>809</v>
      </c>
      <c r="B214" s="55">
        <v>575000.0</v>
      </c>
      <c r="C214" s="55">
        <v>538000.0</v>
      </c>
      <c r="D214" s="55">
        <v>615000.0</v>
      </c>
      <c r="E214" s="55">
        <v>597500.0</v>
      </c>
      <c r="F214" s="55">
        <v>730000.0</v>
      </c>
      <c r="G214" s="55">
        <v>606000.0</v>
      </c>
      <c r="H214" s="55">
        <v>575000.0</v>
      </c>
      <c r="I214" s="55">
        <v>652500.0</v>
      </c>
      <c r="J214" s="55">
        <v>736500.0</v>
      </c>
      <c r="K214" s="55">
        <v>710000.0</v>
      </c>
      <c r="L214" s="55">
        <v>752500.0</v>
      </c>
      <c r="M214" s="55">
        <v>550000.0</v>
      </c>
      <c r="N214" s="55">
        <v>6.0</v>
      </c>
      <c r="O214" s="55">
        <v>31.0</v>
      </c>
      <c r="P214" s="55">
        <v>2.7</v>
      </c>
    </row>
    <row r="215">
      <c r="A215" s="29" t="s">
        <v>596</v>
      </c>
      <c r="B215" s="55">
        <v>585000.0</v>
      </c>
      <c r="C215" s="55">
        <v>562000.0</v>
      </c>
      <c r="D215" s="55">
        <v>640000.0</v>
      </c>
      <c r="E215" s="55">
        <v>755000.0</v>
      </c>
      <c r="F215" s="55">
        <v>639500.0</v>
      </c>
      <c r="G215" s="55">
        <v>708000.0</v>
      </c>
      <c r="H215" s="55">
        <v>657500.0</v>
      </c>
      <c r="I215" s="55">
        <v>861000.0</v>
      </c>
      <c r="J215" s="55">
        <v>778000.0</v>
      </c>
      <c r="K215" s="55">
        <v>790000.0</v>
      </c>
      <c r="L215" s="55">
        <v>1176000.0</v>
      </c>
      <c r="M215" s="55">
        <v>1196500.0</v>
      </c>
      <c r="N215" s="55">
        <v>49.0</v>
      </c>
      <c r="O215" s="55">
        <v>101.0</v>
      </c>
      <c r="P215" s="55">
        <v>7.2</v>
      </c>
    </row>
    <row r="216">
      <c r="A216" s="29" t="s">
        <v>719</v>
      </c>
      <c r="B216" s="57">
        <v>310000.0</v>
      </c>
      <c r="C216" s="55">
        <v>320000.0</v>
      </c>
      <c r="D216" s="38">
        <v>330000.0</v>
      </c>
      <c r="E216" s="55">
        <v>310000.0</v>
      </c>
      <c r="F216" s="55">
        <v>421000.0</v>
      </c>
      <c r="G216" s="55">
        <v>430000.0</v>
      </c>
      <c r="H216" s="55">
        <v>413000.0</v>
      </c>
      <c r="I216" s="55">
        <v>427000.0</v>
      </c>
      <c r="J216" s="55">
        <v>488000.0</v>
      </c>
      <c r="K216" s="55">
        <v>452000.0</v>
      </c>
      <c r="L216" s="55">
        <v>457500.0</v>
      </c>
      <c r="M216" s="55">
        <v>463500.0</v>
      </c>
      <c r="N216" s="55">
        <v>1.0</v>
      </c>
      <c r="O216" s="55">
        <v>48.0</v>
      </c>
      <c r="P216" s="55">
        <v>4.0</v>
      </c>
    </row>
    <row r="217">
      <c r="A217" s="29" t="s">
        <v>740</v>
      </c>
      <c r="B217" s="55">
        <v>735000.0</v>
      </c>
      <c r="C217" s="55">
        <v>700000.0</v>
      </c>
      <c r="D217" s="55">
        <v>762500.0</v>
      </c>
      <c r="E217" s="55">
        <v>1650000.0</v>
      </c>
      <c r="F217" s="55">
        <v>1100000.0</v>
      </c>
      <c r="G217" s="55">
        <v>1125000.0</v>
      </c>
      <c r="H217" s="55">
        <v>942000.0</v>
      </c>
      <c r="I217" s="55">
        <v>1250000.0</v>
      </c>
      <c r="J217" s="55">
        <v>1200000.0</v>
      </c>
      <c r="K217" s="55">
        <v>1162500.0</v>
      </c>
      <c r="L217" s="55">
        <v>1037000.0</v>
      </c>
      <c r="M217" s="55">
        <v>698000.0</v>
      </c>
      <c r="N217" s="55">
        <v>-11.0</v>
      </c>
      <c r="O217" s="55">
        <v>41.0</v>
      </c>
      <c r="P217" s="55">
        <v>3.5</v>
      </c>
    </row>
    <row r="218">
      <c r="A218" s="29" t="s">
        <v>309</v>
      </c>
      <c r="B218" s="55">
        <v>230000.0</v>
      </c>
      <c r="C218" s="55">
        <v>263500.0</v>
      </c>
      <c r="D218" s="55">
        <v>247000.0</v>
      </c>
      <c r="E218" s="55">
        <v>260000.0</v>
      </c>
      <c r="F218" s="55">
        <v>310000.0</v>
      </c>
      <c r="G218" s="55">
        <v>275000.0</v>
      </c>
      <c r="H218" s="55">
        <v>285000.0</v>
      </c>
      <c r="I218" s="55">
        <v>265000.0</v>
      </c>
      <c r="J218" s="55">
        <v>268000.0</v>
      </c>
      <c r="K218" s="55">
        <v>310000.0</v>
      </c>
      <c r="L218" s="55">
        <v>370000.0</v>
      </c>
      <c r="M218" s="55">
        <v>420000.0</v>
      </c>
      <c r="N218" s="55">
        <v>19.0</v>
      </c>
      <c r="O218" s="55">
        <v>61.0</v>
      </c>
      <c r="P218" s="55">
        <v>4.9</v>
      </c>
    </row>
    <row r="219">
      <c r="A219" s="29" t="s">
        <v>765</v>
      </c>
      <c r="B219" s="55">
        <v>226500.0</v>
      </c>
      <c r="C219" s="55">
        <v>227500.0</v>
      </c>
      <c r="D219" s="55">
        <v>240500.0</v>
      </c>
      <c r="E219" s="55">
        <v>237500.0</v>
      </c>
      <c r="F219" s="55">
        <v>213500.0</v>
      </c>
      <c r="G219" s="55">
        <v>237500.0</v>
      </c>
      <c r="H219" s="55">
        <v>240000.0</v>
      </c>
      <c r="I219" s="55">
        <v>300000.0</v>
      </c>
      <c r="J219" s="55">
        <v>324000.0</v>
      </c>
      <c r="K219" s="55">
        <v>410000.0</v>
      </c>
      <c r="L219" s="55">
        <v>432500.0</v>
      </c>
      <c r="M219" s="55">
        <v>420000.0</v>
      </c>
      <c r="N219" s="55">
        <v>5.0</v>
      </c>
      <c r="O219" s="55">
        <v>91.0</v>
      </c>
      <c r="P219" s="55">
        <v>6.7</v>
      </c>
    </row>
    <row r="220">
      <c r="A220" s="29" t="s">
        <v>494</v>
      </c>
      <c r="B220" s="55">
        <v>317000.0</v>
      </c>
      <c r="C220" s="55">
        <v>340000.0</v>
      </c>
      <c r="D220" s="55">
        <v>380500.0</v>
      </c>
      <c r="E220" s="55">
        <v>382000.0</v>
      </c>
      <c r="F220" s="55">
        <v>521500.0</v>
      </c>
      <c r="G220" s="55">
        <v>550500.0</v>
      </c>
      <c r="H220" s="55">
        <v>466000.0</v>
      </c>
      <c r="I220" s="55">
        <v>500000.0</v>
      </c>
      <c r="J220" s="55">
        <v>600000.0</v>
      </c>
      <c r="K220" s="55">
        <v>601500.0</v>
      </c>
      <c r="L220" s="55">
        <v>570500.0</v>
      </c>
      <c r="M220" s="55">
        <v>587000.0</v>
      </c>
      <c r="N220" s="55">
        <v>-5.0</v>
      </c>
      <c r="O220" s="55">
        <v>80.0</v>
      </c>
      <c r="P220" s="55">
        <v>6.0</v>
      </c>
    </row>
    <row r="221">
      <c r="A221" s="29" t="s">
        <v>705</v>
      </c>
      <c r="B221" s="55">
        <v>540000.0</v>
      </c>
      <c r="C221" s="55">
        <v>482500.0</v>
      </c>
      <c r="D221" s="55">
        <v>580000.0</v>
      </c>
      <c r="E221" s="55">
        <v>488000.0</v>
      </c>
      <c r="F221" s="55">
        <v>684000.0</v>
      </c>
      <c r="G221" s="55">
        <v>645000.0</v>
      </c>
      <c r="H221" s="55">
        <v>642000.0</v>
      </c>
      <c r="I221" s="55">
        <v>680000.0</v>
      </c>
      <c r="J221" s="55">
        <v>745000.0</v>
      </c>
      <c r="K221" s="55">
        <v>721500.0</v>
      </c>
      <c r="L221" s="55">
        <v>735000.0</v>
      </c>
      <c r="M221" s="55">
        <v>770000.0</v>
      </c>
      <c r="N221" s="55">
        <v>2.0</v>
      </c>
      <c r="O221" s="55">
        <v>36.0</v>
      </c>
      <c r="P221" s="55">
        <v>3.1</v>
      </c>
    </row>
    <row r="222">
      <c r="A222" s="29" t="s">
        <v>736</v>
      </c>
      <c r="B222" s="55">
        <v>235000.0</v>
      </c>
      <c r="C222" s="55">
        <v>155000.0</v>
      </c>
      <c r="D222" s="55">
        <v>77500.0</v>
      </c>
      <c r="E222" s="55">
        <v>207500.0</v>
      </c>
      <c r="F222" s="55">
        <v>315000.0</v>
      </c>
      <c r="G222" s="55">
        <v>287500.0</v>
      </c>
      <c r="H222" s="55">
        <v>267500.0</v>
      </c>
      <c r="I222" s="55">
        <v>350000.0</v>
      </c>
      <c r="J222" s="55">
        <v>351000.0</v>
      </c>
      <c r="K222" s="55">
        <v>440000.0</v>
      </c>
      <c r="L222" s="55">
        <v>425000.0</v>
      </c>
      <c r="M222" s="55">
        <v>410000.0</v>
      </c>
      <c r="N222" s="55">
        <v>-3.0</v>
      </c>
      <c r="O222" s="55">
        <v>81.0</v>
      </c>
      <c r="P222" s="55">
        <v>6.1</v>
      </c>
    </row>
    <row r="223">
      <c r="A223" s="29" t="s">
        <v>832</v>
      </c>
      <c r="B223" s="55">
        <v>439000.0</v>
      </c>
      <c r="C223" s="55">
        <v>431500.0</v>
      </c>
      <c r="D223" s="55">
        <v>476000.0</v>
      </c>
      <c r="E223" s="55">
        <v>459000.0</v>
      </c>
      <c r="F223" s="55">
        <v>500000.0</v>
      </c>
      <c r="G223" s="55">
        <v>511000.0</v>
      </c>
      <c r="H223" s="55">
        <v>519000.0</v>
      </c>
      <c r="I223" s="55">
        <v>531000.0</v>
      </c>
      <c r="J223" s="55">
        <v>535000.0</v>
      </c>
      <c r="K223" s="55">
        <v>531000.0</v>
      </c>
      <c r="L223" s="55">
        <v>495000.0</v>
      </c>
      <c r="M223" s="55">
        <v>501000.0</v>
      </c>
      <c r="N223" s="55">
        <v>-7.0</v>
      </c>
      <c r="O223" s="55">
        <v>13.0</v>
      </c>
      <c r="P223" s="55">
        <v>1.2</v>
      </c>
    </row>
    <row r="224">
      <c r="A224" s="29" t="s">
        <v>611</v>
      </c>
      <c r="B224" s="57">
        <v>187500.0</v>
      </c>
      <c r="C224" s="55">
        <v>175000.0</v>
      </c>
      <c r="D224" s="38">
        <v>187000.0</v>
      </c>
      <c r="E224" s="55">
        <v>157500.0</v>
      </c>
      <c r="F224" s="55">
        <v>220000.0</v>
      </c>
      <c r="G224" s="55">
        <v>180500.0</v>
      </c>
      <c r="H224" s="55">
        <v>225000.0</v>
      </c>
      <c r="I224" s="55">
        <v>197000.0</v>
      </c>
      <c r="J224" s="55">
        <v>236500.0</v>
      </c>
      <c r="K224" s="55">
        <v>220000.0</v>
      </c>
      <c r="L224" s="55">
        <v>188000.0</v>
      </c>
      <c r="M224" s="56" t="s">
        <v>59</v>
      </c>
      <c r="N224" s="55">
        <v>-15.0</v>
      </c>
      <c r="O224" s="55">
        <v>0.0</v>
      </c>
      <c r="P224" s="55">
        <v>0.0</v>
      </c>
    </row>
    <row r="225">
      <c r="A225" s="29" t="s">
        <v>787</v>
      </c>
      <c r="B225" s="55">
        <v>597000.0</v>
      </c>
      <c r="C225" s="55">
        <v>648000.0</v>
      </c>
      <c r="D225" s="55">
        <v>680000.0</v>
      </c>
      <c r="E225" s="55">
        <v>800000.0</v>
      </c>
      <c r="F225" s="55">
        <v>750000.0</v>
      </c>
      <c r="G225" s="55">
        <v>770000.0</v>
      </c>
      <c r="H225" s="55">
        <v>828000.0</v>
      </c>
      <c r="I225" s="55">
        <v>975000.0</v>
      </c>
      <c r="J225" s="55">
        <v>916500.0</v>
      </c>
      <c r="K225" s="55">
        <v>850000.0</v>
      </c>
      <c r="L225" s="55">
        <v>810000.0</v>
      </c>
      <c r="M225" s="55">
        <v>700000.0</v>
      </c>
      <c r="N225" s="55">
        <v>-5.0</v>
      </c>
      <c r="O225" s="55">
        <v>36.0</v>
      </c>
      <c r="P225" s="55">
        <v>3.1</v>
      </c>
    </row>
    <row r="226">
      <c r="A226" s="29" t="s">
        <v>612</v>
      </c>
      <c r="B226" s="57">
        <v>810000.0</v>
      </c>
      <c r="C226" s="55">
        <v>625000.0</v>
      </c>
      <c r="D226" s="38">
        <v>906000.0</v>
      </c>
      <c r="E226" s="55">
        <v>830000.0</v>
      </c>
      <c r="F226" s="55">
        <v>634000.0</v>
      </c>
      <c r="G226" s="55">
        <v>994500.0</v>
      </c>
      <c r="H226" s="55">
        <v>1292500.0</v>
      </c>
      <c r="I226" s="55">
        <v>772500.0</v>
      </c>
      <c r="J226" s="55">
        <v>970000.0</v>
      </c>
      <c r="K226" s="55">
        <v>760000.0</v>
      </c>
      <c r="L226" s="55">
        <v>1220000.0</v>
      </c>
      <c r="M226" s="56" t="s">
        <v>59</v>
      </c>
      <c r="N226" s="55">
        <v>61.0</v>
      </c>
      <c r="O226" s="55">
        <v>51.0</v>
      </c>
      <c r="P226" s="55">
        <v>4.2</v>
      </c>
    </row>
    <row r="227">
      <c r="A227" s="29" t="s">
        <v>682</v>
      </c>
      <c r="B227" s="55">
        <v>675000.0</v>
      </c>
      <c r="C227" s="55">
        <v>792500.0</v>
      </c>
      <c r="D227" s="55">
        <v>636000.0</v>
      </c>
      <c r="E227" s="55">
        <v>634500.0</v>
      </c>
      <c r="F227" s="55">
        <v>1177500.0</v>
      </c>
      <c r="G227" s="55">
        <v>850000.0</v>
      </c>
      <c r="H227" s="55">
        <v>862000.0</v>
      </c>
      <c r="I227" s="55">
        <v>735500.0</v>
      </c>
      <c r="J227" s="55">
        <v>995000.0</v>
      </c>
      <c r="K227" s="55">
        <v>940000.0</v>
      </c>
      <c r="L227" s="55">
        <v>775000.0</v>
      </c>
      <c r="M227" s="55">
        <v>762000.0</v>
      </c>
      <c r="N227" s="55">
        <v>-18.0</v>
      </c>
      <c r="O227" s="55">
        <v>15.0</v>
      </c>
      <c r="P227" s="55">
        <v>1.4</v>
      </c>
    </row>
    <row r="228">
      <c r="A228" s="29" t="s">
        <v>280</v>
      </c>
      <c r="B228" s="55">
        <v>379000.0</v>
      </c>
      <c r="C228" s="55">
        <v>439000.0</v>
      </c>
      <c r="D228" s="55">
        <v>511000.0</v>
      </c>
      <c r="E228" s="55">
        <v>490000.0</v>
      </c>
      <c r="F228" s="55">
        <v>562500.0</v>
      </c>
      <c r="G228" s="55">
        <v>582500.0</v>
      </c>
      <c r="H228" s="55">
        <v>590000.0</v>
      </c>
      <c r="I228" s="55">
        <v>677500.0</v>
      </c>
      <c r="J228" s="55">
        <v>687500.0</v>
      </c>
      <c r="K228" s="55">
        <v>697000.0</v>
      </c>
      <c r="L228" s="55">
        <v>650000.0</v>
      </c>
      <c r="M228" s="55">
        <v>640000.0</v>
      </c>
      <c r="N228" s="55">
        <v>-7.0</v>
      </c>
      <c r="O228" s="55">
        <v>72.0</v>
      </c>
      <c r="P228" s="55">
        <v>5.5</v>
      </c>
    </row>
    <row r="229">
      <c r="A229" s="29" t="s">
        <v>664</v>
      </c>
      <c r="B229" s="55">
        <v>237000.0</v>
      </c>
      <c r="C229" s="55">
        <v>230000.0</v>
      </c>
      <c r="D229" s="55">
        <v>252500.0</v>
      </c>
      <c r="E229" s="55">
        <v>275000.0</v>
      </c>
      <c r="F229" s="55">
        <v>275000.0</v>
      </c>
      <c r="G229" s="55">
        <v>315000.0</v>
      </c>
      <c r="H229" s="55">
        <v>335000.0</v>
      </c>
      <c r="I229" s="55">
        <v>329500.0</v>
      </c>
      <c r="J229" s="55">
        <v>400000.0</v>
      </c>
      <c r="K229" s="55">
        <v>415000.0</v>
      </c>
      <c r="L229" s="55">
        <v>400000.0</v>
      </c>
      <c r="M229" s="55">
        <v>382000.0</v>
      </c>
      <c r="N229" s="55">
        <v>-4.0</v>
      </c>
      <c r="O229" s="55">
        <v>69.0</v>
      </c>
      <c r="P229" s="55">
        <v>5.4</v>
      </c>
    </row>
    <row r="230">
      <c r="A230" s="29" t="s">
        <v>582</v>
      </c>
      <c r="B230" s="55">
        <v>367500.0</v>
      </c>
      <c r="C230" s="55">
        <v>400000.0</v>
      </c>
      <c r="D230" s="55">
        <v>425000.0</v>
      </c>
      <c r="E230" s="55">
        <v>492500.0</v>
      </c>
      <c r="F230" s="55">
        <v>547500.0</v>
      </c>
      <c r="G230" s="55">
        <v>569000.0</v>
      </c>
      <c r="H230" s="55">
        <v>570000.0</v>
      </c>
      <c r="I230" s="55">
        <v>620000.0</v>
      </c>
      <c r="J230" s="55">
        <v>662500.0</v>
      </c>
      <c r="K230" s="55">
        <v>700000.0</v>
      </c>
      <c r="L230" s="55">
        <v>682500.0</v>
      </c>
      <c r="M230" s="55">
        <v>700000.0</v>
      </c>
      <c r="N230" s="55">
        <v>-3.0</v>
      </c>
      <c r="O230" s="55">
        <v>86.0</v>
      </c>
      <c r="P230" s="55">
        <v>6.4</v>
      </c>
    </row>
    <row r="231">
      <c r="A231" s="29" t="s">
        <v>779</v>
      </c>
      <c r="B231" s="55">
        <v>370500.0</v>
      </c>
      <c r="C231" s="55">
        <v>365000.0</v>
      </c>
      <c r="D231" s="55">
        <v>400000.0</v>
      </c>
      <c r="E231" s="55">
        <v>450000.0</v>
      </c>
      <c r="F231" s="55">
        <v>485000.0</v>
      </c>
      <c r="G231" s="55">
        <v>521000.0</v>
      </c>
      <c r="H231" s="55">
        <v>547500.0</v>
      </c>
      <c r="I231" s="55">
        <v>547500.0</v>
      </c>
      <c r="J231" s="55">
        <v>587500.0</v>
      </c>
      <c r="K231" s="55">
        <v>460000.0</v>
      </c>
      <c r="L231" s="55">
        <v>487500.0</v>
      </c>
      <c r="M231" s="55">
        <v>550000.0</v>
      </c>
      <c r="N231" s="55">
        <v>6.0</v>
      </c>
      <c r="O231" s="55">
        <v>32.0</v>
      </c>
      <c r="P231" s="55">
        <v>2.8</v>
      </c>
    </row>
    <row r="232">
      <c r="A232" s="29" t="s">
        <v>518</v>
      </c>
      <c r="B232" s="55">
        <v>318500.0</v>
      </c>
      <c r="C232" s="55">
        <v>325000.0</v>
      </c>
      <c r="D232" s="55">
        <v>400000.0</v>
      </c>
      <c r="E232" s="55">
        <v>407000.0</v>
      </c>
      <c r="F232" s="55">
        <v>404000.0</v>
      </c>
      <c r="G232" s="55">
        <v>445000.0</v>
      </c>
      <c r="H232" s="55">
        <v>415000.0</v>
      </c>
      <c r="I232" s="55">
        <v>531000.0</v>
      </c>
      <c r="J232" s="55">
        <v>581000.0</v>
      </c>
      <c r="K232" s="55">
        <v>400000.0</v>
      </c>
      <c r="L232" s="55">
        <v>389000.0</v>
      </c>
      <c r="M232" s="55">
        <v>291500.0</v>
      </c>
      <c r="N232" s="55">
        <v>-3.0</v>
      </c>
      <c r="O232" s="55">
        <v>22.0</v>
      </c>
      <c r="P232" s="55">
        <v>2.0</v>
      </c>
    </row>
    <row r="233">
      <c r="A233" s="29" t="s">
        <v>517</v>
      </c>
      <c r="B233" s="55">
        <v>437500.0</v>
      </c>
      <c r="C233" s="55">
        <v>500000.0</v>
      </c>
      <c r="D233" s="55">
        <v>562000.0</v>
      </c>
      <c r="E233" s="55">
        <v>592000.0</v>
      </c>
      <c r="F233" s="55">
        <v>623500.0</v>
      </c>
      <c r="G233" s="55">
        <v>645000.0</v>
      </c>
      <c r="H233" s="55">
        <v>625000.0</v>
      </c>
      <c r="I233" s="55">
        <v>686000.0</v>
      </c>
      <c r="J233" s="55">
        <v>785000.0</v>
      </c>
      <c r="K233" s="55">
        <v>761000.0</v>
      </c>
      <c r="L233" s="55">
        <v>770000.0</v>
      </c>
      <c r="M233" s="55">
        <v>776000.0</v>
      </c>
      <c r="N233" s="55">
        <v>1.0</v>
      </c>
      <c r="O233" s="55">
        <v>76.0</v>
      </c>
      <c r="P233" s="55">
        <v>5.8</v>
      </c>
    </row>
    <row r="234">
      <c r="A234" s="29" t="s">
        <v>266</v>
      </c>
      <c r="B234" s="55">
        <v>226000.0</v>
      </c>
      <c r="C234" s="55">
        <v>230000.0</v>
      </c>
      <c r="D234" s="55">
        <v>270000.0</v>
      </c>
      <c r="E234" s="55">
        <v>277500.0</v>
      </c>
      <c r="F234" s="55">
        <v>358000.0</v>
      </c>
      <c r="G234" s="55">
        <v>380000.0</v>
      </c>
      <c r="H234" s="55">
        <v>415000.0</v>
      </c>
      <c r="I234" s="55">
        <v>391500.0</v>
      </c>
      <c r="J234" s="55">
        <v>416000.0</v>
      </c>
      <c r="K234" s="55">
        <v>480000.0</v>
      </c>
      <c r="L234" s="55">
        <v>470000.0</v>
      </c>
      <c r="M234" s="56" t="s">
        <v>59</v>
      </c>
      <c r="N234" s="55">
        <v>-2.0</v>
      </c>
      <c r="O234" s="55">
        <v>108.0</v>
      </c>
      <c r="P234" s="55">
        <v>7.6</v>
      </c>
    </row>
    <row r="235">
      <c r="A235" s="29" t="s">
        <v>856</v>
      </c>
      <c r="B235" s="55">
        <v>695000.0</v>
      </c>
      <c r="C235" s="55">
        <v>705000.0</v>
      </c>
      <c r="D235" s="55">
        <v>1170000.0</v>
      </c>
      <c r="E235" s="55">
        <v>1410000.0</v>
      </c>
      <c r="F235" s="55">
        <v>762500.0</v>
      </c>
      <c r="G235" s="55">
        <v>935000.0</v>
      </c>
      <c r="H235" s="55">
        <v>750000.0</v>
      </c>
      <c r="I235" s="55">
        <v>1460000.0</v>
      </c>
      <c r="J235" s="55">
        <v>842500.0</v>
      </c>
      <c r="K235" s="55">
        <v>1015000.0</v>
      </c>
      <c r="L235" s="55">
        <v>1100000.0</v>
      </c>
      <c r="M235" s="56" t="s">
        <v>59</v>
      </c>
      <c r="N235" s="55">
        <v>8.0</v>
      </c>
      <c r="O235" s="55">
        <v>58.0</v>
      </c>
      <c r="P235" s="55">
        <v>4.7</v>
      </c>
    </row>
    <row r="236">
      <c r="A236" s="29" t="s">
        <v>179</v>
      </c>
      <c r="B236" s="55">
        <v>254500.0</v>
      </c>
      <c r="C236" s="55">
        <v>215000.0</v>
      </c>
      <c r="D236" s="55">
        <v>198000.0</v>
      </c>
      <c r="E236" s="55">
        <v>210000.0</v>
      </c>
      <c r="F236" s="55">
        <v>221500.0</v>
      </c>
      <c r="G236" s="55">
        <v>259000.0</v>
      </c>
      <c r="H236" s="55">
        <v>319000.0</v>
      </c>
      <c r="I236" s="55">
        <v>308000.0</v>
      </c>
      <c r="J236" s="55">
        <v>350000.0</v>
      </c>
      <c r="K236" s="55">
        <v>410000.0</v>
      </c>
      <c r="L236" s="55">
        <v>415000.0</v>
      </c>
      <c r="M236" s="55">
        <v>440000.0</v>
      </c>
      <c r="N236" s="55">
        <v>1.0</v>
      </c>
      <c r="O236" s="55">
        <v>63.0</v>
      </c>
      <c r="P236" s="55">
        <v>5.0</v>
      </c>
    </row>
    <row r="237">
      <c r="A237" s="29" t="s">
        <v>665</v>
      </c>
      <c r="B237" s="55">
        <v>255500.0</v>
      </c>
      <c r="C237" s="55">
        <v>268500.0</v>
      </c>
      <c r="D237" s="55">
        <v>261000.0</v>
      </c>
      <c r="E237" s="55">
        <v>250000.0</v>
      </c>
      <c r="F237" s="55">
        <v>309000.0</v>
      </c>
      <c r="G237" s="55">
        <v>360000.0</v>
      </c>
      <c r="H237" s="55">
        <v>372000.0</v>
      </c>
      <c r="I237" s="55">
        <v>347500.0</v>
      </c>
      <c r="J237" s="55">
        <v>392500.0</v>
      </c>
      <c r="K237" s="55">
        <v>388500.0</v>
      </c>
      <c r="L237" s="55">
        <v>412500.0</v>
      </c>
      <c r="M237" s="56" t="s">
        <v>59</v>
      </c>
      <c r="N237" s="55">
        <v>6.0</v>
      </c>
      <c r="O237" s="55">
        <v>61.0</v>
      </c>
      <c r="P237" s="55">
        <v>4.9</v>
      </c>
    </row>
    <row r="238">
      <c r="A238" s="29" t="s">
        <v>503</v>
      </c>
      <c r="B238" s="55">
        <v>177500.0</v>
      </c>
      <c r="C238" s="55">
        <v>181500.0</v>
      </c>
      <c r="D238" s="55">
        <v>160000.0</v>
      </c>
      <c r="E238" s="55">
        <v>199000.0</v>
      </c>
      <c r="F238" s="55">
        <v>220000.0</v>
      </c>
      <c r="G238" s="55">
        <v>227000.0</v>
      </c>
      <c r="H238" s="55">
        <v>205000.0</v>
      </c>
      <c r="I238" s="55">
        <v>210000.0</v>
      </c>
      <c r="J238" s="55">
        <v>282500.0</v>
      </c>
      <c r="K238" s="55">
        <v>330000.0</v>
      </c>
      <c r="L238" s="55">
        <v>367500.0</v>
      </c>
      <c r="M238" s="55">
        <v>357500.0</v>
      </c>
      <c r="N238" s="55">
        <v>11.0</v>
      </c>
      <c r="O238" s="55">
        <v>107.0</v>
      </c>
      <c r="P238" s="55">
        <v>7.5</v>
      </c>
    </row>
    <row r="239">
      <c r="A239" s="29" t="s">
        <v>289</v>
      </c>
      <c r="B239" s="55">
        <v>285000.0</v>
      </c>
      <c r="C239" s="55">
        <v>297500.0</v>
      </c>
      <c r="D239" s="55">
        <v>325000.0</v>
      </c>
      <c r="E239" s="55">
        <v>360500.0</v>
      </c>
      <c r="F239" s="55">
        <v>389000.0</v>
      </c>
      <c r="G239" s="55">
        <v>408000.0</v>
      </c>
      <c r="H239" s="55">
        <v>420000.0</v>
      </c>
      <c r="I239" s="55">
        <v>425000.0</v>
      </c>
      <c r="J239" s="55">
        <v>555000.0</v>
      </c>
      <c r="K239" s="55">
        <v>682500.0</v>
      </c>
      <c r="L239" s="55">
        <v>620000.0</v>
      </c>
      <c r="M239" s="56" t="s">
        <v>59</v>
      </c>
      <c r="N239" s="55">
        <v>-9.0</v>
      </c>
      <c r="O239" s="55">
        <v>118.0</v>
      </c>
      <c r="P239" s="55">
        <v>8.1</v>
      </c>
    </row>
    <row r="240">
      <c r="A240" s="29" t="s">
        <v>332</v>
      </c>
      <c r="B240" s="55">
        <v>330000.0</v>
      </c>
      <c r="C240" s="55">
        <v>372500.0</v>
      </c>
      <c r="D240" s="55">
        <v>305000.0</v>
      </c>
      <c r="E240" s="55">
        <v>313000.0</v>
      </c>
      <c r="F240" s="55">
        <v>362500.0</v>
      </c>
      <c r="G240" s="55">
        <v>442500.0</v>
      </c>
      <c r="H240" s="55">
        <v>412000.0</v>
      </c>
      <c r="I240" s="55">
        <v>445000.0</v>
      </c>
      <c r="J240" s="55">
        <v>480000.0</v>
      </c>
      <c r="K240" s="55">
        <v>704000.0</v>
      </c>
      <c r="L240" s="55">
        <v>525000.0</v>
      </c>
      <c r="M240" s="55">
        <v>494500.0</v>
      </c>
      <c r="N240" s="55">
        <v>-25.0</v>
      </c>
      <c r="O240" s="55">
        <v>59.0</v>
      </c>
      <c r="P240" s="55">
        <v>4.8</v>
      </c>
    </row>
    <row r="241">
      <c r="A241" s="29" t="s">
        <v>534</v>
      </c>
      <c r="B241" s="55">
        <v>228500.0</v>
      </c>
      <c r="C241" s="55">
        <v>235000.0</v>
      </c>
      <c r="D241" s="55">
        <v>250000.0</v>
      </c>
      <c r="E241" s="55">
        <v>255000.0</v>
      </c>
      <c r="F241" s="55">
        <v>265000.0</v>
      </c>
      <c r="G241" s="55">
        <v>257000.0</v>
      </c>
      <c r="H241" s="55">
        <v>265000.0</v>
      </c>
      <c r="I241" s="55">
        <v>300000.0</v>
      </c>
      <c r="J241" s="55">
        <v>309000.0</v>
      </c>
      <c r="K241" s="55">
        <v>419500.0</v>
      </c>
      <c r="L241" s="55">
        <v>692500.0</v>
      </c>
      <c r="M241" s="55">
        <v>395000.0</v>
      </c>
      <c r="N241" s="55">
        <v>65.0</v>
      </c>
      <c r="O241" s="55">
        <v>203.0</v>
      </c>
      <c r="P241" s="55">
        <v>11.7</v>
      </c>
    </row>
    <row r="242">
      <c r="A242" s="29" t="s">
        <v>583</v>
      </c>
      <c r="B242" s="55">
        <v>310000.0</v>
      </c>
      <c r="C242" s="55">
        <v>315000.0</v>
      </c>
      <c r="D242" s="55">
        <v>327000.0</v>
      </c>
      <c r="E242" s="55">
        <v>375500.0</v>
      </c>
      <c r="F242" s="55">
        <v>440500.0</v>
      </c>
      <c r="G242" s="55">
        <v>442500.0</v>
      </c>
      <c r="H242" s="55">
        <v>445000.0</v>
      </c>
      <c r="I242" s="55">
        <v>484000.0</v>
      </c>
      <c r="J242" s="55">
        <v>538000.0</v>
      </c>
      <c r="K242" s="55">
        <v>538000.0</v>
      </c>
      <c r="L242" s="55">
        <v>508000.0</v>
      </c>
      <c r="M242" s="55">
        <v>520000.0</v>
      </c>
      <c r="N242" s="55">
        <v>-6.0</v>
      </c>
      <c r="O242" s="55">
        <v>64.0</v>
      </c>
      <c r="P242" s="55">
        <v>5.1</v>
      </c>
    </row>
    <row r="243">
      <c r="A243" s="29" t="s">
        <v>243</v>
      </c>
      <c r="B243" s="55">
        <v>308000.0</v>
      </c>
      <c r="C243" s="55">
        <v>310000.0</v>
      </c>
      <c r="D243" s="55">
        <v>316500.0</v>
      </c>
      <c r="E243" s="55">
        <v>356000.0</v>
      </c>
      <c r="F243" s="55">
        <v>435000.0</v>
      </c>
      <c r="G243" s="55">
        <v>460000.0</v>
      </c>
      <c r="H243" s="55">
        <v>450500.0</v>
      </c>
      <c r="I243" s="55">
        <v>480000.0</v>
      </c>
      <c r="J243" s="55">
        <v>570000.0</v>
      </c>
      <c r="K243" s="55">
        <v>600000.0</v>
      </c>
      <c r="L243" s="55">
        <v>600000.0</v>
      </c>
      <c r="M243" s="55">
        <v>580000.0</v>
      </c>
      <c r="N243" s="55">
        <v>0.0</v>
      </c>
      <c r="O243" s="55">
        <v>95.0</v>
      </c>
      <c r="P243" s="55">
        <v>6.9</v>
      </c>
    </row>
    <row r="244">
      <c r="A244" s="29" t="s">
        <v>435</v>
      </c>
      <c r="B244" s="55">
        <v>263000.0</v>
      </c>
      <c r="C244" s="55">
        <v>265000.0</v>
      </c>
      <c r="D244" s="55">
        <v>300000.0</v>
      </c>
      <c r="E244" s="55">
        <v>294000.0</v>
      </c>
      <c r="F244" s="55">
        <v>320000.0</v>
      </c>
      <c r="G244" s="55">
        <v>353000.0</v>
      </c>
      <c r="H244" s="55">
        <v>377500.0</v>
      </c>
      <c r="I244" s="55">
        <v>380000.0</v>
      </c>
      <c r="J244" s="55">
        <v>495000.0</v>
      </c>
      <c r="K244" s="55">
        <v>515000.0</v>
      </c>
      <c r="L244" s="55">
        <v>485000.0</v>
      </c>
      <c r="M244" s="55">
        <v>592000.0</v>
      </c>
      <c r="N244" s="55">
        <v>-6.0</v>
      </c>
      <c r="O244" s="55">
        <v>84.0</v>
      </c>
      <c r="P244" s="55">
        <v>6.3</v>
      </c>
    </row>
    <row r="245">
      <c r="A245" s="29" t="s">
        <v>434</v>
      </c>
      <c r="B245" s="55">
        <v>252000.0</v>
      </c>
      <c r="C245" s="55">
        <v>314000.0</v>
      </c>
      <c r="D245" s="55">
        <v>285000.0</v>
      </c>
      <c r="E245" s="55">
        <v>267000.0</v>
      </c>
      <c r="F245" s="55">
        <v>312500.0</v>
      </c>
      <c r="G245" s="55">
        <v>355000.0</v>
      </c>
      <c r="H245" s="55">
        <v>379000.0</v>
      </c>
      <c r="I245" s="55">
        <v>380000.0</v>
      </c>
      <c r="J245" s="55">
        <v>462500.0</v>
      </c>
      <c r="K245" s="55">
        <v>461500.0</v>
      </c>
      <c r="L245" s="55">
        <v>489000.0</v>
      </c>
      <c r="M245" s="55">
        <v>427500.0</v>
      </c>
      <c r="N245" s="55">
        <v>6.0</v>
      </c>
      <c r="O245" s="55">
        <v>94.0</v>
      </c>
      <c r="P245" s="55">
        <v>6.9</v>
      </c>
    </row>
    <row r="246">
      <c r="A246" s="29" t="s">
        <v>663</v>
      </c>
      <c r="B246" s="55">
        <v>300000.0</v>
      </c>
      <c r="C246" s="55">
        <v>323000.0</v>
      </c>
      <c r="D246" s="55">
        <v>375000.0</v>
      </c>
      <c r="E246" s="55">
        <v>425000.0</v>
      </c>
      <c r="F246" s="55">
        <v>414500.0</v>
      </c>
      <c r="G246" s="55">
        <v>448500.0</v>
      </c>
      <c r="H246" s="55">
        <v>507500.0</v>
      </c>
      <c r="I246" s="55">
        <v>506500.0</v>
      </c>
      <c r="J246" s="55">
        <v>562500.0</v>
      </c>
      <c r="K246" s="55">
        <v>500000.0</v>
      </c>
      <c r="L246" s="55">
        <v>515000.0</v>
      </c>
      <c r="M246" s="55">
        <v>552500.0</v>
      </c>
      <c r="N246" s="55">
        <v>3.0</v>
      </c>
      <c r="O246" s="55">
        <v>72.0</v>
      </c>
      <c r="P246" s="55">
        <v>5.6</v>
      </c>
    </row>
    <row r="247">
      <c r="A247" s="29" t="s">
        <v>551</v>
      </c>
      <c r="B247" s="55">
        <v>320000.0</v>
      </c>
      <c r="C247" s="55">
        <v>341000.0</v>
      </c>
      <c r="D247" s="55">
        <v>361000.0</v>
      </c>
      <c r="E247" s="55">
        <v>370000.0</v>
      </c>
      <c r="F247" s="55">
        <v>438500.0</v>
      </c>
      <c r="G247" s="55">
        <v>480000.0</v>
      </c>
      <c r="H247" s="55">
        <v>475000.0</v>
      </c>
      <c r="I247" s="55">
        <v>465000.0</v>
      </c>
      <c r="J247" s="55">
        <v>488000.0</v>
      </c>
      <c r="K247" s="55">
        <v>510000.0</v>
      </c>
      <c r="L247" s="55">
        <v>505000.0</v>
      </c>
      <c r="M247" s="55">
        <v>515000.0</v>
      </c>
      <c r="N247" s="55">
        <v>-1.0</v>
      </c>
      <c r="O247" s="55">
        <v>58.0</v>
      </c>
      <c r="P247" s="55">
        <v>4.7</v>
      </c>
    </row>
    <row r="248">
      <c r="A248" s="29" t="s">
        <v>463</v>
      </c>
      <c r="B248" s="55">
        <v>265000.0</v>
      </c>
      <c r="C248" s="55">
        <v>265000.0</v>
      </c>
      <c r="D248" s="55">
        <v>292500.0</v>
      </c>
      <c r="E248" s="55">
        <v>276000.0</v>
      </c>
      <c r="F248" s="55">
        <v>265000.0</v>
      </c>
      <c r="G248" s="55">
        <v>265000.0</v>
      </c>
      <c r="H248" s="55">
        <v>247500.0</v>
      </c>
      <c r="I248" s="55">
        <v>315000.0</v>
      </c>
      <c r="J248" s="55">
        <v>352500.0</v>
      </c>
      <c r="K248" s="55">
        <v>397500.0</v>
      </c>
      <c r="L248" s="55">
        <v>436500.0</v>
      </c>
      <c r="M248" s="55">
        <v>385000.0</v>
      </c>
      <c r="N248" s="55">
        <v>10.0</v>
      </c>
      <c r="O248" s="55">
        <v>65.0</v>
      </c>
      <c r="P248" s="55">
        <v>5.1</v>
      </c>
    </row>
    <row r="249">
      <c r="A249" s="29" t="s">
        <v>524</v>
      </c>
      <c r="B249" s="55">
        <v>285000.0</v>
      </c>
      <c r="C249" s="55">
        <v>291000.0</v>
      </c>
      <c r="D249" s="55">
        <v>285000.0</v>
      </c>
      <c r="E249" s="55">
        <v>308000.0</v>
      </c>
      <c r="F249" s="55">
        <v>308500.0</v>
      </c>
      <c r="G249" s="55">
        <v>360000.0</v>
      </c>
      <c r="H249" s="55">
        <v>391500.0</v>
      </c>
      <c r="I249" s="55">
        <v>410000.0</v>
      </c>
      <c r="J249" s="55">
        <v>480000.0</v>
      </c>
      <c r="K249" s="55">
        <v>553500.0</v>
      </c>
      <c r="L249" s="55">
        <v>480000.0</v>
      </c>
      <c r="M249" s="55">
        <v>454500.0</v>
      </c>
      <c r="N249" s="55">
        <v>-13.0</v>
      </c>
      <c r="O249" s="55">
        <v>68.0</v>
      </c>
      <c r="P249" s="55">
        <v>5.4</v>
      </c>
    </row>
    <row r="250">
      <c r="A250" s="29" t="s">
        <v>402</v>
      </c>
      <c r="B250" s="55">
        <v>345500.0</v>
      </c>
      <c r="C250" s="55">
        <v>367500.0</v>
      </c>
      <c r="D250" s="55">
        <v>400000.0</v>
      </c>
      <c r="E250" s="55">
        <v>440000.0</v>
      </c>
      <c r="F250" s="55">
        <v>463000.0</v>
      </c>
      <c r="G250" s="55">
        <v>525500.0</v>
      </c>
      <c r="H250" s="55">
        <v>500000.0</v>
      </c>
      <c r="I250" s="55">
        <v>515000.0</v>
      </c>
      <c r="J250" s="55">
        <v>569000.0</v>
      </c>
      <c r="K250" s="55">
        <v>585000.0</v>
      </c>
      <c r="L250" s="55">
        <v>612000.0</v>
      </c>
      <c r="M250" s="55">
        <v>630000.0</v>
      </c>
      <c r="N250" s="55">
        <v>5.0</v>
      </c>
      <c r="O250" s="55">
        <v>77.0</v>
      </c>
      <c r="P250" s="55">
        <v>5.9</v>
      </c>
    </row>
    <row r="251">
      <c r="A251" s="29" t="s">
        <v>738</v>
      </c>
      <c r="B251" s="55">
        <v>204000.0</v>
      </c>
      <c r="C251" s="55">
        <v>223000.0</v>
      </c>
      <c r="D251" s="55">
        <v>230000.0</v>
      </c>
      <c r="E251" s="55">
        <v>239000.0</v>
      </c>
      <c r="F251" s="55">
        <v>216500.0</v>
      </c>
      <c r="G251" s="55">
        <v>250000.0</v>
      </c>
      <c r="H251" s="55">
        <v>255000.0</v>
      </c>
      <c r="I251" s="55">
        <v>295000.0</v>
      </c>
      <c r="J251" s="55">
        <v>340500.0</v>
      </c>
      <c r="K251" s="55">
        <v>391500.0</v>
      </c>
      <c r="L251" s="55">
        <v>340000.0</v>
      </c>
      <c r="M251" s="55">
        <v>355000.0</v>
      </c>
      <c r="N251" s="55">
        <v>-13.0</v>
      </c>
      <c r="O251" s="55">
        <v>67.0</v>
      </c>
      <c r="P251" s="55">
        <v>5.3</v>
      </c>
    </row>
    <row r="252">
      <c r="A252" s="29" t="s">
        <v>193</v>
      </c>
      <c r="B252" s="55">
        <v>550000.0</v>
      </c>
      <c r="C252" s="55">
        <v>553000.0</v>
      </c>
      <c r="D252" s="55">
        <v>755000.0</v>
      </c>
      <c r="E252" s="55">
        <v>593000.0</v>
      </c>
      <c r="F252" s="55">
        <v>567500.0</v>
      </c>
      <c r="G252" s="55">
        <v>777500.0</v>
      </c>
      <c r="H252" s="55">
        <v>815000.0</v>
      </c>
      <c r="I252" s="55">
        <v>762500.0</v>
      </c>
      <c r="J252" s="55">
        <v>965000.0</v>
      </c>
      <c r="K252" s="55">
        <v>1025000.0</v>
      </c>
      <c r="L252" s="55">
        <v>1297500.0</v>
      </c>
      <c r="M252" s="55">
        <v>1557500.0</v>
      </c>
      <c r="N252" s="55">
        <v>27.0</v>
      </c>
      <c r="O252" s="55">
        <v>136.0</v>
      </c>
      <c r="P252" s="55">
        <v>9.0</v>
      </c>
    </row>
    <row r="253">
      <c r="A253" s="29" t="s">
        <v>453</v>
      </c>
      <c r="B253" s="55">
        <v>420000.0</v>
      </c>
      <c r="C253" s="55">
        <v>441500.0</v>
      </c>
      <c r="D253" s="55">
        <v>491500.0</v>
      </c>
      <c r="E253" s="55">
        <v>567000.0</v>
      </c>
      <c r="F253" s="55">
        <v>560000.0</v>
      </c>
      <c r="G253" s="55">
        <v>517500.0</v>
      </c>
      <c r="H253" s="55">
        <v>552500.0</v>
      </c>
      <c r="I253" s="55">
        <v>665000.0</v>
      </c>
      <c r="J253" s="55">
        <v>675000.0</v>
      </c>
      <c r="K253" s="55">
        <v>687000.0</v>
      </c>
      <c r="L253" s="55">
        <v>605000.0</v>
      </c>
      <c r="M253" s="55">
        <v>366000.0</v>
      </c>
      <c r="N253" s="55">
        <v>-12.0</v>
      </c>
      <c r="O253" s="55">
        <v>44.0</v>
      </c>
      <c r="P253" s="55">
        <v>3.7</v>
      </c>
    </row>
    <row r="254">
      <c r="A254" s="29" t="s">
        <v>481</v>
      </c>
      <c r="B254" s="57">
        <v>500000.0</v>
      </c>
      <c r="C254" s="55">
        <v>545000.0</v>
      </c>
      <c r="D254" s="38">
        <v>600500.0</v>
      </c>
      <c r="E254" s="55">
        <v>555000.0</v>
      </c>
      <c r="F254" s="55">
        <v>1187500.0</v>
      </c>
      <c r="G254" s="55">
        <v>495500.0</v>
      </c>
      <c r="H254" s="55">
        <v>580000.0</v>
      </c>
      <c r="I254" s="55">
        <v>610000.0</v>
      </c>
      <c r="J254" s="55">
        <v>729000.0</v>
      </c>
      <c r="K254" s="55">
        <v>876500.0</v>
      </c>
      <c r="L254" s="55">
        <v>929000.0</v>
      </c>
      <c r="M254" s="56" t="s">
        <v>59</v>
      </c>
      <c r="N254" s="55">
        <v>6.0</v>
      </c>
      <c r="O254" s="55">
        <v>86.0</v>
      </c>
      <c r="P254" s="55">
        <v>6.4</v>
      </c>
    </row>
    <row r="255">
      <c r="A255" s="29" t="s">
        <v>688</v>
      </c>
      <c r="B255" s="55">
        <v>207500.0</v>
      </c>
      <c r="C255" s="55">
        <v>481000.0</v>
      </c>
      <c r="D255" s="55">
        <v>554000.0</v>
      </c>
      <c r="E255" s="55">
        <v>543500.0</v>
      </c>
      <c r="F255" s="55">
        <v>650000.0</v>
      </c>
      <c r="G255" s="55">
        <v>634000.0</v>
      </c>
      <c r="H255" s="55">
        <v>642000.0</v>
      </c>
      <c r="I255" s="55">
        <v>675500.0</v>
      </c>
      <c r="J255" s="55">
        <v>770000.0</v>
      </c>
      <c r="K255" s="55">
        <v>777500.0</v>
      </c>
      <c r="L255" s="55">
        <v>780500.0</v>
      </c>
      <c r="M255" s="55">
        <v>840000.0</v>
      </c>
      <c r="N255" s="55">
        <v>0.0</v>
      </c>
      <c r="O255" s="55">
        <v>276.0</v>
      </c>
      <c r="P255" s="55">
        <v>14.2</v>
      </c>
    </row>
    <row r="256">
      <c r="A256" s="29" t="s">
        <v>589</v>
      </c>
      <c r="B256" s="57">
        <v>217500.0</v>
      </c>
      <c r="C256" s="55">
        <v>201000.0</v>
      </c>
      <c r="D256" s="38">
        <v>214000.0</v>
      </c>
      <c r="E256" s="55">
        <v>227000.0</v>
      </c>
      <c r="F256" s="55">
        <v>225000.0</v>
      </c>
      <c r="G256" s="55">
        <v>205000.0</v>
      </c>
      <c r="H256" s="55">
        <v>220000.0</v>
      </c>
      <c r="I256" s="55">
        <v>220000.0</v>
      </c>
      <c r="J256" s="55">
        <v>250000.0</v>
      </c>
      <c r="K256" s="55">
        <v>340000.0</v>
      </c>
      <c r="L256" s="55">
        <v>340000.0</v>
      </c>
      <c r="M256" s="55">
        <v>318500.0</v>
      </c>
      <c r="N256" s="55">
        <v>0.0</v>
      </c>
      <c r="O256" s="55">
        <v>56.0</v>
      </c>
      <c r="P256" s="55">
        <v>4.6</v>
      </c>
    </row>
    <row r="257">
      <c r="A257" s="29" t="s">
        <v>778</v>
      </c>
      <c r="B257" s="55">
        <v>420000.0</v>
      </c>
      <c r="C257" s="55">
        <v>435000.0</v>
      </c>
      <c r="D257" s="55">
        <v>482500.0</v>
      </c>
      <c r="E257" s="55">
        <v>500000.0</v>
      </c>
      <c r="F257" s="55">
        <v>600000.0</v>
      </c>
      <c r="G257" s="55">
        <v>600000.0</v>
      </c>
      <c r="H257" s="55">
        <v>582500.0</v>
      </c>
      <c r="I257" s="55">
        <v>640000.0</v>
      </c>
      <c r="J257" s="55">
        <v>640000.0</v>
      </c>
      <c r="K257" s="55">
        <v>567500.0</v>
      </c>
      <c r="L257" s="55">
        <v>609000.0</v>
      </c>
      <c r="M257" s="55">
        <v>601000.0</v>
      </c>
      <c r="N257" s="55">
        <v>7.0</v>
      </c>
      <c r="O257" s="55">
        <v>45.0</v>
      </c>
      <c r="P257" s="55">
        <v>3.8</v>
      </c>
    </row>
    <row r="258">
      <c r="A258" s="29" t="s">
        <v>374</v>
      </c>
      <c r="B258" s="55">
        <v>605000.0</v>
      </c>
      <c r="C258" s="55">
        <v>759000.0</v>
      </c>
      <c r="D258" s="55">
        <v>672000.0</v>
      </c>
      <c r="E258" s="55">
        <v>649000.0</v>
      </c>
      <c r="F258" s="55">
        <v>740000.0</v>
      </c>
      <c r="G258" s="55">
        <v>844500.0</v>
      </c>
      <c r="H258" s="55">
        <v>730000.0</v>
      </c>
      <c r="I258" s="55">
        <v>895000.0</v>
      </c>
      <c r="J258" s="55">
        <v>796500.0</v>
      </c>
      <c r="K258" s="55">
        <v>744000.0</v>
      </c>
      <c r="L258" s="55">
        <v>750000.0</v>
      </c>
      <c r="M258" s="55">
        <v>800000.0</v>
      </c>
      <c r="N258" s="55">
        <v>1.0</v>
      </c>
      <c r="O258" s="55">
        <v>24.0</v>
      </c>
      <c r="P258" s="55">
        <v>2.2</v>
      </c>
    </row>
    <row r="259">
      <c r="A259" s="29" t="s">
        <v>642</v>
      </c>
      <c r="B259" s="55">
        <v>495000.0</v>
      </c>
      <c r="C259" s="55">
        <v>525000.0</v>
      </c>
      <c r="D259" s="55">
        <v>591000.0</v>
      </c>
      <c r="E259" s="55">
        <v>660000.0</v>
      </c>
      <c r="F259" s="55">
        <v>628500.0</v>
      </c>
      <c r="G259" s="55">
        <v>640000.0</v>
      </c>
      <c r="H259" s="55">
        <v>637000.0</v>
      </c>
      <c r="I259" s="55">
        <v>660000.0</v>
      </c>
      <c r="J259" s="55">
        <v>740000.0</v>
      </c>
      <c r="K259" s="55">
        <v>674000.0</v>
      </c>
      <c r="L259" s="55">
        <v>612000.0</v>
      </c>
      <c r="M259" s="55">
        <v>599000.0</v>
      </c>
      <c r="N259" s="55">
        <v>-9.0</v>
      </c>
      <c r="O259" s="55">
        <v>24.0</v>
      </c>
      <c r="P259" s="55">
        <v>2.1</v>
      </c>
    </row>
    <row r="260">
      <c r="A260" s="29" t="s">
        <v>406</v>
      </c>
      <c r="B260" s="55">
        <v>275000.0</v>
      </c>
      <c r="C260" s="55">
        <v>306000.0</v>
      </c>
      <c r="D260" s="55">
        <v>285000.0</v>
      </c>
      <c r="E260" s="55">
        <v>262000.0</v>
      </c>
      <c r="F260" s="55">
        <v>335000.0</v>
      </c>
      <c r="G260" s="55">
        <v>360000.0</v>
      </c>
      <c r="H260" s="55">
        <v>339000.0</v>
      </c>
      <c r="I260" s="55">
        <v>428000.0</v>
      </c>
      <c r="J260" s="55">
        <v>489000.0</v>
      </c>
      <c r="K260" s="55">
        <v>500000.0</v>
      </c>
      <c r="L260" s="55">
        <v>436500.0</v>
      </c>
      <c r="M260" s="55">
        <v>415000.0</v>
      </c>
      <c r="N260" s="55">
        <v>-13.0</v>
      </c>
      <c r="O260" s="55">
        <v>59.0</v>
      </c>
      <c r="P260" s="55">
        <v>4.7</v>
      </c>
    </row>
    <row r="261">
      <c r="A261" s="29" t="s">
        <v>245</v>
      </c>
      <c r="B261" s="55">
        <v>275000.0</v>
      </c>
      <c r="C261" s="55">
        <v>284500.0</v>
      </c>
      <c r="D261" s="55">
        <v>275000.0</v>
      </c>
      <c r="E261" s="55">
        <v>257000.0</v>
      </c>
      <c r="F261" s="55">
        <v>265000.0</v>
      </c>
      <c r="G261" s="55">
        <v>342500.0</v>
      </c>
      <c r="H261" s="55">
        <v>340000.0</v>
      </c>
      <c r="I261" s="55">
        <v>385000.0</v>
      </c>
      <c r="J261" s="55">
        <v>433000.0</v>
      </c>
      <c r="K261" s="55">
        <v>450000.0</v>
      </c>
      <c r="L261" s="55">
        <v>555000.0</v>
      </c>
      <c r="M261" s="55">
        <v>630000.0</v>
      </c>
      <c r="N261" s="55">
        <v>23.0</v>
      </c>
      <c r="O261" s="55">
        <v>102.0</v>
      </c>
      <c r="P261" s="55">
        <v>7.3</v>
      </c>
    </row>
    <row r="262">
      <c r="A262" s="29" t="s">
        <v>812</v>
      </c>
      <c r="B262" s="55">
        <v>480000.0</v>
      </c>
      <c r="C262" s="55">
        <v>460000.0</v>
      </c>
      <c r="D262" s="55">
        <v>459000.0</v>
      </c>
      <c r="E262" s="55">
        <v>459500.0</v>
      </c>
      <c r="F262" s="55">
        <v>486000.0</v>
      </c>
      <c r="G262" s="55">
        <v>466500.0</v>
      </c>
      <c r="H262" s="55">
        <v>510000.0</v>
      </c>
      <c r="I262" s="55">
        <v>510000.0</v>
      </c>
      <c r="J262" s="55">
        <v>525000.0</v>
      </c>
      <c r="K262" s="55">
        <v>555000.0</v>
      </c>
      <c r="L262" s="55">
        <v>515000.0</v>
      </c>
      <c r="M262" s="55">
        <v>400000.0</v>
      </c>
      <c r="N262" s="55">
        <v>-7.0</v>
      </c>
      <c r="O262" s="55">
        <v>7.0</v>
      </c>
      <c r="P262" s="55">
        <v>0.7</v>
      </c>
    </row>
    <row r="263">
      <c r="A263" s="29" t="s">
        <v>326</v>
      </c>
      <c r="B263" s="55">
        <v>199000.0</v>
      </c>
      <c r="C263" s="55">
        <v>178000.0</v>
      </c>
      <c r="D263" s="55">
        <v>193500.0</v>
      </c>
      <c r="E263" s="55">
        <v>219000.0</v>
      </c>
      <c r="F263" s="55">
        <v>215000.0</v>
      </c>
      <c r="G263" s="55">
        <v>227500.0</v>
      </c>
      <c r="H263" s="55">
        <v>208000.0</v>
      </c>
      <c r="I263" s="55">
        <v>246500.0</v>
      </c>
      <c r="J263" s="55">
        <v>297500.0</v>
      </c>
      <c r="K263" s="55">
        <v>292500.0</v>
      </c>
      <c r="L263" s="55">
        <v>320000.0</v>
      </c>
      <c r="M263" s="55">
        <v>180000.0</v>
      </c>
      <c r="N263" s="55">
        <v>9.0</v>
      </c>
      <c r="O263" s="55">
        <v>61.0</v>
      </c>
      <c r="P263" s="55">
        <v>4.9</v>
      </c>
    </row>
    <row r="264">
      <c r="A264" s="29" t="s">
        <v>137</v>
      </c>
      <c r="B264" s="55">
        <v>510000.0</v>
      </c>
      <c r="C264" s="55">
        <v>436000.0</v>
      </c>
      <c r="D264" s="55">
        <v>490000.0</v>
      </c>
      <c r="E264" s="55">
        <v>607500.0</v>
      </c>
      <c r="F264" s="55">
        <v>682000.0</v>
      </c>
      <c r="G264" s="55">
        <v>685000.0</v>
      </c>
      <c r="H264" s="55">
        <v>700000.0</v>
      </c>
      <c r="I264" s="55">
        <v>572500.0</v>
      </c>
      <c r="J264" s="55">
        <v>750000.0</v>
      </c>
      <c r="K264" s="55">
        <v>854000.0</v>
      </c>
      <c r="L264" s="55">
        <v>877500.0</v>
      </c>
      <c r="M264" s="55">
        <v>720000.0</v>
      </c>
      <c r="N264" s="55">
        <v>3.0</v>
      </c>
      <c r="O264" s="55">
        <v>72.0</v>
      </c>
      <c r="P264" s="55">
        <v>5.6</v>
      </c>
    </row>
    <row r="265">
      <c r="A265" s="29" t="s">
        <v>415</v>
      </c>
      <c r="B265" s="55">
        <v>557500.0</v>
      </c>
      <c r="C265" s="55">
        <v>600000.0</v>
      </c>
      <c r="D265" s="55">
        <v>687000.0</v>
      </c>
      <c r="E265" s="55">
        <v>655000.0</v>
      </c>
      <c r="F265" s="55">
        <v>730000.0</v>
      </c>
      <c r="G265" s="55">
        <v>780000.0</v>
      </c>
      <c r="H265" s="55">
        <v>692500.0</v>
      </c>
      <c r="I265" s="55">
        <v>851000.0</v>
      </c>
      <c r="J265" s="55">
        <v>941000.0</v>
      </c>
      <c r="K265" s="55">
        <v>943500.0</v>
      </c>
      <c r="L265" s="55">
        <v>847000.0</v>
      </c>
      <c r="M265" s="55">
        <v>637500.0</v>
      </c>
      <c r="N265" s="55">
        <v>-10.0</v>
      </c>
      <c r="O265" s="55">
        <v>52.0</v>
      </c>
      <c r="P265" s="55">
        <v>4.3</v>
      </c>
    </row>
    <row r="266">
      <c r="A266" s="29" t="s">
        <v>701</v>
      </c>
      <c r="B266" s="55">
        <v>270000.0</v>
      </c>
      <c r="C266" s="55">
        <v>268000.0</v>
      </c>
      <c r="D266" s="55">
        <v>285000.0</v>
      </c>
      <c r="E266" s="55">
        <v>300000.0</v>
      </c>
      <c r="F266" s="55">
        <v>350000.0</v>
      </c>
      <c r="G266" s="55">
        <v>400000.0</v>
      </c>
      <c r="H266" s="55">
        <v>376500.0</v>
      </c>
      <c r="I266" s="55">
        <v>412000.0</v>
      </c>
      <c r="J266" s="55">
        <v>437500.0</v>
      </c>
      <c r="K266" s="55">
        <v>447000.0</v>
      </c>
      <c r="L266" s="55">
        <v>450000.0</v>
      </c>
      <c r="M266" s="55">
        <v>450000.0</v>
      </c>
      <c r="N266" s="55">
        <v>1.0</v>
      </c>
      <c r="O266" s="55">
        <v>67.0</v>
      </c>
      <c r="P266" s="55">
        <v>5.2</v>
      </c>
    </row>
    <row r="267">
      <c r="A267" s="29" t="s">
        <v>857</v>
      </c>
      <c r="B267" s="55">
        <v>497500.0</v>
      </c>
      <c r="C267" s="55">
        <v>524500.0</v>
      </c>
      <c r="D267" s="55">
        <v>577000.0</v>
      </c>
      <c r="E267" s="55">
        <v>583000.0</v>
      </c>
      <c r="F267" s="55">
        <v>606000.0</v>
      </c>
      <c r="G267" s="55">
        <v>585000.0</v>
      </c>
      <c r="H267" s="55">
        <v>570000.0</v>
      </c>
      <c r="I267" s="55">
        <v>591000.0</v>
      </c>
      <c r="J267" s="55">
        <v>527000.0</v>
      </c>
      <c r="K267" s="55">
        <v>560000.0</v>
      </c>
      <c r="L267" s="55">
        <v>542000.0</v>
      </c>
      <c r="M267" s="55">
        <v>525000.0</v>
      </c>
      <c r="N267" s="55">
        <v>-3.0</v>
      </c>
      <c r="O267" s="55">
        <v>9.0</v>
      </c>
      <c r="P267" s="55">
        <v>0.9</v>
      </c>
    </row>
    <row r="268">
      <c r="A268" s="29" t="s">
        <v>505</v>
      </c>
      <c r="B268" s="55">
        <v>224500.0</v>
      </c>
      <c r="C268" s="55">
        <v>249500.0</v>
      </c>
      <c r="D268" s="55">
        <v>225000.0</v>
      </c>
      <c r="E268" s="55">
        <v>229500.0</v>
      </c>
      <c r="F268" s="55">
        <v>274500.0</v>
      </c>
      <c r="G268" s="55">
        <v>317000.0</v>
      </c>
      <c r="H268" s="55">
        <v>314000.0</v>
      </c>
      <c r="I268" s="55">
        <v>320000.0</v>
      </c>
      <c r="J268" s="55">
        <v>345000.0</v>
      </c>
      <c r="K268" s="55">
        <v>370000.0</v>
      </c>
      <c r="L268" s="55">
        <v>370000.0</v>
      </c>
      <c r="M268" s="55">
        <v>399500.0</v>
      </c>
      <c r="N268" s="55">
        <v>0.0</v>
      </c>
      <c r="O268" s="55">
        <v>65.0</v>
      </c>
      <c r="P268" s="55">
        <v>5.1</v>
      </c>
    </row>
    <row r="269">
      <c r="A269" s="29" t="s">
        <v>248</v>
      </c>
      <c r="B269" s="55">
        <v>189500.0</v>
      </c>
      <c r="C269" s="55">
        <v>215000.0</v>
      </c>
      <c r="D269" s="55">
        <v>221500.0</v>
      </c>
      <c r="E269" s="55">
        <v>230000.0</v>
      </c>
      <c r="F269" s="55">
        <v>280000.0</v>
      </c>
      <c r="G269" s="55">
        <v>320000.0</v>
      </c>
      <c r="H269" s="55">
        <v>305000.0</v>
      </c>
      <c r="I269" s="55">
        <v>310000.0</v>
      </c>
      <c r="J269" s="55">
        <v>335000.0</v>
      </c>
      <c r="K269" s="55">
        <v>352500.0</v>
      </c>
      <c r="L269" s="55">
        <v>365000.0</v>
      </c>
      <c r="M269" s="55">
        <v>352500.0</v>
      </c>
      <c r="N269" s="55">
        <v>4.0</v>
      </c>
      <c r="O269" s="55">
        <v>93.0</v>
      </c>
      <c r="P269" s="55">
        <v>6.8</v>
      </c>
    </row>
    <row r="270">
      <c r="A270" s="29" t="s">
        <v>515</v>
      </c>
      <c r="B270" s="55">
        <v>482000.0</v>
      </c>
      <c r="C270" s="55">
        <v>486500.0</v>
      </c>
      <c r="D270" s="55">
        <v>475000.0</v>
      </c>
      <c r="E270" s="55">
        <v>550000.0</v>
      </c>
      <c r="F270" s="55">
        <v>558000.0</v>
      </c>
      <c r="G270" s="55">
        <v>582000.0</v>
      </c>
      <c r="H270" s="55">
        <v>601000.0</v>
      </c>
      <c r="I270" s="55">
        <v>645000.0</v>
      </c>
      <c r="J270" s="55">
        <v>685000.0</v>
      </c>
      <c r="K270" s="55">
        <v>663000.0</v>
      </c>
      <c r="L270" s="55">
        <v>685000.0</v>
      </c>
      <c r="M270" s="55">
        <v>502000.0</v>
      </c>
      <c r="N270" s="55">
        <v>3.0</v>
      </c>
      <c r="O270" s="55">
        <v>42.0</v>
      </c>
      <c r="P270" s="55">
        <v>3.6</v>
      </c>
    </row>
    <row r="271">
      <c r="A271" s="29" t="s">
        <v>676</v>
      </c>
      <c r="B271" s="55">
        <v>310000.0</v>
      </c>
      <c r="C271" s="55">
        <v>329000.0</v>
      </c>
      <c r="D271" s="55">
        <v>315000.0</v>
      </c>
      <c r="E271" s="55">
        <v>317500.0</v>
      </c>
      <c r="F271" s="55">
        <v>400000.0</v>
      </c>
      <c r="G271" s="55">
        <v>424000.0</v>
      </c>
      <c r="H271" s="55">
        <v>368000.0</v>
      </c>
      <c r="I271" s="55">
        <v>375000.0</v>
      </c>
      <c r="J271" s="55">
        <v>435000.0</v>
      </c>
      <c r="K271" s="55">
        <v>445000.0</v>
      </c>
      <c r="L271" s="55">
        <v>462000.0</v>
      </c>
      <c r="M271" s="55">
        <v>398000.0</v>
      </c>
      <c r="N271" s="55">
        <v>4.0</v>
      </c>
      <c r="O271" s="55">
        <v>49.0</v>
      </c>
      <c r="P271" s="55">
        <v>4.1</v>
      </c>
    </row>
    <row r="272">
      <c r="A272" s="29" t="s">
        <v>196</v>
      </c>
      <c r="B272" s="57">
        <v>385000.0</v>
      </c>
      <c r="C272" s="55">
        <v>315000.0</v>
      </c>
      <c r="D272" s="38">
        <v>311000.0</v>
      </c>
      <c r="E272" s="55">
        <v>225000.0</v>
      </c>
      <c r="F272" s="55">
        <v>212500.0</v>
      </c>
      <c r="G272" s="55">
        <v>265000.0</v>
      </c>
      <c r="H272" s="55">
        <v>292500.0</v>
      </c>
      <c r="I272" s="55">
        <v>326000.0</v>
      </c>
      <c r="J272" s="55">
        <v>340000.0</v>
      </c>
      <c r="K272" s="55">
        <v>622500.0</v>
      </c>
      <c r="L272" s="55">
        <v>550000.0</v>
      </c>
      <c r="M272" s="55">
        <v>136000.0</v>
      </c>
      <c r="N272" s="55">
        <v>-12.0</v>
      </c>
      <c r="O272" s="55">
        <v>43.0</v>
      </c>
      <c r="P272" s="55">
        <v>3.6</v>
      </c>
    </row>
    <row r="273">
      <c r="A273" s="29" t="s">
        <v>78</v>
      </c>
      <c r="B273" s="57">
        <v>157000.0</v>
      </c>
      <c r="C273" s="55">
        <v>342000.0</v>
      </c>
      <c r="D273" s="38">
        <v>342000.0</v>
      </c>
      <c r="E273" s="55">
        <v>430000.0</v>
      </c>
      <c r="F273" s="55">
        <v>457500.0</v>
      </c>
      <c r="G273" s="55">
        <v>472000.0</v>
      </c>
      <c r="H273" s="55">
        <v>422500.0</v>
      </c>
      <c r="I273" s="55">
        <v>491500.0</v>
      </c>
      <c r="J273" s="55">
        <v>525000.0</v>
      </c>
      <c r="K273" s="55">
        <v>561000.0</v>
      </c>
      <c r="L273" s="55">
        <v>565000.0</v>
      </c>
      <c r="M273" s="55">
        <v>600000.0</v>
      </c>
      <c r="N273" s="55">
        <v>1.0</v>
      </c>
      <c r="O273" s="55">
        <v>260.0</v>
      </c>
      <c r="P273" s="55">
        <v>13.7</v>
      </c>
    </row>
    <row r="274">
      <c r="A274" s="29" t="s">
        <v>817</v>
      </c>
      <c r="B274" s="55">
        <v>660000.0</v>
      </c>
      <c r="C274" s="55">
        <v>670000.0</v>
      </c>
      <c r="D274" s="55">
        <v>650000.0</v>
      </c>
      <c r="E274" s="55">
        <v>748500.0</v>
      </c>
      <c r="F274" s="55">
        <v>760000.0</v>
      </c>
      <c r="G274" s="55">
        <v>702500.0</v>
      </c>
      <c r="H274" s="55">
        <v>735000.0</v>
      </c>
      <c r="I274" s="55">
        <v>829000.0</v>
      </c>
      <c r="J274" s="55">
        <v>1055000.0</v>
      </c>
      <c r="K274" s="55">
        <v>721000.0</v>
      </c>
      <c r="L274" s="55">
        <v>710000.0</v>
      </c>
      <c r="M274" s="55">
        <v>950000.0</v>
      </c>
      <c r="N274" s="55">
        <v>-1.0</v>
      </c>
      <c r="O274" s="55">
        <v>8.0</v>
      </c>
      <c r="P274" s="55">
        <v>0.7</v>
      </c>
    </row>
    <row r="275">
      <c r="A275" s="29" t="s">
        <v>469</v>
      </c>
      <c r="B275" s="55">
        <v>150500.0</v>
      </c>
      <c r="C275" s="55">
        <v>161500.0</v>
      </c>
      <c r="D275" s="55">
        <v>163000.0</v>
      </c>
      <c r="E275" s="55">
        <v>180000.0</v>
      </c>
      <c r="F275" s="55">
        <v>189000.0</v>
      </c>
      <c r="G275" s="55">
        <v>219000.0</v>
      </c>
      <c r="H275" s="55">
        <v>220000.0</v>
      </c>
      <c r="I275" s="55">
        <v>211500.0</v>
      </c>
      <c r="J275" s="55">
        <v>256000.0</v>
      </c>
      <c r="K275" s="55">
        <v>298000.0</v>
      </c>
      <c r="L275" s="55">
        <v>315000.0</v>
      </c>
      <c r="M275" s="55">
        <v>314000.0</v>
      </c>
      <c r="N275" s="55">
        <v>6.0</v>
      </c>
      <c r="O275" s="55">
        <v>110.0</v>
      </c>
      <c r="P275" s="55">
        <v>7.7</v>
      </c>
    </row>
    <row r="276">
      <c r="A276" s="29" t="s">
        <v>490</v>
      </c>
      <c r="B276" s="55">
        <v>340000.0</v>
      </c>
      <c r="C276" s="55">
        <v>357000.0</v>
      </c>
      <c r="D276" s="55">
        <v>382500.0</v>
      </c>
      <c r="E276" s="55">
        <v>395000.0</v>
      </c>
      <c r="F276" s="55">
        <v>440000.0</v>
      </c>
      <c r="G276" s="55">
        <v>455500.0</v>
      </c>
      <c r="H276" s="55">
        <v>444500.0</v>
      </c>
      <c r="I276" s="55">
        <v>440000.0</v>
      </c>
      <c r="J276" s="55">
        <v>498000.0</v>
      </c>
      <c r="K276" s="55">
        <v>510000.0</v>
      </c>
      <c r="L276" s="55">
        <v>489000.0</v>
      </c>
      <c r="M276" s="55">
        <v>565000.0</v>
      </c>
      <c r="N276" s="55">
        <v>-4.0</v>
      </c>
      <c r="O276" s="55">
        <v>44.0</v>
      </c>
      <c r="P276" s="55">
        <v>3.7</v>
      </c>
    </row>
    <row r="277">
      <c r="A277" s="29" t="s">
        <v>574</v>
      </c>
      <c r="B277" s="55">
        <v>490000.0</v>
      </c>
      <c r="C277" s="55">
        <v>551000.0</v>
      </c>
      <c r="D277" s="55">
        <v>640000.0</v>
      </c>
      <c r="E277" s="55">
        <v>677500.0</v>
      </c>
      <c r="F277" s="55">
        <v>675000.0</v>
      </c>
      <c r="G277" s="55">
        <v>665000.0</v>
      </c>
      <c r="H277" s="55">
        <v>708000.0</v>
      </c>
      <c r="I277" s="55">
        <v>761000.0</v>
      </c>
      <c r="J277" s="55">
        <v>815000.0</v>
      </c>
      <c r="K277" s="55">
        <v>775000.0</v>
      </c>
      <c r="L277" s="55">
        <v>817500.0</v>
      </c>
      <c r="M277" s="55">
        <v>748000.0</v>
      </c>
      <c r="N277" s="55">
        <v>5.0</v>
      </c>
      <c r="O277" s="55">
        <v>67.0</v>
      </c>
      <c r="P277" s="55">
        <v>5.3</v>
      </c>
    </row>
    <row r="278">
      <c r="A278" s="29" t="s">
        <v>170</v>
      </c>
      <c r="B278" s="55">
        <v>132000.0</v>
      </c>
      <c r="C278" s="55">
        <v>151500.0</v>
      </c>
      <c r="D278" s="55">
        <v>126000.0</v>
      </c>
      <c r="E278" s="55">
        <v>134000.0</v>
      </c>
      <c r="F278" s="55">
        <v>129000.0</v>
      </c>
      <c r="G278" s="55">
        <v>133500.0</v>
      </c>
      <c r="H278" s="55">
        <v>166000.0</v>
      </c>
      <c r="I278" s="55">
        <v>145000.0</v>
      </c>
      <c r="J278" s="55">
        <v>201500.0</v>
      </c>
      <c r="K278" s="55">
        <v>245000.0</v>
      </c>
      <c r="L278" s="55">
        <v>240000.0</v>
      </c>
      <c r="M278" s="55">
        <v>264000.0</v>
      </c>
      <c r="N278" s="55">
        <v>-2.0</v>
      </c>
      <c r="O278" s="55">
        <v>82.0</v>
      </c>
      <c r="P278" s="55">
        <v>6.2</v>
      </c>
    </row>
    <row r="279">
      <c r="A279" s="29" t="s">
        <v>639</v>
      </c>
      <c r="B279" s="55">
        <v>612500.0</v>
      </c>
      <c r="C279" s="55">
        <v>597500.0</v>
      </c>
      <c r="D279" s="55">
        <v>635000.0</v>
      </c>
      <c r="E279" s="55">
        <v>727000.0</v>
      </c>
      <c r="F279" s="55">
        <v>725000.0</v>
      </c>
      <c r="G279" s="55">
        <v>740000.0</v>
      </c>
      <c r="H279" s="55">
        <v>707000.0</v>
      </c>
      <c r="I279" s="55">
        <v>749500.0</v>
      </c>
      <c r="J279" s="55">
        <v>809000.0</v>
      </c>
      <c r="K279" s="55">
        <v>821500.0</v>
      </c>
      <c r="L279" s="55">
        <v>770000.0</v>
      </c>
      <c r="M279" s="55">
        <v>685000.0</v>
      </c>
      <c r="N279" s="55">
        <v>-6.0</v>
      </c>
      <c r="O279" s="55">
        <v>26.0</v>
      </c>
      <c r="P279" s="55">
        <v>2.3</v>
      </c>
    </row>
    <row r="280">
      <c r="A280" s="29" t="s">
        <v>744</v>
      </c>
      <c r="B280" s="55">
        <v>755500.0</v>
      </c>
      <c r="C280" s="55">
        <v>840000.0</v>
      </c>
      <c r="D280" s="55">
        <v>872500.0</v>
      </c>
      <c r="E280" s="55">
        <v>932500.0</v>
      </c>
      <c r="F280" s="55">
        <v>1020000.0</v>
      </c>
      <c r="G280" s="55">
        <v>1094000.0</v>
      </c>
      <c r="H280" s="55">
        <v>888000.0</v>
      </c>
      <c r="I280" s="55">
        <v>1022500.0</v>
      </c>
      <c r="J280" s="55">
        <v>1257000.0</v>
      </c>
      <c r="K280" s="55">
        <v>1137500.0</v>
      </c>
      <c r="L280" s="55">
        <v>1285000.0</v>
      </c>
      <c r="M280" s="56" t="s">
        <v>59</v>
      </c>
      <c r="N280" s="55">
        <v>13.0</v>
      </c>
      <c r="O280" s="55">
        <v>70.0</v>
      </c>
      <c r="P280" s="55">
        <v>5.5</v>
      </c>
    </row>
    <row r="281">
      <c r="A281" s="29" t="s">
        <v>396</v>
      </c>
      <c r="B281" s="55">
        <v>464000.0</v>
      </c>
      <c r="C281" s="55">
        <v>495500.0</v>
      </c>
      <c r="D281" s="55">
        <v>552500.0</v>
      </c>
      <c r="E281" s="55">
        <v>628000.0</v>
      </c>
      <c r="F281" s="55">
        <v>711000.0</v>
      </c>
      <c r="G281" s="55">
        <v>690500.0</v>
      </c>
      <c r="H281" s="55">
        <v>685000.0</v>
      </c>
      <c r="I281" s="55">
        <v>784000.0</v>
      </c>
      <c r="J281" s="55">
        <v>818000.0</v>
      </c>
      <c r="K281" s="55">
        <v>876000.0</v>
      </c>
      <c r="L281" s="55">
        <v>810000.0</v>
      </c>
      <c r="M281" s="55">
        <v>775000.0</v>
      </c>
      <c r="N281" s="55">
        <v>-8.0</v>
      </c>
      <c r="O281" s="55">
        <v>75.0</v>
      </c>
      <c r="P281" s="55">
        <v>5.7</v>
      </c>
    </row>
    <row r="282">
      <c r="A282" s="29" t="s">
        <v>520</v>
      </c>
      <c r="B282" s="55">
        <v>435000.0</v>
      </c>
      <c r="C282" s="55">
        <v>430000.0</v>
      </c>
      <c r="D282" s="38">
        <v>510000.0</v>
      </c>
      <c r="E282" s="55">
        <v>474500.0</v>
      </c>
      <c r="F282" s="55">
        <v>568000.0</v>
      </c>
      <c r="G282" s="55">
        <v>640000.0</v>
      </c>
      <c r="H282" s="55">
        <v>605000.0</v>
      </c>
      <c r="I282" s="55">
        <v>590000.0</v>
      </c>
      <c r="J282" s="55">
        <v>651500.0</v>
      </c>
      <c r="K282" s="55">
        <v>700000.0</v>
      </c>
      <c r="L282" s="55">
        <v>680000.0</v>
      </c>
      <c r="M282" s="55">
        <v>745000.0</v>
      </c>
      <c r="N282" s="55">
        <v>-3.0</v>
      </c>
      <c r="O282" s="55">
        <v>56.0</v>
      </c>
      <c r="P282" s="55">
        <v>4.6</v>
      </c>
    </row>
    <row r="283">
      <c r="A283" s="29" t="s">
        <v>599</v>
      </c>
      <c r="B283" s="55">
        <v>475000.0</v>
      </c>
      <c r="C283" s="55">
        <v>475000.0</v>
      </c>
      <c r="D283" s="55">
        <v>463500.0</v>
      </c>
      <c r="E283" s="55">
        <v>525000.0</v>
      </c>
      <c r="F283" s="55">
        <v>529500.0</v>
      </c>
      <c r="G283" s="55">
        <v>534500.0</v>
      </c>
      <c r="H283" s="55">
        <v>495000.0</v>
      </c>
      <c r="I283" s="55">
        <v>525000.0</v>
      </c>
      <c r="J283" s="55">
        <v>660500.0</v>
      </c>
      <c r="K283" s="55">
        <v>605000.0</v>
      </c>
      <c r="L283" s="55">
        <v>500000.0</v>
      </c>
      <c r="M283" s="55">
        <v>590000.0</v>
      </c>
      <c r="N283" s="55">
        <v>-17.0</v>
      </c>
      <c r="O283" s="55">
        <v>5.0</v>
      </c>
      <c r="P283" s="55">
        <v>0.5</v>
      </c>
    </row>
    <row r="284">
      <c r="A284" s="29" t="s">
        <v>480</v>
      </c>
      <c r="B284" s="55">
        <v>488000.0</v>
      </c>
      <c r="C284" s="55">
        <v>477500.0</v>
      </c>
      <c r="D284" s="55">
        <v>484000.0</v>
      </c>
      <c r="E284" s="55">
        <v>570000.0</v>
      </c>
      <c r="F284" s="55">
        <v>650000.0</v>
      </c>
      <c r="G284" s="55">
        <v>590000.0</v>
      </c>
      <c r="H284" s="55">
        <v>645000.0</v>
      </c>
      <c r="I284" s="55">
        <v>630000.0</v>
      </c>
      <c r="J284" s="55">
        <v>716500.0</v>
      </c>
      <c r="K284" s="55">
        <v>701000.0</v>
      </c>
      <c r="L284" s="55">
        <v>655000.0</v>
      </c>
      <c r="M284" s="55">
        <v>634500.0</v>
      </c>
      <c r="N284" s="55">
        <v>-7.0</v>
      </c>
      <c r="O284" s="55">
        <v>34.0</v>
      </c>
      <c r="P284" s="55">
        <v>3.0</v>
      </c>
    </row>
    <row r="285">
      <c r="A285" s="29" t="s">
        <v>579</v>
      </c>
      <c r="B285" s="55">
        <v>370000.0</v>
      </c>
      <c r="C285" s="55">
        <v>381000.0</v>
      </c>
      <c r="D285" s="55">
        <v>410500.0</v>
      </c>
      <c r="E285" s="55">
        <v>495000.0</v>
      </c>
      <c r="F285" s="55">
        <v>596500.0</v>
      </c>
      <c r="G285" s="55">
        <v>568000.0</v>
      </c>
      <c r="H285" s="55">
        <v>567500.0</v>
      </c>
      <c r="I285" s="55">
        <v>591000.0</v>
      </c>
      <c r="J285" s="55">
        <v>665000.0</v>
      </c>
      <c r="K285" s="55">
        <v>691500.0</v>
      </c>
      <c r="L285" s="55">
        <v>655000.0</v>
      </c>
      <c r="M285" s="55">
        <v>712000.0</v>
      </c>
      <c r="N285" s="55">
        <v>-5.0</v>
      </c>
      <c r="O285" s="55">
        <v>77.0</v>
      </c>
      <c r="P285" s="55">
        <v>5.9</v>
      </c>
    </row>
    <row r="286">
      <c r="A286" s="29" t="s">
        <v>638</v>
      </c>
      <c r="B286" s="55">
        <v>166000.0</v>
      </c>
      <c r="C286" s="55">
        <v>157500.0</v>
      </c>
      <c r="D286" s="55">
        <v>165000.0</v>
      </c>
      <c r="E286" s="55">
        <v>167000.0</v>
      </c>
      <c r="F286" s="55">
        <v>161500.0</v>
      </c>
      <c r="G286" s="55">
        <v>161500.0</v>
      </c>
      <c r="H286" s="55">
        <v>175000.0</v>
      </c>
      <c r="I286" s="55">
        <v>187000.0</v>
      </c>
      <c r="J286" s="55">
        <v>259000.0</v>
      </c>
      <c r="K286" s="55">
        <v>260000.0</v>
      </c>
      <c r="L286" s="55">
        <v>295000.0</v>
      </c>
      <c r="M286" s="55">
        <v>315000.0</v>
      </c>
      <c r="N286" s="55">
        <v>13.0</v>
      </c>
      <c r="O286" s="55">
        <v>78.0</v>
      </c>
      <c r="P286" s="55">
        <v>5.9</v>
      </c>
    </row>
    <row r="287">
      <c r="A287" s="29" t="s">
        <v>331</v>
      </c>
      <c r="B287" s="55">
        <v>432500.0</v>
      </c>
      <c r="C287" s="55">
        <v>455000.0</v>
      </c>
      <c r="D287" s="55">
        <v>538500.0</v>
      </c>
      <c r="E287" s="55">
        <v>545000.0</v>
      </c>
      <c r="F287" s="55">
        <v>585000.0</v>
      </c>
      <c r="G287" s="55">
        <v>644000.0</v>
      </c>
      <c r="H287" s="55">
        <v>617500.0</v>
      </c>
      <c r="I287" s="55">
        <v>633500.0</v>
      </c>
      <c r="J287" s="55">
        <v>745000.0</v>
      </c>
      <c r="K287" s="55">
        <v>658500.0</v>
      </c>
      <c r="L287" s="55">
        <v>705000.0</v>
      </c>
      <c r="M287" s="55">
        <v>575000.0</v>
      </c>
      <c r="N287" s="55">
        <v>7.0</v>
      </c>
      <c r="O287" s="55">
        <v>63.0</v>
      </c>
      <c r="P287" s="55">
        <v>5.0</v>
      </c>
    </row>
    <row r="288">
      <c r="A288" s="29" t="s">
        <v>330</v>
      </c>
      <c r="B288" s="55">
        <v>440000.0</v>
      </c>
      <c r="C288" s="55">
        <v>461500.0</v>
      </c>
      <c r="D288" s="55">
        <v>485000.0</v>
      </c>
      <c r="E288" s="55">
        <v>587000.0</v>
      </c>
      <c r="F288" s="55">
        <v>598000.0</v>
      </c>
      <c r="G288" s="55">
        <v>671500.0</v>
      </c>
      <c r="H288" s="55">
        <v>650000.0</v>
      </c>
      <c r="I288" s="55">
        <v>700000.0</v>
      </c>
      <c r="J288" s="55">
        <v>780000.0</v>
      </c>
      <c r="K288" s="55">
        <v>800000.0</v>
      </c>
      <c r="L288" s="55">
        <v>803500.0</v>
      </c>
      <c r="M288" s="55">
        <v>700000.0</v>
      </c>
      <c r="N288" s="55">
        <v>0.0</v>
      </c>
      <c r="O288" s="55">
        <v>83.0</v>
      </c>
      <c r="P288" s="55">
        <v>6.2</v>
      </c>
    </row>
    <row r="289">
      <c r="A289" s="29" t="s">
        <v>295</v>
      </c>
      <c r="B289" s="55">
        <v>160000.0</v>
      </c>
      <c r="C289" s="55">
        <v>142000.0</v>
      </c>
      <c r="D289" s="55">
        <v>180000.0</v>
      </c>
      <c r="E289" s="55">
        <v>152500.0</v>
      </c>
      <c r="F289" s="55">
        <v>160000.0</v>
      </c>
      <c r="G289" s="55">
        <v>149500.0</v>
      </c>
      <c r="H289" s="55">
        <v>175500.0</v>
      </c>
      <c r="I289" s="55">
        <v>171500.0</v>
      </c>
      <c r="J289" s="55">
        <v>195000.0</v>
      </c>
      <c r="K289" s="55">
        <v>285000.0</v>
      </c>
      <c r="L289" s="55">
        <v>250000.0</v>
      </c>
      <c r="M289" s="55">
        <v>242500.0</v>
      </c>
      <c r="N289" s="55">
        <v>-12.0</v>
      </c>
      <c r="O289" s="55">
        <v>56.0</v>
      </c>
      <c r="P289" s="55">
        <v>4.6</v>
      </c>
    </row>
    <row r="290">
      <c r="A290" s="29" t="s">
        <v>609</v>
      </c>
      <c r="B290" s="55">
        <v>240500.0</v>
      </c>
      <c r="C290" s="55">
        <v>256500.0</v>
      </c>
      <c r="D290" s="55">
        <v>215000.0</v>
      </c>
      <c r="E290" s="55">
        <v>227500.0</v>
      </c>
      <c r="F290" s="55">
        <v>263000.0</v>
      </c>
      <c r="G290" s="55">
        <v>270000.0</v>
      </c>
      <c r="H290" s="55">
        <v>275500.0</v>
      </c>
      <c r="I290" s="55">
        <v>352500.0</v>
      </c>
      <c r="J290" s="55">
        <v>395000.0</v>
      </c>
      <c r="K290" s="55">
        <v>460000.0</v>
      </c>
      <c r="L290" s="55">
        <v>399000.0</v>
      </c>
      <c r="M290" s="55">
        <v>410000.0</v>
      </c>
      <c r="N290" s="55">
        <v>-13.0</v>
      </c>
      <c r="O290" s="55">
        <v>66.0</v>
      </c>
      <c r="P290" s="55">
        <v>5.2</v>
      </c>
    </row>
    <row r="291">
      <c r="A291" s="29" t="s">
        <v>206</v>
      </c>
      <c r="B291" s="55">
        <v>443500.0</v>
      </c>
      <c r="C291" s="55">
        <v>453000.0</v>
      </c>
      <c r="D291" s="55">
        <v>445000.0</v>
      </c>
      <c r="E291" s="55">
        <v>500000.0</v>
      </c>
      <c r="F291" s="55">
        <v>595500.0</v>
      </c>
      <c r="G291" s="55">
        <v>535000.0</v>
      </c>
      <c r="H291" s="55">
        <v>591500.0</v>
      </c>
      <c r="I291" s="55">
        <v>640000.0</v>
      </c>
      <c r="J291" s="55">
        <v>720000.0</v>
      </c>
      <c r="K291" s="55">
        <v>875000.0</v>
      </c>
      <c r="L291" s="55">
        <v>750000.0</v>
      </c>
      <c r="M291" s="56" t="s">
        <v>59</v>
      </c>
      <c r="N291" s="55">
        <v>-14.0</v>
      </c>
      <c r="O291" s="55">
        <v>69.0</v>
      </c>
      <c r="P291" s="55">
        <v>5.4</v>
      </c>
    </row>
    <row r="292">
      <c r="A292" s="29" t="s">
        <v>333</v>
      </c>
      <c r="B292" s="55">
        <v>387500.0</v>
      </c>
      <c r="C292" s="55">
        <v>423000.0</v>
      </c>
      <c r="D292" s="55">
        <v>435500.0</v>
      </c>
      <c r="E292" s="55">
        <v>438500.0</v>
      </c>
      <c r="F292" s="55">
        <v>663500.0</v>
      </c>
      <c r="G292" s="55">
        <v>645000.0</v>
      </c>
      <c r="H292" s="55">
        <v>550500.0</v>
      </c>
      <c r="I292" s="55">
        <v>630000.0</v>
      </c>
      <c r="J292" s="55">
        <v>695000.0</v>
      </c>
      <c r="K292" s="55">
        <v>667500.0</v>
      </c>
      <c r="L292" s="55">
        <v>605000.0</v>
      </c>
      <c r="M292" s="56" t="s">
        <v>59</v>
      </c>
      <c r="N292" s="55">
        <v>-9.0</v>
      </c>
      <c r="O292" s="55">
        <v>56.0</v>
      </c>
      <c r="P292" s="55">
        <v>4.6</v>
      </c>
    </row>
    <row r="293">
      <c r="A293" s="29" t="s">
        <v>131</v>
      </c>
      <c r="B293" s="55">
        <v>365000.0</v>
      </c>
      <c r="C293" s="55">
        <v>447500.0</v>
      </c>
      <c r="D293" s="55">
        <v>510000.0</v>
      </c>
      <c r="E293" s="55">
        <v>550000.0</v>
      </c>
      <c r="F293" s="55">
        <v>623500.0</v>
      </c>
      <c r="G293" s="55">
        <v>570000.0</v>
      </c>
      <c r="H293" s="55">
        <v>650000.0</v>
      </c>
      <c r="I293" s="55">
        <v>530000.0</v>
      </c>
      <c r="J293" s="55">
        <v>812000.0</v>
      </c>
      <c r="K293" s="55">
        <v>786500.0</v>
      </c>
      <c r="L293" s="55">
        <v>779500.0</v>
      </c>
      <c r="M293" s="55">
        <v>430000.0</v>
      </c>
      <c r="N293" s="55">
        <v>-1.0</v>
      </c>
      <c r="O293" s="55">
        <v>114.0</v>
      </c>
      <c r="P293" s="55">
        <v>7.9</v>
      </c>
    </row>
    <row r="294">
      <c r="A294" s="29" t="s">
        <v>681</v>
      </c>
      <c r="B294" s="55">
        <v>274000.0</v>
      </c>
      <c r="C294" s="55">
        <v>235000.0</v>
      </c>
      <c r="D294" s="38">
        <v>264500.0</v>
      </c>
      <c r="E294" s="55">
        <v>255000.0</v>
      </c>
      <c r="F294" s="55">
        <v>266500.0</v>
      </c>
      <c r="G294" s="55">
        <v>275000.0</v>
      </c>
      <c r="H294" s="55">
        <v>245000.0</v>
      </c>
      <c r="I294" s="55">
        <v>290500.0</v>
      </c>
      <c r="J294" s="55">
        <v>395000.0</v>
      </c>
      <c r="K294" s="55">
        <v>390000.0</v>
      </c>
      <c r="L294" s="55">
        <v>422500.0</v>
      </c>
      <c r="M294" s="56" t="s">
        <v>59</v>
      </c>
      <c r="N294" s="55">
        <v>8.0</v>
      </c>
      <c r="O294" s="55">
        <v>54.0</v>
      </c>
      <c r="P294" s="55">
        <v>4.4</v>
      </c>
    </row>
    <row r="295">
      <c r="A295" s="29" t="s">
        <v>418</v>
      </c>
      <c r="B295" s="55">
        <v>656500.0</v>
      </c>
      <c r="C295" s="55">
        <v>720000.0</v>
      </c>
      <c r="D295" s="55">
        <v>800000.0</v>
      </c>
      <c r="E295" s="55">
        <v>851000.0</v>
      </c>
      <c r="F295" s="55">
        <v>930000.0</v>
      </c>
      <c r="G295" s="55">
        <v>905000.0</v>
      </c>
      <c r="H295" s="55">
        <v>961500.0</v>
      </c>
      <c r="I295" s="55">
        <v>999000.0</v>
      </c>
      <c r="J295" s="55">
        <v>1121500.0</v>
      </c>
      <c r="K295" s="55">
        <v>1050000.0</v>
      </c>
      <c r="L295" s="55">
        <v>1050500.0</v>
      </c>
      <c r="M295" s="55">
        <v>1157000.0</v>
      </c>
      <c r="N295" s="55">
        <v>0.0</v>
      </c>
      <c r="O295" s="55">
        <v>60.0</v>
      </c>
      <c r="P295" s="55">
        <v>4.8</v>
      </c>
    </row>
    <row r="296">
      <c r="A296" s="29" t="s">
        <v>651</v>
      </c>
      <c r="B296" s="55">
        <v>497000.0</v>
      </c>
      <c r="C296" s="55">
        <v>500000.0</v>
      </c>
      <c r="D296" s="55">
        <v>600000.0</v>
      </c>
      <c r="E296" s="55">
        <v>614500.0</v>
      </c>
      <c r="F296" s="55">
        <v>665000.0</v>
      </c>
      <c r="G296" s="55">
        <v>750000.0</v>
      </c>
      <c r="H296" s="55">
        <v>748500.0</v>
      </c>
      <c r="I296" s="55">
        <v>766000.0</v>
      </c>
      <c r="J296" s="55">
        <v>764000.0</v>
      </c>
      <c r="K296" s="55">
        <v>795000.0</v>
      </c>
      <c r="L296" s="55">
        <v>750000.0</v>
      </c>
      <c r="M296" s="55">
        <v>720000.0</v>
      </c>
      <c r="N296" s="55">
        <v>-6.0</v>
      </c>
      <c r="O296" s="55">
        <v>51.0</v>
      </c>
      <c r="P296" s="55">
        <v>4.2</v>
      </c>
    </row>
    <row r="297">
      <c r="A297" s="29" t="s">
        <v>510</v>
      </c>
      <c r="B297" s="55">
        <v>500000.0</v>
      </c>
      <c r="C297" s="55">
        <v>525000.0</v>
      </c>
      <c r="D297" s="55">
        <v>520500.0</v>
      </c>
      <c r="E297" s="55">
        <v>530000.0</v>
      </c>
      <c r="F297" s="55">
        <v>580000.0</v>
      </c>
      <c r="G297" s="55">
        <v>602500.0</v>
      </c>
      <c r="H297" s="55">
        <v>554500.0</v>
      </c>
      <c r="I297" s="55">
        <v>599000.0</v>
      </c>
      <c r="J297" s="55">
        <v>590000.0</v>
      </c>
      <c r="K297" s="55">
        <v>598000.0</v>
      </c>
      <c r="L297" s="55">
        <v>590000.0</v>
      </c>
      <c r="M297" s="55">
        <v>465000.0</v>
      </c>
      <c r="N297" s="55">
        <v>-1.0</v>
      </c>
      <c r="O297" s="55">
        <v>18.0</v>
      </c>
      <c r="P297" s="55">
        <v>1.7</v>
      </c>
    </row>
    <row r="298">
      <c r="A298" s="29" t="s">
        <v>407</v>
      </c>
      <c r="B298" s="55">
        <v>299000.0</v>
      </c>
      <c r="C298" s="55">
        <v>294000.0</v>
      </c>
      <c r="D298" s="55">
        <v>319000.0</v>
      </c>
      <c r="E298" s="55">
        <v>350000.0</v>
      </c>
      <c r="F298" s="55">
        <v>420000.0</v>
      </c>
      <c r="G298" s="55">
        <v>447500.0</v>
      </c>
      <c r="H298" s="55">
        <v>426500.0</v>
      </c>
      <c r="I298" s="55">
        <v>450000.0</v>
      </c>
      <c r="J298" s="55">
        <v>505000.0</v>
      </c>
      <c r="K298" s="55">
        <v>535500.0</v>
      </c>
      <c r="L298" s="55">
        <v>546500.0</v>
      </c>
      <c r="M298" s="55">
        <v>540000.0</v>
      </c>
      <c r="N298" s="55">
        <v>2.0</v>
      </c>
      <c r="O298" s="55">
        <v>83.0</v>
      </c>
      <c r="P298" s="55">
        <v>6.2</v>
      </c>
    </row>
    <row r="299">
      <c r="A299" s="17" t="s">
        <v>363</v>
      </c>
      <c r="B299" s="58">
        <v>355000.0</v>
      </c>
      <c r="C299" s="58">
        <v>375000.0</v>
      </c>
      <c r="D299" s="58">
        <v>349000.0</v>
      </c>
      <c r="E299" s="58">
        <v>402500.0</v>
      </c>
      <c r="F299" s="58">
        <v>431000.0</v>
      </c>
      <c r="G299" s="58">
        <v>477500.0</v>
      </c>
      <c r="H299" s="58">
        <v>475000.0</v>
      </c>
      <c r="I299" s="58">
        <v>530000.0</v>
      </c>
      <c r="J299" s="58">
        <v>590000.0</v>
      </c>
      <c r="K299" s="58">
        <v>625000.0</v>
      </c>
      <c r="L299" s="58">
        <v>640000.0</v>
      </c>
      <c r="M299" s="61" t="s">
        <v>59</v>
      </c>
      <c r="N299" s="58">
        <v>2.0</v>
      </c>
      <c r="O299" s="58">
        <v>80.0</v>
      </c>
      <c r="P299" s="58">
        <v>6.1</v>
      </c>
    </row>
    <row r="300">
      <c r="A300" s="24" t="s">
        <v>371</v>
      </c>
      <c r="B300" s="59">
        <v>187500.0</v>
      </c>
      <c r="C300" s="59">
        <v>65000.0</v>
      </c>
      <c r="D300" s="59">
        <v>168000.0</v>
      </c>
      <c r="E300" s="59">
        <v>161500.0</v>
      </c>
      <c r="F300" s="59">
        <v>130000.0</v>
      </c>
      <c r="G300" s="59">
        <v>165000.0</v>
      </c>
      <c r="H300" s="59">
        <v>203500.0</v>
      </c>
      <c r="I300" s="59">
        <v>220000.0</v>
      </c>
      <c r="J300" s="59">
        <v>262500.0</v>
      </c>
      <c r="K300" s="59">
        <v>265000.0</v>
      </c>
      <c r="L300" s="59">
        <v>175000.0</v>
      </c>
      <c r="M300" s="59">
        <v>105000.0</v>
      </c>
      <c r="N300" s="59">
        <v>-34.0</v>
      </c>
      <c r="O300" s="59">
        <v>-7.0</v>
      </c>
      <c r="P300" s="59">
        <v>-0.7</v>
      </c>
    </row>
    <row r="301">
      <c r="A301" s="29" t="s">
        <v>349</v>
      </c>
      <c r="B301" s="55">
        <v>267000.0</v>
      </c>
      <c r="C301" s="55">
        <v>276500.0</v>
      </c>
      <c r="D301" s="55">
        <v>270500.0</v>
      </c>
      <c r="E301" s="55">
        <v>250000.0</v>
      </c>
      <c r="F301" s="55">
        <v>296000.0</v>
      </c>
      <c r="G301" s="55">
        <v>355000.0</v>
      </c>
      <c r="H301" s="55">
        <v>350000.0</v>
      </c>
      <c r="I301" s="55">
        <v>390000.0</v>
      </c>
      <c r="J301" s="55">
        <v>450000.0</v>
      </c>
      <c r="K301" s="55">
        <v>504000.0</v>
      </c>
      <c r="L301" s="55">
        <v>475000.0</v>
      </c>
      <c r="M301" s="55">
        <v>455000.0</v>
      </c>
      <c r="N301" s="55">
        <v>-6.0</v>
      </c>
      <c r="O301" s="55">
        <v>78.0</v>
      </c>
      <c r="P301" s="55">
        <v>5.9</v>
      </c>
    </row>
    <row r="302">
      <c r="A302" s="29" t="s">
        <v>600</v>
      </c>
      <c r="B302" s="55">
        <v>487000.0</v>
      </c>
      <c r="C302" s="55">
        <v>577500.0</v>
      </c>
      <c r="D302" s="55">
        <v>620500.0</v>
      </c>
      <c r="E302" s="55">
        <v>650000.0</v>
      </c>
      <c r="F302" s="55">
        <v>700000.0</v>
      </c>
      <c r="G302" s="55">
        <v>652500.0</v>
      </c>
      <c r="H302" s="55">
        <v>715000.0</v>
      </c>
      <c r="I302" s="55">
        <v>703500.0</v>
      </c>
      <c r="J302" s="55">
        <v>800000.0</v>
      </c>
      <c r="K302" s="55">
        <v>752500.0</v>
      </c>
      <c r="L302" s="55">
        <v>795500.0</v>
      </c>
      <c r="M302" s="55">
        <v>696000.0</v>
      </c>
      <c r="N302" s="55">
        <v>6.0</v>
      </c>
      <c r="O302" s="55">
        <v>63.0</v>
      </c>
      <c r="P302" s="55">
        <v>5.0</v>
      </c>
    </row>
    <row r="303">
      <c r="A303" s="29" t="s">
        <v>858</v>
      </c>
      <c r="B303" s="55">
        <v>330000.0</v>
      </c>
      <c r="C303" s="55">
        <v>337500.0</v>
      </c>
      <c r="D303" s="55">
        <v>368000.0</v>
      </c>
      <c r="E303" s="55">
        <v>420000.0</v>
      </c>
      <c r="F303" s="55">
        <v>420500.0</v>
      </c>
      <c r="G303" s="55">
        <v>392500.0</v>
      </c>
      <c r="H303" s="55">
        <v>553500.0</v>
      </c>
      <c r="I303" s="55">
        <v>465000.0</v>
      </c>
      <c r="J303" s="55">
        <v>660000.0</v>
      </c>
      <c r="K303" s="55">
        <v>595500.0</v>
      </c>
      <c r="L303" s="55">
        <v>570000.0</v>
      </c>
      <c r="M303" s="55">
        <v>510000.0</v>
      </c>
      <c r="N303" s="55">
        <v>-4.0</v>
      </c>
      <c r="O303" s="55">
        <v>73.0</v>
      </c>
      <c r="P303" s="55">
        <v>5.6</v>
      </c>
    </row>
    <row r="304">
      <c r="A304" s="29" t="s">
        <v>771</v>
      </c>
      <c r="B304" s="55">
        <v>500000.0</v>
      </c>
      <c r="C304" s="55">
        <v>457000.0</v>
      </c>
      <c r="D304" s="55">
        <v>545000.0</v>
      </c>
      <c r="E304" s="55">
        <v>616500.0</v>
      </c>
      <c r="F304" s="55">
        <v>646000.0</v>
      </c>
      <c r="G304" s="55">
        <v>672500.0</v>
      </c>
      <c r="H304" s="55">
        <v>660000.0</v>
      </c>
      <c r="I304" s="55">
        <v>682500.0</v>
      </c>
      <c r="J304" s="55">
        <v>770000.0</v>
      </c>
      <c r="K304" s="55">
        <v>755500.0</v>
      </c>
      <c r="L304" s="55">
        <v>677500.0</v>
      </c>
      <c r="M304" s="55">
        <v>750000.0</v>
      </c>
      <c r="N304" s="55">
        <v>-10.0</v>
      </c>
      <c r="O304" s="55">
        <v>36.0</v>
      </c>
      <c r="P304" s="55">
        <v>3.1</v>
      </c>
    </row>
    <row r="305">
      <c r="A305" s="29" t="s">
        <v>625</v>
      </c>
      <c r="B305" s="55">
        <v>320000.0</v>
      </c>
      <c r="C305" s="55">
        <v>324000.0</v>
      </c>
      <c r="D305" s="55">
        <v>352500.0</v>
      </c>
      <c r="E305" s="55">
        <v>390000.0</v>
      </c>
      <c r="F305" s="55">
        <v>450000.0</v>
      </c>
      <c r="G305" s="55">
        <v>480000.0</v>
      </c>
      <c r="H305" s="55">
        <v>460000.0</v>
      </c>
      <c r="I305" s="55">
        <v>475000.0</v>
      </c>
      <c r="J305" s="55">
        <v>529500.0</v>
      </c>
      <c r="K305" s="55">
        <v>551000.0</v>
      </c>
      <c r="L305" s="55">
        <v>539000.0</v>
      </c>
      <c r="M305" s="55">
        <v>490000.0</v>
      </c>
      <c r="N305" s="55">
        <v>-2.0</v>
      </c>
      <c r="O305" s="55">
        <v>68.0</v>
      </c>
      <c r="P305" s="55">
        <v>5.4</v>
      </c>
    </row>
    <row r="306">
      <c r="A306" s="29" t="s">
        <v>459</v>
      </c>
      <c r="B306" s="55">
        <v>345000.0</v>
      </c>
      <c r="C306" s="55">
        <v>305000.0</v>
      </c>
      <c r="D306" s="38">
        <v>381000.0</v>
      </c>
      <c r="E306" s="55">
        <v>392500.0</v>
      </c>
      <c r="F306" s="55">
        <v>463500.0</v>
      </c>
      <c r="G306" s="55">
        <v>502000.0</v>
      </c>
      <c r="H306" s="55">
        <v>507500.0</v>
      </c>
      <c r="I306" s="55">
        <v>477000.0</v>
      </c>
      <c r="J306" s="55">
        <v>542000.0</v>
      </c>
      <c r="K306" s="55">
        <v>612500.0</v>
      </c>
      <c r="L306" s="55">
        <v>545000.0</v>
      </c>
      <c r="M306" s="55">
        <v>564000.0</v>
      </c>
      <c r="N306" s="55">
        <v>-11.0</v>
      </c>
      <c r="O306" s="55">
        <v>58.0</v>
      </c>
      <c r="P306" s="55">
        <v>4.7</v>
      </c>
    </row>
    <row r="307">
      <c r="A307" s="29" t="s">
        <v>217</v>
      </c>
      <c r="B307" s="55">
        <v>213500.0</v>
      </c>
      <c r="C307" s="55">
        <v>221500.0</v>
      </c>
      <c r="D307" s="55">
        <v>215000.0</v>
      </c>
      <c r="E307" s="55">
        <v>225000.0</v>
      </c>
      <c r="F307" s="55">
        <v>268000.0</v>
      </c>
      <c r="G307" s="55">
        <v>290000.0</v>
      </c>
      <c r="H307" s="55">
        <v>310000.0</v>
      </c>
      <c r="I307" s="55">
        <v>330000.0</v>
      </c>
      <c r="J307" s="55">
        <v>380000.0</v>
      </c>
      <c r="K307" s="55">
        <v>465000.0</v>
      </c>
      <c r="L307" s="55">
        <v>410000.0</v>
      </c>
      <c r="M307" s="55">
        <v>394500.0</v>
      </c>
      <c r="N307" s="55">
        <v>-12.0</v>
      </c>
      <c r="O307" s="55">
        <v>92.0</v>
      </c>
      <c r="P307" s="55">
        <v>6.8</v>
      </c>
    </row>
    <row r="308">
      <c r="A308" s="29" t="s">
        <v>535</v>
      </c>
      <c r="B308" s="55">
        <v>228000.0</v>
      </c>
      <c r="C308" s="55">
        <v>222500.0</v>
      </c>
      <c r="D308" s="55">
        <v>264500.0</v>
      </c>
      <c r="E308" s="55">
        <v>239000.0</v>
      </c>
      <c r="F308" s="55">
        <v>290000.0</v>
      </c>
      <c r="G308" s="55">
        <v>269500.0</v>
      </c>
      <c r="H308" s="55">
        <v>258000.0</v>
      </c>
      <c r="I308" s="55">
        <v>275000.0</v>
      </c>
      <c r="J308" s="55">
        <v>378000.0</v>
      </c>
      <c r="K308" s="55">
        <v>414000.0</v>
      </c>
      <c r="L308" s="55">
        <v>395000.0</v>
      </c>
      <c r="M308" s="55">
        <v>355000.0</v>
      </c>
      <c r="N308" s="55">
        <v>-5.0</v>
      </c>
      <c r="O308" s="55">
        <v>73.0</v>
      </c>
      <c r="P308" s="55">
        <v>5.6</v>
      </c>
    </row>
    <row r="309">
      <c r="A309" s="29" t="s">
        <v>161</v>
      </c>
      <c r="B309" s="55">
        <v>178500.0</v>
      </c>
      <c r="C309" s="55">
        <v>191000.0</v>
      </c>
      <c r="D309" s="38">
        <v>270000.0</v>
      </c>
      <c r="E309" s="38">
        <v>215000.0</v>
      </c>
      <c r="F309" s="55">
        <v>313500.0</v>
      </c>
      <c r="G309" s="38">
        <v>321500.0</v>
      </c>
      <c r="H309" s="55">
        <v>396500.0</v>
      </c>
      <c r="I309" s="55">
        <v>390000.0</v>
      </c>
      <c r="J309" s="55">
        <v>250000.0</v>
      </c>
      <c r="K309" s="55">
        <v>397000.0</v>
      </c>
      <c r="L309" s="55">
        <v>338500.0</v>
      </c>
      <c r="M309" s="55">
        <v>270000.0</v>
      </c>
      <c r="N309" s="55">
        <v>-15.0</v>
      </c>
      <c r="O309" s="55">
        <v>90.0</v>
      </c>
      <c r="P309" s="55">
        <v>6.6</v>
      </c>
    </row>
    <row r="310">
      <c r="A310" s="29" t="s">
        <v>827</v>
      </c>
      <c r="B310" s="55">
        <v>485500.0</v>
      </c>
      <c r="C310" s="55">
        <v>529000.0</v>
      </c>
      <c r="D310" s="55">
        <v>526500.0</v>
      </c>
      <c r="E310" s="55">
        <v>550000.0</v>
      </c>
      <c r="F310" s="55">
        <v>579000.0</v>
      </c>
      <c r="G310" s="55">
        <v>564500.0</v>
      </c>
      <c r="H310" s="55">
        <v>491000.0</v>
      </c>
      <c r="I310" s="55">
        <v>580000.0</v>
      </c>
      <c r="J310" s="55">
        <v>570000.0</v>
      </c>
      <c r="K310" s="55">
        <v>570000.0</v>
      </c>
      <c r="L310" s="55">
        <v>547500.0</v>
      </c>
      <c r="M310" s="55">
        <v>573000.0</v>
      </c>
      <c r="N310" s="55">
        <v>-4.0</v>
      </c>
      <c r="O310" s="55">
        <v>13.0</v>
      </c>
      <c r="P310" s="55">
        <v>1.2</v>
      </c>
    </row>
    <row r="311">
      <c r="A311" s="29" t="s">
        <v>417</v>
      </c>
      <c r="B311" s="55">
        <v>509000.0</v>
      </c>
      <c r="C311" s="55">
        <v>530000.0</v>
      </c>
      <c r="D311" s="55">
        <v>499500.0</v>
      </c>
      <c r="E311" s="55">
        <v>530000.0</v>
      </c>
      <c r="F311" s="55">
        <v>510000.0</v>
      </c>
      <c r="G311" s="55">
        <v>568000.0</v>
      </c>
      <c r="H311" s="55">
        <v>596000.0</v>
      </c>
      <c r="I311" s="55">
        <v>680000.0</v>
      </c>
      <c r="J311" s="55">
        <v>732500.0</v>
      </c>
      <c r="K311" s="55">
        <v>582500.0</v>
      </c>
      <c r="L311" s="55">
        <v>622500.0</v>
      </c>
      <c r="M311" s="55">
        <v>595000.0</v>
      </c>
      <c r="N311" s="55">
        <v>7.0</v>
      </c>
      <c r="O311" s="55">
        <v>22.0</v>
      </c>
      <c r="P311" s="55">
        <v>2.0</v>
      </c>
    </row>
    <row r="312">
      <c r="A312" s="29" t="s">
        <v>423</v>
      </c>
      <c r="B312" s="55">
        <v>409000.0</v>
      </c>
      <c r="C312" s="55">
        <v>409000.0</v>
      </c>
      <c r="D312" s="55">
        <v>400000.0</v>
      </c>
      <c r="E312" s="55">
        <v>327000.0</v>
      </c>
      <c r="F312" s="55">
        <v>337000.0</v>
      </c>
      <c r="G312" s="55">
        <v>320000.0</v>
      </c>
      <c r="H312" s="55">
        <v>398000.0</v>
      </c>
      <c r="I312" s="55">
        <v>357500.0</v>
      </c>
      <c r="J312" s="55">
        <v>416500.0</v>
      </c>
      <c r="K312" s="55">
        <v>415000.0</v>
      </c>
      <c r="L312" s="55">
        <v>400000.0</v>
      </c>
      <c r="M312" s="55">
        <v>425000.0</v>
      </c>
      <c r="N312" s="55">
        <v>-4.0</v>
      </c>
      <c r="O312" s="55">
        <v>-2.0</v>
      </c>
      <c r="P312" s="55">
        <v>-0.2</v>
      </c>
    </row>
    <row r="313">
      <c r="A313" s="29" t="s">
        <v>610</v>
      </c>
      <c r="B313" s="55">
        <v>175000.0</v>
      </c>
      <c r="C313" s="55">
        <v>150000.0</v>
      </c>
      <c r="D313" s="38">
        <v>205000.0</v>
      </c>
      <c r="E313" s="55">
        <v>160000.0</v>
      </c>
      <c r="F313" s="55">
        <v>150000.0</v>
      </c>
      <c r="G313" s="55">
        <v>190000.0</v>
      </c>
      <c r="H313" s="55">
        <v>175000.0</v>
      </c>
      <c r="I313" s="55">
        <v>195000.0</v>
      </c>
      <c r="J313" s="55">
        <v>228500.0</v>
      </c>
      <c r="K313" s="55">
        <v>275000.0</v>
      </c>
      <c r="L313" s="55">
        <v>275000.0</v>
      </c>
      <c r="M313" s="55">
        <v>310000.0</v>
      </c>
      <c r="N313" s="55">
        <v>0.0</v>
      </c>
      <c r="O313" s="55">
        <v>57.0</v>
      </c>
      <c r="P313" s="55">
        <v>4.6</v>
      </c>
    </row>
    <row r="314">
      <c r="A314" s="29" t="s">
        <v>571</v>
      </c>
      <c r="B314" s="55">
        <v>441000.0</v>
      </c>
      <c r="C314" s="55">
        <v>482500.0</v>
      </c>
      <c r="D314" s="55">
        <v>593500.0</v>
      </c>
      <c r="E314" s="55">
        <v>652500.0</v>
      </c>
      <c r="F314" s="55">
        <v>711000.0</v>
      </c>
      <c r="G314" s="55">
        <v>599000.0</v>
      </c>
      <c r="H314" s="55">
        <v>612000.0</v>
      </c>
      <c r="I314" s="55">
        <v>715000.0</v>
      </c>
      <c r="J314" s="55">
        <v>772500.0</v>
      </c>
      <c r="K314" s="55">
        <v>752500.0</v>
      </c>
      <c r="L314" s="55">
        <v>732500.0</v>
      </c>
      <c r="M314" s="55">
        <v>592000.0</v>
      </c>
      <c r="N314" s="55">
        <v>-3.0</v>
      </c>
      <c r="O314" s="55">
        <v>66.0</v>
      </c>
      <c r="P314" s="55">
        <v>5.2</v>
      </c>
    </row>
    <row r="315">
      <c r="A315" s="29" t="s">
        <v>601</v>
      </c>
      <c r="B315" s="55">
        <v>470000.0</v>
      </c>
      <c r="C315" s="55">
        <v>470000.0</v>
      </c>
      <c r="D315" s="55">
        <v>515000.0</v>
      </c>
      <c r="E315" s="55">
        <v>525000.0</v>
      </c>
      <c r="F315" s="55">
        <v>578000.0</v>
      </c>
      <c r="G315" s="55">
        <v>630000.0</v>
      </c>
      <c r="H315" s="55">
        <v>658000.0</v>
      </c>
      <c r="I315" s="55">
        <v>639500.0</v>
      </c>
      <c r="J315" s="55">
        <v>635000.0</v>
      </c>
      <c r="K315" s="55">
        <v>623000.0</v>
      </c>
      <c r="L315" s="55">
        <v>612000.0</v>
      </c>
      <c r="M315" s="55">
        <v>681500.0</v>
      </c>
      <c r="N315" s="55">
        <v>-2.0</v>
      </c>
      <c r="O315" s="55">
        <v>30.0</v>
      </c>
      <c r="P315" s="55">
        <v>2.7</v>
      </c>
    </row>
    <row r="316">
      <c r="A316" s="29" t="s">
        <v>687</v>
      </c>
      <c r="B316" s="55">
        <v>423000.0</v>
      </c>
      <c r="C316" s="55">
        <v>460000.0</v>
      </c>
      <c r="D316" s="55">
        <v>487000.0</v>
      </c>
      <c r="E316" s="55">
        <v>545000.0</v>
      </c>
      <c r="F316" s="55">
        <v>550000.0</v>
      </c>
      <c r="G316" s="55">
        <v>604000.0</v>
      </c>
      <c r="H316" s="55">
        <v>626500.0</v>
      </c>
      <c r="I316" s="55">
        <v>600000.0</v>
      </c>
      <c r="J316" s="55">
        <v>615000.0</v>
      </c>
      <c r="K316" s="55">
        <v>600000.0</v>
      </c>
      <c r="L316" s="55">
        <v>544000.0</v>
      </c>
      <c r="M316" s="55">
        <v>550000.0</v>
      </c>
      <c r="N316" s="55">
        <v>-9.0</v>
      </c>
      <c r="O316" s="55">
        <v>29.0</v>
      </c>
      <c r="P316" s="55">
        <v>2.6</v>
      </c>
    </row>
    <row r="317">
      <c r="A317" s="29" t="s">
        <v>753</v>
      </c>
      <c r="B317" s="55">
        <v>565000.0</v>
      </c>
      <c r="C317" s="55">
        <v>615000.0</v>
      </c>
      <c r="D317" s="55">
        <v>678500.0</v>
      </c>
      <c r="E317" s="55">
        <v>730000.0</v>
      </c>
      <c r="F317" s="55">
        <v>810000.0</v>
      </c>
      <c r="G317" s="55">
        <v>795000.0</v>
      </c>
      <c r="H317" s="55">
        <v>816000.0</v>
      </c>
      <c r="I317" s="55">
        <v>787500.0</v>
      </c>
      <c r="J317" s="55">
        <v>854000.0</v>
      </c>
      <c r="K317" s="55">
        <v>803000.0</v>
      </c>
      <c r="L317" s="55">
        <v>939000.0</v>
      </c>
      <c r="M317" s="55">
        <v>1010000.0</v>
      </c>
      <c r="N317" s="55">
        <v>17.0</v>
      </c>
      <c r="O317" s="55">
        <v>66.0</v>
      </c>
      <c r="P317" s="55">
        <v>5.2</v>
      </c>
    </row>
    <row r="318">
      <c r="A318" s="29" t="s">
        <v>545</v>
      </c>
      <c r="B318" s="55">
        <v>485500.0</v>
      </c>
      <c r="C318" s="55">
        <v>506000.0</v>
      </c>
      <c r="D318" s="55">
        <v>535000.0</v>
      </c>
      <c r="E318" s="55">
        <v>663000.0</v>
      </c>
      <c r="F318" s="55">
        <v>765000.0</v>
      </c>
      <c r="G318" s="55">
        <v>772500.0</v>
      </c>
      <c r="H318" s="55">
        <v>695000.0</v>
      </c>
      <c r="I318" s="55">
        <v>820000.0</v>
      </c>
      <c r="J318" s="55">
        <v>831000.0</v>
      </c>
      <c r="K318" s="55">
        <v>775500.0</v>
      </c>
      <c r="L318" s="55">
        <v>860000.0</v>
      </c>
      <c r="M318" s="55">
        <v>1171000.0</v>
      </c>
      <c r="N318" s="55">
        <v>11.0</v>
      </c>
      <c r="O318" s="55">
        <v>77.0</v>
      </c>
      <c r="P318" s="55">
        <v>5.9</v>
      </c>
    </row>
    <row r="319">
      <c r="A319" s="29" t="s">
        <v>253</v>
      </c>
      <c r="B319" s="55">
        <v>382500.0</v>
      </c>
      <c r="C319" s="55">
        <v>410000.0</v>
      </c>
      <c r="D319" s="55">
        <v>435000.0</v>
      </c>
      <c r="E319" s="55">
        <v>491500.0</v>
      </c>
      <c r="F319" s="55">
        <v>540000.0</v>
      </c>
      <c r="G319" s="55">
        <v>605000.0</v>
      </c>
      <c r="H319" s="55">
        <v>622500.0</v>
      </c>
      <c r="I319" s="55">
        <v>645000.0</v>
      </c>
      <c r="J319" s="55">
        <v>860000.0</v>
      </c>
      <c r="K319" s="55">
        <v>904000.0</v>
      </c>
      <c r="L319" s="55">
        <v>885000.0</v>
      </c>
      <c r="M319" s="55">
        <v>710000.0</v>
      </c>
      <c r="N319" s="55">
        <v>-2.0</v>
      </c>
      <c r="O319" s="55">
        <v>131.0</v>
      </c>
      <c r="P319" s="55">
        <v>8.7</v>
      </c>
    </row>
    <row r="320">
      <c r="A320" s="29" t="s">
        <v>290</v>
      </c>
      <c r="B320" s="55">
        <v>160000.0</v>
      </c>
      <c r="C320" s="55">
        <v>348000.0</v>
      </c>
      <c r="D320" s="55">
        <v>362000.0</v>
      </c>
      <c r="E320" s="55">
        <v>369000.0</v>
      </c>
      <c r="F320" s="55">
        <v>387000.0</v>
      </c>
      <c r="G320" s="55">
        <v>449000.0</v>
      </c>
      <c r="H320" s="55">
        <v>421500.0</v>
      </c>
      <c r="I320" s="55">
        <v>499500.0</v>
      </c>
      <c r="J320" s="55">
        <v>495000.0</v>
      </c>
      <c r="K320" s="55">
        <v>583000.0</v>
      </c>
      <c r="L320" s="55">
        <v>547500.0</v>
      </c>
      <c r="M320" s="55">
        <v>555000.0</v>
      </c>
      <c r="N320" s="55">
        <v>-6.0</v>
      </c>
      <c r="O320" s="55">
        <v>242.0</v>
      </c>
      <c r="P320" s="55">
        <v>13.1</v>
      </c>
    </row>
    <row r="321">
      <c r="A321" s="29" t="s">
        <v>643</v>
      </c>
      <c r="B321" s="55">
        <v>502500.0</v>
      </c>
      <c r="C321" s="55">
        <v>498500.0</v>
      </c>
      <c r="D321" s="55">
        <v>481000.0</v>
      </c>
      <c r="E321" s="55">
        <v>562000.0</v>
      </c>
      <c r="F321" s="55">
        <v>564000.0</v>
      </c>
      <c r="G321" s="55">
        <v>572500.0</v>
      </c>
      <c r="H321" s="55">
        <v>599000.0</v>
      </c>
      <c r="I321" s="55">
        <v>669000.0</v>
      </c>
      <c r="J321" s="55">
        <v>652500.0</v>
      </c>
      <c r="K321" s="55">
        <v>574500.0</v>
      </c>
      <c r="L321" s="55">
        <v>595500.0</v>
      </c>
      <c r="M321" s="55">
        <v>570000.0</v>
      </c>
      <c r="N321" s="55">
        <v>4.0</v>
      </c>
      <c r="O321" s="55">
        <v>19.0</v>
      </c>
      <c r="P321" s="55">
        <v>1.7</v>
      </c>
    </row>
    <row r="322">
      <c r="A322" s="29" t="s">
        <v>427</v>
      </c>
      <c r="B322" s="55">
        <v>452500.0</v>
      </c>
      <c r="C322" s="55">
        <v>460000.0</v>
      </c>
      <c r="D322" s="55">
        <v>500000.0</v>
      </c>
      <c r="E322" s="55">
        <v>530000.0</v>
      </c>
      <c r="F322" s="55">
        <v>561500.0</v>
      </c>
      <c r="G322" s="55">
        <v>647500.0</v>
      </c>
      <c r="H322" s="55">
        <v>640000.0</v>
      </c>
      <c r="I322" s="55">
        <v>620000.0</v>
      </c>
      <c r="J322" s="55">
        <v>750000.0</v>
      </c>
      <c r="K322" s="55">
        <v>740000.0</v>
      </c>
      <c r="L322" s="55">
        <v>822500.0</v>
      </c>
      <c r="M322" s="55">
        <v>765000.0</v>
      </c>
      <c r="N322" s="55">
        <v>11.0</v>
      </c>
      <c r="O322" s="55">
        <v>82.0</v>
      </c>
      <c r="P322" s="55">
        <v>6.2</v>
      </c>
    </row>
    <row r="323">
      <c r="A323" s="29" t="s">
        <v>495</v>
      </c>
      <c r="B323" s="55">
        <v>271500.0</v>
      </c>
      <c r="C323" s="55">
        <v>280000.0</v>
      </c>
      <c r="D323" s="55">
        <v>290000.0</v>
      </c>
      <c r="E323" s="55">
        <v>310000.0</v>
      </c>
      <c r="F323" s="55">
        <v>359000.0</v>
      </c>
      <c r="G323" s="55">
        <v>400000.0</v>
      </c>
      <c r="H323" s="55">
        <v>372500.0</v>
      </c>
      <c r="I323" s="55">
        <v>400000.0</v>
      </c>
      <c r="J323" s="55">
        <v>440000.0</v>
      </c>
      <c r="K323" s="55">
        <v>480000.0</v>
      </c>
      <c r="L323" s="55">
        <v>476500.0</v>
      </c>
      <c r="M323" s="55">
        <v>475000.0</v>
      </c>
      <c r="N323" s="55">
        <v>-1.0</v>
      </c>
      <c r="O323" s="55">
        <v>76.0</v>
      </c>
      <c r="P323" s="55">
        <v>5.8</v>
      </c>
    </row>
    <row r="324">
      <c r="A324" s="29" t="s">
        <v>686</v>
      </c>
      <c r="B324" s="55">
        <v>468500.0</v>
      </c>
      <c r="C324" s="55">
        <v>497000.0</v>
      </c>
      <c r="D324" s="55">
        <v>547000.0</v>
      </c>
      <c r="E324" s="55">
        <v>625000.0</v>
      </c>
      <c r="F324" s="55">
        <v>650000.0</v>
      </c>
      <c r="G324" s="55">
        <v>690000.0</v>
      </c>
      <c r="H324" s="55">
        <v>674500.0</v>
      </c>
      <c r="I324" s="55">
        <v>760000.0</v>
      </c>
      <c r="J324" s="55">
        <v>781000.0</v>
      </c>
      <c r="K324" s="55">
        <v>747500.0</v>
      </c>
      <c r="L324" s="55">
        <v>756500.0</v>
      </c>
      <c r="M324" s="55">
        <v>592500.0</v>
      </c>
      <c r="N324" s="55">
        <v>1.0</v>
      </c>
      <c r="O324" s="55">
        <v>61.0</v>
      </c>
      <c r="P324" s="55">
        <v>4.9</v>
      </c>
    </row>
    <row r="325">
      <c r="A325" s="29" t="s">
        <v>311</v>
      </c>
      <c r="B325" s="55">
        <v>520000.0</v>
      </c>
      <c r="C325" s="55">
        <v>505000.0</v>
      </c>
      <c r="D325" s="55">
        <v>526000.0</v>
      </c>
      <c r="E325" s="55">
        <v>526000.0</v>
      </c>
      <c r="F325" s="55">
        <v>549500.0</v>
      </c>
      <c r="G325" s="55">
        <v>500000.0</v>
      </c>
      <c r="H325" s="55">
        <v>456500.0</v>
      </c>
      <c r="I325" s="55">
        <v>543500.0</v>
      </c>
      <c r="J325" s="55">
        <v>521500.0</v>
      </c>
      <c r="K325" s="55">
        <v>570000.0</v>
      </c>
      <c r="L325" s="55">
        <v>525000.0</v>
      </c>
      <c r="M325" s="55">
        <v>496500.0</v>
      </c>
      <c r="N325" s="55">
        <v>-8.0</v>
      </c>
      <c r="O325" s="55">
        <v>1.0</v>
      </c>
      <c r="P325" s="55">
        <v>0.1</v>
      </c>
    </row>
    <row r="326">
      <c r="A326" s="29" t="s">
        <v>690</v>
      </c>
      <c r="B326" s="55">
        <v>445000.0</v>
      </c>
      <c r="C326" s="55">
        <v>465000.0</v>
      </c>
      <c r="D326" s="55">
        <v>478000.0</v>
      </c>
      <c r="E326" s="55">
        <v>505000.0</v>
      </c>
      <c r="F326" s="55">
        <v>580000.0</v>
      </c>
      <c r="G326" s="55">
        <v>620000.0</v>
      </c>
      <c r="H326" s="55">
        <v>610000.0</v>
      </c>
      <c r="I326" s="55">
        <v>630000.0</v>
      </c>
      <c r="J326" s="55">
        <v>669500.0</v>
      </c>
      <c r="K326" s="55">
        <v>637500.0</v>
      </c>
      <c r="L326" s="55">
        <v>623000.0</v>
      </c>
      <c r="M326" s="55">
        <v>600000.0</v>
      </c>
      <c r="N326" s="55">
        <v>-2.0</v>
      </c>
      <c r="O326" s="55">
        <v>40.0</v>
      </c>
      <c r="P326" s="55">
        <v>3.4</v>
      </c>
    </row>
    <row r="327">
      <c r="A327" s="29" t="s">
        <v>704</v>
      </c>
      <c r="B327" s="55">
        <v>450000.0</v>
      </c>
      <c r="C327" s="55">
        <v>440000.0</v>
      </c>
      <c r="D327" s="55">
        <v>495000.0</v>
      </c>
      <c r="E327" s="55">
        <v>543000.0</v>
      </c>
      <c r="F327" s="55">
        <v>620000.0</v>
      </c>
      <c r="G327" s="55">
        <v>630000.0</v>
      </c>
      <c r="H327" s="55">
        <v>600000.0</v>
      </c>
      <c r="I327" s="55">
        <v>530000.0</v>
      </c>
      <c r="J327" s="55">
        <v>710000.0</v>
      </c>
      <c r="K327" s="55">
        <v>615000.0</v>
      </c>
      <c r="L327" s="55">
        <v>592500.0</v>
      </c>
      <c r="M327" s="55">
        <v>680000.0</v>
      </c>
      <c r="N327" s="55">
        <v>-4.0</v>
      </c>
      <c r="O327" s="55">
        <v>32.0</v>
      </c>
      <c r="P327" s="55">
        <v>2.8</v>
      </c>
    </row>
    <row r="328">
      <c r="A328" s="29" t="s">
        <v>279</v>
      </c>
      <c r="B328" s="55">
        <v>393000.0</v>
      </c>
      <c r="C328" s="55">
        <v>417500.0</v>
      </c>
      <c r="D328" s="55">
        <v>475000.0</v>
      </c>
      <c r="E328" s="55">
        <v>470000.0</v>
      </c>
      <c r="F328" s="55">
        <v>551500.0</v>
      </c>
      <c r="G328" s="55">
        <v>625000.0</v>
      </c>
      <c r="H328" s="55">
        <v>587500.0</v>
      </c>
      <c r="I328" s="55">
        <v>595000.0</v>
      </c>
      <c r="J328" s="55">
        <v>627500.0</v>
      </c>
      <c r="K328" s="55">
        <v>675000.0</v>
      </c>
      <c r="L328" s="55">
        <v>715000.0</v>
      </c>
      <c r="M328" s="55">
        <v>595000.0</v>
      </c>
      <c r="N328" s="55">
        <v>6.0</v>
      </c>
      <c r="O328" s="55">
        <v>82.0</v>
      </c>
      <c r="P328" s="55">
        <v>6.2</v>
      </c>
    </row>
    <row r="329">
      <c r="A329" s="29" t="s">
        <v>636</v>
      </c>
      <c r="B329" s="55">
        <v>236500.0</v>
      </c>
      <c r="C329" s="55">
        <v>236500.0</v>
      </c>
      <c r="D329" s="55">
        <v>233000.0</v>
      </c>
      <c r="E329" s="55">
        <v>266000.0</v>
      </c>
      <c r="F329" s="55">
        <v>270000.0</v>
      </c>
      <c r="G329" s="55">
        <v>275000.0</v>
      </c>
      <c r="H329" s="55">
        <v>275000.0</v>
      </c>
      <c r="I329" s="55">
        <v>289000.0</v>
      </c>
      <c r="J329" s="55">
        <v>350000.0</v>
      </c>
      <c r="K329" s="55">
        <v>372500.0</v>
      </c>
      <c r="L329" s="55">
        <v>398000.0</v>
      </c>
      <c r="M329" s="55">
        <v>1300000.0</v>
      </c>
      <c r="N329" s="55">
        <v>7.0</v>
      </c>
      <c r="O329" s="55">
        <v>68.0</v>
      </c>
      <c r="P329" s="55">
        <v>5.3</v>
      </c>
    </row>
    <row r="330">
      <c r="A330" s="29" t="s">
        <v>761</v>
      </c>
      <c r="B330" s="55">
        <v>326000.0</v>
      </c>
      <c r="C330" s="55">
        <v>327500.0</v>
      </c>
      <c r="D330" s="55">
        <v>355000.0</v>
      </c>
      <c r="E330" s="55">
        <v>375000.0</v>
      </c>
      <c r="F330" s="55">
        <v>450000.0</v>
      </c>
      <c r="G330" s="55">
        <v>474000.0</v>
      </c>
      <c r="H330" s="55">
        <v>455000.0</v>
      </c>
      <c r="I330" s="55">
        <v>457000.0</v>
      </c>
      <c r="J330" s="55">
        <v>475000.0</v>
      </c>
      <c r="K330" s="55">
        <v>544000.0</v>
      </c>
      <c r="L330" s="55">
        <v>560000.0</v>
      </c>
      <c r="M330" s="55">
        <v>515000.0</v>
      </c>
      <c r="N330" s="55">
        <v>3.0</v>
      </c>
      <c r="O330" s="55">
        <v>72.0</v>
      </c>
      <c r="P330" s="55">
        <v>5.6</v>
      </c>
    </row>
    <row r="331">
      <c r="A331" s="29" t="s">
        <v>452</v>
      </c>
      <c r="B331" s="55">
        <v>386500.0</v>
      </c>
      <c r="C331" s="55">
        <v>413500.0</v>
      </c>
      <c r="D331" s="55">
        <v>475000.0</v>
      </c>
      <c r="E331" s="55">
        <v>606000.0</v>
      </c>
      <c r="F331" s="55">
        <v>557500.0</v>
      </c>
      <c r="G331" s="55">
        <v>675000.0</v>
      </c>
      <c r="H331" s="55">
        <v>595500.0</v>
      </c>
      <c r="I331" s="55">
        <v>535000.0</v>
      </c>
      <c r="J331" s="55">
        <v>784000.0</v>
      </c>
      <c r="K331" s="55">
        <v>840000.0</v>
      </c>
      <c r="L331" s="55">
        <v>730000.0</v>
      </c>
      <c r="M331" s="56" t="s">
        <v>59</v>
      </c>
      <c r="N331" s="55">
        <v>-13.0</v>
      </c>
      <c r="O331" s="55">
        <v>89.0</v>
      </c>
      <c r="P331" s="55">
        <v>6.6</v>
      </c>
    </row>
    <row r="332">
      <c r="A332" s="29" t="s">
        <v>703</v>
      </c>
      <c r="B332" s="55">
        <v>690000.0</v>
      </c>
      <c r="C332" s="55">
        <v>750000.0</v>
      </c>
      <c r="D332" s="55">
        <v>670000.0</v>
      </c>
      <c r="E332" s="55">
        <v>678000.0</v>
      </c>
      <c r="F332" s="55">
        <v>700000.0</v>
      </c>
      <c r="G332" s="55">
        <v>687000.0</v>
      </c>
      <c r="H332" s="55">
        <v>730000.0</v>
      </c>
      <c r="I332" s="55">
        <v>747500.0</v>
      </c>
      <c r="J332" s="55">
        <v>856500.0</v>
      </c>
      <c r="K332" s="55">
        <v>779000.0</v>
      </c>
      <c r="L332" s="55">
        <v>742000.0</v>
      </c>
      <c r="M332" s="55">
        <v>720000.0</v>
      </c>
      <c r="N332" s="55">
        <v>-5.0</v>
      </c>
      <c r="O332" s="55">
        <v>8.0</v>
      </c>
      <c r="P332" s="55">
        <v>0.7</v>
      </c>
    </row>
    <row r="333">
      <c r="A333" s="29" t="s">
        <v>158</v>
      </c>
      <c r="B333" s="55">
        <v>305000.0</v>
      </c>
      <c r="C333" s="55">
        <v>300000.0</v>
      </c>
      <c r="D333" s="55">
        <v>340000.0</v>
      </c>
      <c r="E333" s="55">
        <v>359000.0</v>
      </c>
      <c r="F333" s="55">
        <v>405000.0</v>
      </c>
      <c r="G333" s="55">
        <v>537000.0</v>
      </c>
      <c r="H333" s="55">
        <v>492000.0</v>
      </c>
      <c r="I333" s="55">
        <v>507500.0</v>
      </c>
      <c r="J333" s="55">
        <v>672500.0</v>
      </c>
      <c r="K333" s="55">
        <v>695000.0</v>
      </c>
      <c r="L333" s="55">
        <v>639000.0</v>
      </c>
      <c r="M333" s="55">
        <v>660000.0</v>
      </c>
      <c r="N333" s="55">
        <v>-8.0</v>
      </c>
      <c r="O333" s="55">
        <v>110.0</v>
      </c>
      <c r="P333" s="55">
        <v>7.7</v>
      </c>
    </row>
    <row r="334">
      <c r="A334" s="29" t="s">
        <v>591</v>
      </c>
      <c r="B334" s="55">
        <v>155000.0</v>
      </c>
      <c r="C334" s="55">
        <v>225000.0</v>
      </c>
      <c r="D334" s="55">
        <v>210000.0</v>
      </c>
      <c r="E334" s="55">
        <v>145000.0</v>
      </c>
      <c r="F334" s="55">
        <v>175000.0</v>
      </c>
      <c r="G334" s="55">
        <v>171500.0</v>
      </c>
      <c r="H334" s="55">
        <v>189500.0</v>
      </c>
      <c r="I334" s="55">
        <v>191000.0</v>
      </c>
      <c r="J334" s="55">
        <v>224500.0</v>
      </c>
      <c r="K334" s="55">
        <v>340000.0</v>
      </c>
      <c r="L334" s="55">
        <v>359000.0</v>
      </c>
      <c r="M334" s="55">
        <v>325000.0</v>
      </c>
      <c r="N334" s="55">
        <v>6.0</v>
      </c>
      <c r="O334" s="55">
        <v>132.0</v>
      </c>
      <c r="P334" s="55">
        <v>8.8</v>
      </c>
    </row>
    <row r="335">
      <c r="A335" s="29" t="s">
        <v>684</v>
      </c>
      <c r="B335" s="55">
        <v>512500.0</v>
      </c>
      <c r="C335" s="55">
        <v>548000.0</v>
      </c>
      <c r="D335" s="55">
        <v>530000.0</v>
      </c>
      <c r="E335" s="55">
        <v>595000.0</v>
      </c>
      <c r="F335" s="55">
        <v>585000.0</v>
      </c>
      <c r="G335" s="55">
        <v>542000.0</v>
      </c>
      <c r="H335" s="55">
        <v>602500.0</v>
      </c>
      <c r="I335" s="55">
        <v>573000.0</v>
      </c>
      <c r="J335" s="55">
        <v>600000.0</v>
      </c>
      <c r="K335" s="55">
        <v>585000.0</v>
      </c>
      <c r="L335" s="55">
        <v>505000.0</v>
      </c>
      <c r="M335" s="55">
        <v>505000.0</v>
      </c>
      <c r="N335" s="55">
        <v>-14.0</v>
      </c>
      <c r="O335" s="55">
        <v>-1.0</v>
      </c>
      <c r="P335" s="55">
        <v>-0.1</v>
      </c>
    </row>
    <row r="336">
      <c r="A336" s="29" t="s">
        <v>618</v>
      </c>
      <c r="B336" s="55">
        <v>425000.0</v>
      </c>
      <c r="C336" s="55">
        <v>440000.0</v>
      </c>
      <c r="D336" s="55">
        <v>450000.0</v>
      </c>
      <c r="E336" s="55">
        <v>455000.0</v>
      </c>
      <c r="F336" s="55">
        <v>450000.0</v>
      </c>
      <c r="G336" s="55">
        <v>500000.0</v>
      </c>
      <c r="H336" s="55">
        <v>500000.0</v>
      </c>
      <c r="I336" s="55">
        <v>550000.0</v>
      </c>
      <c r="J336" s="55">
        <v>620000.0</v>
      </c>
      <c r="K336" s="55">
        <v>600000.0</v>
      </c>
      <c r="L336" s="55">
        <v>570000.0</v>
      </c>
      <c r="M336" s="55">
        <v>515000.0</v>
      </c>
      <c r="N336" s="55">
        <v>-5.0</v>
      </c>
      <c r="O336" s="55">
        <v>34.0</v>
      </c>
      <c r="P336" s="55">
        <v>3.0</v>
      </c>
    </row>
    <row r="337">
      <c r="A337" s="29" t="s">
        <v>843</v>
      </c>
      <c r="B337" s="57">
        <v>341000.0</v>
      </c>
      <c r="C337" s="55">
        <v>591000.0</v>
      </c>
      <c r="D337" s="38">
        <v>633000.0</v>
      </c>
      <c r="E337" s="55">
        <v>532500.0</v>
      </c>
      <c r="F337" s="55">
        <v>404000.0</v>
      </c>
      <c r="G337" s="55">
        <v>440000.0</v>
      </c>
      <c r="H337" s="55">
        <v>592500.0</v>
      </c>
      <c r="I337" s="55">
        <v>845500.0</v>
      </c>
      <c r="J337" s="55">
        <v>827000.0</v>
      </c>
      <c r="K337" s="55">
        <v>790500.0</v>
      </c>
      <c r="L337" s="55">
        <v>680000.0</v>
      </c>
      <c r="M337" s="56" t="s">
        <v>59</v>
      </c>
      <c r="N337" s="55">
        <v>-14.0</v>
      </c>
      <c r="O337" s="55">
        <v>99.0</v>
      </c>
      <c r="P337" s="55">
        <v>7.1</v>
      </c>
    </row>
    <row r="338">
      <c r="A338" s="29" t="s">
        <v>818</v>
      </c>
      <c r="B338" s="57">
        <v>267500.0</v>
      </c>
      <c r="C338" s="55">
        <v>170500.0</v>
      </c>
      <c r="D338" s="38">
        <v>282000.0</v>
      </c>
      <c r="E338" s="55">
        <v>225000.0</v>
      </c>
      <c r="F338" s="55">
        <v>226500.0</v>
      </c>
      <c r="G338" s="55">
        <v>266000.0</v>
      </c>
      <c r="H338" s="55">
        <v>282000.0</v>
      </c>
      <c r="I338" s="55">
        <v>300000.0</v>
      </c>
      <c r="J338" s="55">
        <v>367500.0</v>
      </c>
      <c r="K338" s="55">
        <v>375000.0</v>
      </c>
      <c r="L338" s="55">
        <v>395000.0</v>
      </c>
      <c r="M338" s="55">
        <v>450000.0</v>
      </c>
      <c r="N338" s="55">
        <v>5.0</v>
      </c>
      <c r="O338" s="55">
        <v>48.0</v>
      </c>
      <c r="P338" s="55">
        <v>4.0</v>
      </c>
    </row>
    <row r="339">
      <c r="A339" s="29" t="s">
        <v>441</v>
      </c>
      <c r="B339" s="55">
        <v>171500.0</v>
      </c>
      <c r="C339" s="55">
        <v>217500.0</v>
      </c>
      <c r="D339" s="55">
        <v>218000.0</v>
      </c>
      <c r="E339" s="55">
        <v>209500.0</v>
      </c>
      <c r="F339" s="55">
        <v>230000.0</v>
      </c>
      <c r="G339" s="55">
        <v>250000.0</v>
      </c>
      <c r="H339" s="55">
        <v>255000.0</v>
      </c>
      <c r="I339" s="55">
        <v>320000.0</v>
      </c>
      <c r="J339" s="55">
        <v>327000.0</v>
      </c>
      <c r="K339" s="55">
        <v>362000.0</v>
      </c>
      <c r="L339" s="55">
        <v>392500.0</v>
      </c>
      <c r="M339" s="55">
        <v>400000.0</v>
      </c>
      <c r="N339" s="55">
        <v>8.0</v>
      </c>
      <c r="O339" s="55">
        <v>129.0</v>
      </c>
      <c r="P339" s="55">
        <v>8.6</v>
      </c>
    </row>
    <row r="340">
      <c r="A340" s="29" t="s">
        <v>759</v>
      </c>
      <c r="B340" s="55">
        <v>370000.0</v>
      </c>
      <c r="C340" s="55">
        <v>380000.0</v>
      </c>
      <c r="D340" s="55">
        <v>390000.0</v>
      </c>
      <c r="E340" s="55">
        <v>430000.0</v>
      </c>
      <c r="F340" s="55">
        <v>534500.0</v>
      </c>
      <c r="G340" s="55">
        <v>568000.0</v>
      </c>
      <c r="H340" s="55">
        <v>558000.0</v>
      </c>
      <c r="I340" s="55">
        <v>582000.0</v>
      </c>
      <c r="J340" s="55">
        <v>640000.0</v>
      </c>
      <c r="K340" s="55">
        <v>630000.0</v>
      </c>
      <c r="L340" s="55">
        <v>618000.0</v>
      </c>
      <c r="M340" s="55">
        <v>600000.0</v>
      </c>
      <c r="N340" s="55">
        <v>-2.0</v>
      </c>
      <c r="O340" s="55">
        <v>67.0</v>
      </c>
      <c r="P340" s="55">
        <v>5.3</v>
      </c>
    </row>
    <row r="341">
      <c r="A341" s="29" t="s">
        <v>825</v>
      </c>
      <c r="B341" s="55">
        <v>556000.0</v>
      </c>
      <c r="C341" s="55">
        <v>540000.0</v>
      </c>
      <c r="D341" s="55">
        <v>551000.0</v>
      </c>
      <c r="E341" s="55">
        <v>550000.0</v>
      </c>
      <c r="F341" s="55">
        <v>585000.0</v>
      </c>
      <c r="G341" s="55">
        <v>599000.0</v>
      </c>
      <c r="H341" s="55">
        <v>579000.0</v>
      </c>
      <c r="I341" s="55">
        <v>575500.0</v>
      </c>
      <c r="J341" s="55">
        <v>645000.0</v>
      </c>
      <c r="K341" s="55">
        <v>595000.0</v>
      </c>
      <c r="L341" s="55">
        <v>595000.0</v>
      </c>
      <c r="M341" s="55">
        <v>565500.0</v>
      </c>
      <c r="N341" s="55">
        <v>0.0</v>
      </c>
      <c r="O341" s="55">
        <v>7.0</v>
      </c>
      <c r="P341" s="55">
        <v>0.7</v>
      </c>
    </row>
    <row r="342">
      <c r="A342" s="29" t="s">
        <v>645</v>
      </c>
      <c r="B342" s="55">
        <v>410000.0</v>
      </c>
      <c r="C342" s="55">
        <v>445000.0</v>
      </c>
      <c r="D342" s="55">
        <v>475000.0</v>
      </c>
      <c r="E342" s="55">
        <v>495000.0</v>
      </c>
      <c r="F342" s="55">
        <v>558000.0</v>
      </c>
      <c r="G342" s="55">
        <v>549000.0</v>
      </c>
      <c r="H342" s="55">
        <v>538000.0</v>
      </c>
      <c r="I342" s="55">
        <v>595500.0</v>
      </c>
      <c r="J342" s="55">
        <v>630000.0</v>
      </c>
      <c r="K342" s="55">
        <v>597500.0</v>
      </c>
      <c r="L342" s="55">
        <v>619000.0</v>
      </c>
      <c r="M342" s="55">
        <v>638000.0</v>
      </c>
      <c r="N342" s="55">
        <v>4.0</v>
      </c>
      <c r="O342" s="55">
        <v>51.0</v>
      </c>
      <c r="P342" s="55">
        <v>4.2</v>
      </c>
    </row>
    <row r="343">
      <c r="A343" s="29" t="s">
        <v>619</v>
      </c>
      <c r="B343" s="55">
        <v>391500.0</v>
      </c>
      <c r="C343" s="55">
        <v>440000.0</v>
      </c>
      <c r="D343" s="55">
        <v>535000.0</v>
      </c>
      <c r="E343" s="55">
        <v>540500.0</v>
      </c>
      <c r="F343" s="55">
        <v>660000.0</v>
      </c>
      <c r="G343" s="55">
        <v>632000.0</v>
      </c>
      <c r="H343" s="55">
        <v>629000.0</v>
      </c>
      <c r="I343" s="55">
        <v>630000.0</v>
      </c>
      <c r="J343" s="55">
        <v>715000.0</v>
      </c>
      <c r="K343" s="55">
        <v>718500.0</v>
      </c>
      <c r="L343" s="55">
        <v>721500.0</v>
      </c>
      <c r="M343" s="55">
        <v>719500.0</v>
      </c>
      <c r="N343" s="55">
        <v>0.0</v>
      </c>
      <c r="O343" s="55">
        <v>84.0</v>
      </c>
      <c r="P343" s="55">
        <v>6.3</v>
      </c>
    </row>
    <row r="344">
      <c r="A344" s="29" t="s">
        <v>451</v>
      </c>
      <c r="B344" s="55">
        <v>435000.0</v>
      </c>
      <c r="C344" s="55">
        <v>600000.0</v>
      </c>
      <c r="D344" s="55">
        <v>600000.0</v>
      </c>
      <c r="E344" s="55">
        <v>733000.0</v>
      </c>
      <c r="F344" s="55">
        <v>652500.0</v>
      </c>
      <c r="G344" s="55">
        <v>827500.0</v>
      </c>
      <c r="H344" s="55">
        <v>760000.0</v>
      </c>
      <c r="I344" s="55">
        <v>820000.0</v>
      </c>
      <c r="J344" s="55">
        <v>847500.0</v>
      </c>
      <c r="K344" s="55">
        <v>873000.0</v>
      </c>
      <c r="L344" s="55">
        <v>904000.0</v>
      </c>
      <c r="M344" s="56" t="s">
        <v>59</v>
      </c>
      <c r="N344" s="55">
        <v>4.0</v>
      </c>
      <c r="O344" s="55">
        <v>108.0</v>
      </c>
      <c r="P344" s="55">
        <v>7.6</v>
      </c>
    </row>
    <row r="345">
      <c r="A345" s="29" t="s">
        <v>834</v>
      </c>
      <c r="B345" s="55">
        <v>422000.0</v>
      </c>
      <c r="C345" s="55">
        <v>430000.0</v>
      </c>
      <c r="D345" s="55">
        <v>482500.0</v>
      </c>
      <c r="E345" s="55">
        <v>470000.0</v>
      </c>
      <c r="F345" s="55">
        <v>612000.0</v>
      </c>
      <c r="G345" s="55">
        <v>559000.0</v>
      </c>
      <c r="H345" s="55">
        <v>525500.0</v>
      </c>
      <c r="I345" s="55">
        <v>542500.0</v>
      </c>
      <c r="J345" s="55">
        <v>543500.0</v>
      </c>
      <c r="K345" s="55">
        <v>662500.0</v>
      </c>
      <c r="L345" s="55">
        <v>594000.0</v>
      </c>
      <c r="M345" s="55">
        <v>715000.0</v>
      </c>
      <c r="N345" s="55">
        <v>-10.0</v>
      </c>
      <c r="O345" s="55">
        <v>41.0</v>
      </c>
      <c r="P345" s="55">
        <v>3.5</v>
      </c>
    </row>
    <row r="346">
      <c r="A346" s="29" t="s">
        <v>431</v>
      </c>
      <c r="B346" s="57">
        <v>317500.0</v>
      </c>
      <c r="C346" s="55">
        <v>319000.0</v>
      </c>
      <c r="D346" s="55">
        <v>315500.0</v>
      </c>
      <c r="E346" s="55">
        <v>330500.0</v>
      </c>
      <c r="F346" s="55">
        <v>288000.0</v>
      </c>
      <c r="G346" s="55">
        <v>350000.0</v>
      </c>
      <c r="H346" s="55">
        <v>425000.0</v>
      </c>
      <c r="I346" s="55">
        <v>437500.0</v>
      </c>
      <c r="J346" s="55">
        <v>471000.0</v>
      </c>
      <c r="K346" s="55">
        <v>530000.0</v>
      </c>
      <c r="L346" s="55">
        <v>530000.0</v>
      </c>
      <c r="M346" s="55">
        <v>485000.0</v>
      </c>
      <c r="N346" s="55">
        <v>0.0</v>
      </c>
      <c r="O346" s="55">
        <v>67.0</v>
      </c>
      <c r="P346" s="55">
        <v>5.3</v>
      </c>
    </row>
    <row r="347">
      <c r="A347" s="29" t="s">
        <v>649</v>
      </c>
      <c r="B347" s="55">
        <v>536000.0</v>
      </c>
      <c r="C347" s="55">
        <v>480000.0</v>
      </c>
      <c r="D347" s="55">
        <v>620000.0</v>
      </c>
      <c r="E347" s="55">
        <v>646000.0</v>
      </c>
      <c r="F347" s="55">
        <v>745000.0</v>
      </c>
      <c r="G347" s="55">
        <v>749000.0</v>
      </c>
      <c r="H347" s="55">
        <v>685000.0</v>
      </c>
      <c r="I347" s="55">
        <v>775000.0</v>
      </c>
      <c r="J347" s="55">
        <v>841000.0</v>
      </c>
      <c r="K347" s="55">
        <v>834000.0</v>
      </c>
      <c r="L347" s="55">
        <v>865000.0</v>
      </c>
      <c r="M347" s="55">
        <v>840500.0</v>
      </c>
      <c r="N347" s="55">
        <v>4.0</v>
      </c>
      <c r="O347" s="55">
        <v>61.0</v>
      </c>
      <c r="P347" s="55">
        <v>4.9</v>
      </c>
    </row>
    <row r="348">
      <c r="A348" s="29" t="s">
        <v>334</v>
      </c>
      <c r="B348" s="55">
        <v>330000.0</v>
      </c>
      <c r="C348" s="55">
        <v>375000.0</v>
      </c>
      <c r="D348" s="55">
        <v>380000.0</v>
      </c>
      <c r="E348" s="55">
        <v>432000.0</v>
      </c>
      <c r="F348" s="55">
        <v>502000.0</v>
      </c>
      <c r="G348" s="55">
        <v>530000.0</v>
      </c>
      <c r="H348" s="55">
        <v>526000.0</v>
      </c>
      <c r="I348" s="55">
        <v>577000.0</v>
      </c>
      <c r="J348" s="55">
        <v>665000.0</v>
      </c>
      <c r="K348" s="55">
        <v>750000.0</v>
      </c>
      <c r="L348" s="55">
        <v>670000.0</v>
      </c>
      <c r="M348" s="55">
        <v>672500.0</v>
      </c>
      <c r="N348" s="55">
        <v>-11.0</v>
      </c>
      <c r="O348" s="55">
        <v>103.0</v>
      </c>
      <c r="P348" s="55">
        <v>7.3</v>
      </c>
    </row>
    <row r="349">
      <c r="A349" s="29" t="s">
        <v>132</v>
      </c>
      <c r="B349" s="55">
        <v>432500.0</v>
      </c>
      <c r="C349" s="55">
        <v>445000.0</v>
      </c>
      <c r="D349" s="55">
        <v>453500.0</v>
      </c>
      <c r="E349" s="55">
        <v>475000.0</v>
      </c>
      <c r="F349" s="55">
        <v>520500.0</v>
      </c>
      <c r="G349" s="55">
        <v>566000.0</v>
      </c>
      <c r="H349" s="55">
        <v>520000.0</v>
      </c>
      <c r="I349" s="55">
        <v>615000.0</v>
      </c>
      <c r="J349" s="55">
        <v>705000.0</v>
      </c>
      <c r="K349" s="55">
        <v>745000.0</v>
      </c>
      <c r="L349" s="55">
        <v>700000.0</v>
      </c>
      <c r="M349" s="55">
        <v>673000.0</v>
      </c>
      <c r="N349" s="55">
        <v>-6.0</v>
      </c>
      <c r="O349" s="55">
        <v>62.0</v>
      </c>
      <c r="P349" s="55">
        <v>4.9</v>
      </c>
    </row>
    <row r="350">
      <c r="A350" s="29" t="s">
        <v>484</v>
      </c>
      <c r="B350" s="55">
        <v>393000.0</v>
      </c>
      <c r="C350" s="55">
        <v>387500.0</v>
      </c>
      <c r="D350" s="55">
        <v>420000.0</v>
      </c>
      <c r="E350" s="55">
        <v>452000.0</v>
      </c>
      <c r="F350" s="55">
        <v>460000.0</v>
      </c>
      <c r="G350" s="55">
        <v>587500.0</v>
      </c>
      <c r="H350" s="55">
        <v>582000.0</v>
      </c>
      <c r="I350" s="55">
        <v>613000.0</v>
      </c>
      <c r="J350" s="55">
        <v>665000.0</v>
      </c>
      <c r="K350" s="55">
        <v>662500.0</v>
      </c>
      <c r="L350" s="55">
        <v>716000.0</v>
      </c>
      <c r="M350" s="55">
        <v>581500.0</v>
      </c>
      <c r="N350" s="55">
        <v>8.0</v>
      </c>
      <c r="O350" s="55">
        <v>82.0</v>
      </c>
      <c r="P350" s="55">
        <v>6.2</v>
      </c>
    </row>
    <row r="351">
      <c r="A351" s="29" t="s">
        <v>734</v>
      </c>
      <c r="B351" s="55">
        <v>300500.0</v>
      </c>
      <c r="C351" s="55">
        <v>314000.0</v>
      </c>
      <c r="D351" s="55">
        <v>323500.0</v>
      </c>
      <c r="E351" s="55">
        <v>321000.0</v>
      </c>
      <c r="F351" s="55">
        <v>398000.0</v>
      </c>
      <c r="G351" s="55">
        <v>390000.0</v>
      </c>
      <c r="H351" s="55">
        <v>401000.0</v>
      </c>
      <c r="I351" s="55">
        <v>390000.0</v>
      </c>
      <c r="J351" s="55">
        <v>428000.0</v>
      </c>
      <c r="K351" s="55">
        <v>455000.0</v>
      </c>
      <c r="L351" s="55">
        <v>475000.0</v>
      </c>
      <c r="M351" s="55">
        <v>507500.0</v>
      </c>
      <c r="N351" s="55">
        <v>4.0</v>
      </c>
      <c r="O351" s="55">
        <v>58.0</v>
      </c>
      <c r="P351" s="55">
        <v>4.7</v>
      </c>
    </row>
    <row r="352">
      <c r="A352" s="29" t="s">
        <v>117</v>
      </c>
      <c r="B352" s="55">
        <v>320000.0</v>
      </c>
      <c r="C352" s="55">
        <v>425000.0</v>
      </c>
      <c r="D352" s="55">
        <v>370000.0</v>
      </c>
      <c r="E352" s="55">
        <v>410000.0</v>
      </c>
      <c r="F352" s="55">
        <v>480000.0</v>
      </c>
      <c r="G352" s="55">
        <v>550000.0</v>
      </c>
      <c r="H352" s="55">
        <v>480000.0</v>
      </c>
      <c r="I352" s="55">
        <v>635000.0</v>
      </c>
      <c r="J352" s="55">
        <v>950000.0</v>
      </c>
      <c r="K352" s="55">
        <v>697500.0</v>
      </c>
      <c r="L352" s="55">
        <v>686500.0</v>
      </c>
      <c r="M352" s="55">
        <v>801500.0</v>
      </c>
      <c r="N352" s="55">
        <v>-2.0</v>
      </c>
      <c r="O352" s="55">
        <v>115.0</v>
      </c>
      <c r="P352" s="55">
        <v>7.9</v>
      </c>
    </row>
    <row r="353">
      <c r="A353" s="29" t="s">
        <v>159</v>
      </c>
      <c r="B353" s="55">
        <v>439000.0</v>
      </c>
      <c r="C353" s="55">
        <v>435500.0</v>
      </c>
      <c r="D353" s="55">
        <v>312000.0</v>
      </c>
      <c r="E353" s="55">
        <v>453500.0</v>
      </c>
      <c r="F353" s="55">
        <v>666000.0</v>
      </c>
      <c r="G353" s="55">
        <v>662500.0</v>
      </c>
      <c r="H353" s="55">
        <v>645000.0</v>
      </c>
      <c r="I353" s="55">
        <v>705000.0</v>
      </c>
      <c r="J353" s="55">
        <v>790000.0</v>
      </c>
      <c r="K353" s="55">
        <v>875000.0</v>
      </c>
      <c r="L353" s="55">
        <v>855000.0</v>
      </c>
      <c r="M353" s="55">
        <v>1137500.0</v>
      </c>
      <c r="N353" s="55">
        <v>-2.0</v>
      </c>
      <c r="O353" s="55">
        <v>95.0</v>
      </c>
      <c r="P353" s="55">
        <v>6.9</v>
      </c>
    </row>
    <row r="354">
      <c r="A354" s="29" t="s">
        <v>795</v>
      </c>
      <c r="B354" s="55">
        <v>193500.0</v>
      </c>
      <c r="C354" s="55">
        <v>205000.0</v>
      </c>
      <c r="D354" s="55">
        <v>220000.0</v>
      </c>
      <c r="E354" s="55">
        <v>221000.0</v>
      </c>
      <c r="F354" s="55">
        <v>282500.0</v>
      </c>
      <c r="G354" s="55">
        <v>207500.0</v>
      </c>
      <c r="H354" s="55">
        <v>214000.0</v>
      </c>
      <c r="I354" s="55">
        <v>235000.0</v>
      </c>
      <c r="J354" s="55">
        <v>265000.0</v>
      </c>
      <c r="K354" s="55">
        <v>317500.0</v>
      </c>
      <c r="L354" s="55">
        <v>330000.0</v>
      </c>
      <c r="M354" s="55">
        <v>336000.0</v>
      </c>
      <c r="N354" s="55">
        <v>4.0</v>
      </c>
      <c r="O354" s="55">
        <v>71.0</v>
      </c>
      <c r="P354" s="55">
        <v>5.5</v>
      </c>
    </row>
    <row r="355">
      <c r="A355" s="29" t="s">
        <v>174</v>
      </c>
      <c r="B355" s="57">
        <v>341000.0</v>
      </c>
      <c r="C355" s="55">
        <v>330000.0</v>
      </c>
      <c r="D355" s="38">
        <v>255000.0</v>
      </c>
      <c r="E355" s="55">
        <v>294000.0</v>
      </c>
      <c r="F355" s="55">
        <v>360000.0</v>
      </c>
      <c r="G355" s="55">
        <v>360000.0</v>
      </c>
      <c r="H355" s="55">
        <v>243500.0</v>
      </c>
      <c r="I355" s="55">
        <v>419000.0</v>
      </c>
      <c r="J355" s="55">
        <v>642500.0</v>
      </c>
      <c r="K355" s="55">
        <v>660000.0</v>
      </c>
      <c r="L355" s="55">
        <v>550000.0</v>
      </c>
      <c r="M355" s="55">
        <v>425000.0</v>
      </c>
      <c r="N355" s="55">
        <v>-17.0</v>
      </c>
      <c r="O355" s="55">
        <v>61.0</v>
      </c>
      <c r="P355" s="55">
        <v>4.9</v>
      </c>
    </row>
    <row r="356">
      <c r="A356" s="29" t="s">
        <v>828</v>
      </c>
      <c r="B356" s="55">
        <v>370000.0</v>
      </c>
      <c r="C356" s="55">
        <v>380000.0</v>
      </c>
      <c r="D356" s="55">
        <v>382000.0</v>
      </c>
      <c r="E356" s="55">
        <v>380500.0</v>
      </c>
      <c r="F356" s="55">
        <v>429000.0</v>
      </c>
      <c r="G356" s="55">
        <v>420000.0</v>
      </c>
      <c r="H356" s="55">
        <v>532500.0</v>
      </c>
      <c r="I356" s="55">
        <v>547500.0</v>
      </c>
      <c r="J356" s="55">
        <v>530000.0</v>
      </c>
      <c r="K356" s="55">
        <v>600000.0</v>
      </c>
      <c r="L356" s="55">
        <v>580000.0</v>
      </c>
      <c r="M356" s="55">
        <v>595000.0</v>
      </c>
      <c r="N356" s="55">
        <v>-3.0</v>
      </c>
      <c r="O356" s="55">
        <v>57.0</v>
      </c>
      <c r="P356" s="55">
        <v>4.6</v>
      </c>
    </row>
    <row r="357">
      <c r="A357" s="29" t="s">
        <v>724</v>
      </c>
      <c r="B357" s="55">
        <v>554000.0</v>
      </c>
      <c r="C357" s="55">
        <v>535000.0</v>
      </c>
      <c r="D357" s="55">
        <v>574000.0</v>
      </c>
      <c r="E357" s="55">
        <v>721000.0</v>
      </c>
      <c r="F357" s="55">
        <v>724500.0</v>
      </c>
      <c r="G357" s="55">
        <v>660000.0</v>
      </c>
      <c r="H357" s="55">
        <v>781000.0</v>
      </c>
      <c r="I357" s="55">
        <v>685000.0</v>
      </c>
      <c r="J357" s="55">
        <v>889000.0</v>
      </c>
      <c r="K357" s="55">
        <v>825000.0</v>
      </c>
      <c r="L357" s="55">
        <v>800000.0</v>
      </c>
      <c r="M357" s="55">
        <v>605000.0</v>
      </c>
      <c r="N357" s="55">
        <v>-3.0</v>
      </c>
      <c r="O357" s="55">
        <v>44.0</v>
      </c>
      <c r="P357" s="55">
        <v>3.7</v>
      </c>
    </row>
    <row r="358">
      <c r="A358" s="29" t="s">
        <v>546</v>
      </c>
      <c r="B358" s="57">
        <v>391500.0</v>
      </c>
      <c r="C358" s="55">
        <v>450000.0</v>
      </c>
      <c r="D358" s="38">
        <v>546500.0</v>
      </c>
      <c r="E358" s="55">
        <v>550000.0</v>
      </c>
      <c r="F358" s="55">
        <v>630000.0</v>
      </c>
      <c r="G358" s="55">
        <v>610000.0</v>
      </c>
      <c r="H358" s="55">
        <v>570000.0</v>
      </c>
      <c r="I358" s="55">
        <v>600000.0</v>
      </c>
      <c r="J358" s="55">
        <v>725000.0</v>
      </c>
      <c r="K358" s="55">
        <v>742500.0</v>
      </c>
      <c r="L358" s="55">
        <v>710000.0</v>
      </c>
      <c r="M358" s="56" t="s">
        <v>59</v>
      </c>
      <c r="N358" s="55">
        <v>-4.0</v>
      </c>
      <c r="O358" s="55">
        <v>81.0</v>
      </c>
      <c r="P358" s="55">
        <v>6.1</v>
      </c>
    </row>
    <row r="359">
      <c r="A359" s="29" t="s">
        <v>383</v>
      </c>
      <c r="B359" s="55">
        <v>349500.0</v>
      </c>
      <c r="C359" s="55">
        <v>350000.0</v>
      </c>
      <c r="D359" s="55">
        <v>357500.0</v>
      </c>
      <c r="E359" s="55">
        <v>413000.0</v>
      </c>
      <c r="F359" s="55">
        <v>463000.0</v>
      </c>
      <c r="G359" s="55">
        <v>506500.0</v>
      </c>
      <c r="H359" s="55">
        <v>497500.0</v>
      </c>
      <c r="I359" s="55">
        <v>570000.0</v>
      </c>
      <c r="J359" s="55">
        <v>617000.0</v>
      </c>
      <c r="K359" s="55">
        <v>638000.0</v>
      </c>
      <c r="L359" s="55">
        <v>628000.0</v>
      </c>
      <c r="M359" s="55">
        <v>630000.0</v>
      </c>
      <c r="N359" s="55">
        <v>-2.0</v>
      </c>
      <c r="O359" s="55">
        <v>80.0</v>
      </c>
      <c r="P359" s="55">
        <v>6.0</v>
      </c>
    </row>
    <row r="360">
      <c r="A360" s="29" t="s">
        <v>559</v>
      </c>
      <c r="B360" s="55">
        <v>220000.0</v>
      </c>
      <c r="C360" s="55">
        <v>210000.0</v>
      </c>
      <c r="D360" s="55">
        <v>215000.0</v>
      </c>
      <c r="E360" s="55">
        <v>212000.0</v>
      </c>
      <c r="F360" s="55">
        <v>218500.0</v>
      </c>
      <c r="G360" s="55">
        <v>236000.0</v>
      </c>
      <c r="H360" s="55">
        <v>235500.0</v>
      </c>
      <c r="I360" s="55">
        <v>285000.0</v>
      </c>
      <c r="J360" s="55">
        <v>321000.0</v>
      </c>
      <c r="K360" s="55">
        <v>355000.0</v>
      </c>
      <c r="L360" s="55">
        <v>350000.0</v>
      </c>
      <c r="M360" s="55">
        <v>338500.0</v>
      </c>
      <c r="N360" s="55">
        <v>-1.0</v>
      </c>
      <c r="O360" s="55">
        <v>59.0</v>
      </c>
      <c r="P360" s="55">
        <v>4.8</v>
      </c>
    </row>
    <row r="361">
      <c r="A361" s="29" t="s">
        <v>802</v>
      </c>
      <c r="B361" s="55">
        <v>400000.0</v>
      </c>
      <c r="C361" s="55">
        <v>425500.0</v>
      </c>
      <c r="D361" s="55">
        <v>483000.0</v>
      </c>
      <c r="E361" s="55">
        <v>520000.0</v>
      </c>
      <c r="F361" s="55">
        <v>492500.0</v>
      </c>
      <c r="G361" s="55">
        <v>740000.0</v>
      </c>
      <c r="H361" s="55">
        <v>675000.0</v>
      </c>
      <c r="I361" s="55">
        <v>513500.0</v>
      </c>
      <c r="J361" s="55">
        <v>545000.0</v>
      </c>
      <c r="K361" s="55">
        <v>502500.0</v>
      </c>
      <c r="L361" s="55">
        <v>425000.0</v>
      </c>
      <c r="M361" s="55">
        <v>507500.0</v>
      </c>
      <c r="N361" s="55">
        <v>-15.0</v>
      </c>
      <c r="O361" s="55">
        <v>6.0</v>
      </c>
      <c r="P361" s="55">
        <v>0.6</v>
      </c>
    </row>
    <row r="362">
      <c r="A362" s="29" t="s">
        <v>275</v>
      </c>
      <c r="B362" s="57">
        <v>170000.0</v>
      </c>
      <c r="C362" s="55">
        <v>175000.0</v>
      </c>
      <c r="D362" s="38">
        <v>74000.0</v>
      </c>
      <c r="E362" s="55">
        <v>190000.0</v>
      </c>
      <c r="F362" s="55">
        <v>163000.0</v>
      </c>
      <c r="G362" s="55">
        <v>185000.0</v>
      </c>
      <c r="H362" s="55">
        <v>195000.0</v>
      </c>
      <c r="I362" s="55">
        <v>264500.0</v>
      </c>
      <c r="J362" s="55">
        <v>347500.0</v>
      </c>
      <c r="K362" s="55">
        <v>392500.0</v>
      </c>
      <c r="L362" s="55">
        <v>334000.0</v>
      </c>
      <c r="M362" s="55">
        <v>250000.0</v>
      </c>
      <c r="N362" s="55">
        <v>-15.0</v>
      </c>
      <c r="O362" s="55">
        <v>96.0</v>
      </c>
      <c r="P362" s="55">
        <v>7.0</v>
      </c>
    </row>
    <row r="363">
      <c r="A363" s="29" t="s">
        <v>667</v>
      </c>
      <c r="B363" s="55">
        <v>205000.0</v>
      </c>
      <c r="C363" s="55">
        <v>214500.0</v>
      </c>
      <c r="D363" s="55">
        <v>215000.0</v>
      </c>
      <c r="E363" s="55">
        <v>210000.0</v>
      </c>
      <c r="F363" s="55">
        <v>225000.0</v>
      </c>
      <c r="G363" s="55">
        <v>195000.0</v>
      </c>
      <c r="H363" s="55">
        <v>252000.0</v>
      </c>
      <c r="I363" s="55">
        <v>229500.0</v>
      </c>
      <c r="J363" s="55">
        <v>264000.0</v>
      </c>
      <c r="K363" s="55">
        <v>360000.0</v>
      </c>
      <c r="L363" s="55">
        <v>330000.0</v>
      </c>
      <c r="M363" s="55">
        <v>357000.0</v>
      </c>
      <c r="N363" s="55">
        <v>-8.0</v>
      </c>
      <c r="O363" s="55">
        <v>61.0</v>
      </c>
      <c r="P363" s="55">
        <v>4.9</v>
      </c>
    </row>
    <row r="364">
      <c r="A364" s="29" t="s">
        <v>460</v>
      </c>
      <c r="B364" s="55">
        <v>318000.0</v>
      </c>
      <c r="C364" s="55">
        <v>354000.0</v>
      </c>
      <c r="D364" s="55">
        <v>320000.0</v>
      </c>
      <c r="E364" s="55">
        <v>339000.0</v>
      </c>
      <c r="F364" s="55">
        <v>410000.0</v>
      </c>
      <c r="G364" s="55">
        <v>459000.0</v>
      </c>
      <c r="H364" s="55">
        <v>445000.0</v>
      </c>
      <c r="I364" s="55">
        <v>475000.0</v>
      </c>
      <c r="J364" s="55">
        <v>540000.0</v>
      </c>
      <c r="K364" s="55">
        <v>570000.0</v>
      </c>
      <c r="L364" s="55">
        <v>544000.0</v>
      </c>
      <c r="M364" s="55">
        <v>527500.0</v>
      </c>
      <c r="N364" s="55">
        <v>-5.0</v>
      </c>
      <c r="O364" s="55">
        <v>71.0</v>
      </c>
      <c r="P364" s="55">
        <v>5.5</v>
      </c>
    </row>
    <row r="365">
      <c r="A365" s="29" t="s">
        <v>353</v>
      </c>
      <c r="B365" s="55">
        <v>193500.0</v>
      </c>
      <c r="C365" s="55">
        <v>260000.0</v>
      </c>
      <c r="D365" s="38">
        <v>255000.0</v>
      </c>
      <c r="E365" s="55">
        <v>295000.0</v>
      </c>
      <c r="F365" s="55">
        <v>284000.0</v>
      </c>
      <c r="G365" s="55">
        <v>417000.0</v>
      </c>
      <c r="H365" s="55">
        <v>322500.0</v>
      </c>
      <c r="I365" s="55">
        <v>355000.0</v>
      </c>
      <c r="J365" s="55">
        <v>446000.0</v>
      </c>
      <c r="K365" s="55">
        <v>456500.0</v>
      </c>
      <c r="L365" s="55">
        <v>380000.0</v>
      </c>
      <c r="M365" s="56" t="s">
        <v>59</v>
      </c>
      <c r="N365" s="55">
        <v>-17.0</v>
      </c>
      <c r="O365" s="55">
        <v>96.0</v>
      </c>
      <c r="P365" s="55">
        <v>7.0</v>
      </c>
    </row>
    <row r="366">
      <c r="A366" s="29" t="s">
        <v>385</v>
      </c>
      <c r="B366" s="55">
        <v>350000.0</v>
      </c>
      <c r="C366" s="55">
        <v>329000.0</v>
      </c>
      <c r="D366" s="55">
        <v>320000.0</v>
      </c>
      <c r="E366" s="55">
        <v>350000.0</v>
      </c>
      <c r="F366" s="55">
        <v>405000.0</v>
      </c>
      <c r="G366" s="55">
        <v>475000.0</v>
      </c>
      <c r="H366" s="55">
        <v>453500.0</v>
      </c>
      <c r="I366" s="55">
        <v>490000.0</v>
      </c>
      <c r="J366" s="55">
        <v>520000.0</v>
      </c>
      <c r="K366" s="55">
        <v>593000.0</v>
      </c>
      <c r="L366" s="55">
        <v>585000.0</v>
      </c>
      <c r="M366" s="55">
        <v>475000.0</v>
      </c>
      <c r="N366" s="55">
        <v>-1.0</v>
      </c>
      <c r="O366" s="55">
        <v>67.0</v>
      </c>
      <c r="P366" s="55">
        <v>5.3</v>
      </c>
    </row>
    <row r="367">
      <c r="A367" s="29" t="s">
        <v>343</v>
      </c>
      <c r="B367" s="55">
        <v>479000.0</v>
      </c>
      <c r="C367" s="55">
        <v>435500.0</v>
      </c>
      <c r="D367" s="55">
        <v>413500.0</v>
      </c>
      <c r="E367" s="55">
        <v>574000.0</v>
      </c>
      <c r="F367" s="55">
        <v>630000.0</v>
      </c>
      <c r="G367" s="55">
        <v>762500.0</v>
      </c>
      <c r="H367" s="55">
        <v>656500.0</v>
      </c>
      <c r="I367" s="55">
        <v>690000.0</v>
      </c>
      <c r="J367" s="55">
        <v>770000.0</v>
      </c>
      <c r="K367" s="55">
        <v>777000.0</v>
      </c>
      <c r="L367" s="55">
        <v>780000.0</v>
      </c>
      <c r="M367" s="55">
        <v>675000.0</v>
      </c>
      <c r="N367" s="55">
        <v>0.0</v>
      </c>
      <c r="O367" s="55">
        <v>63.0</v>
      </c>
      <c r="P367" s="55">
        <v>5.0</v>
      </c>
    </row>
    <row r="368">
      <c r="A368" s="29" t="s">
        <v>810</v>
      </c>
      <c r="B368" s="55">
        <v>515000.0</v>
      </c>
      <c r="C368" s="55">
        <v>567500.0</v>
      </c>
      <c r="D368" s="55">
        <v>585000.0</v>
      </c>
      <c r="E368" s="55">
        <v>591500.0</v>
      </c>
      <c r="F368" s="55">
        <v>625000.0</v>
      </c>
      <c r="G368" s="55">
        <v>630000.0</v>
      </c>
      <c r="H368" s="55">
        <v>608000.0</v>
      </c>
      <c r="I368" s="55">
        <v>590000.0</v>
      </c>
      <c r="J368" s="55">
        <v>667000.0</v>
      </c>
      <c r="K368" s="55">
        <v>657500.0</v>
      </c>
      <c r="L368" s="55">
        <v>633500.0</v>
      </c>
      <c r="M368" s="55">
        <v>596500.0</v>
      </c>
      <c r="N368" s="55">
        <v>-4.0</v>
      </c>
      <c r="O368" s="55">
        <v>23.0</v>
      </c>
      <c r="P368" s="55">
        <v>2.1</v>
      </c>
    </row>
    <row r="369">
      <c r="A369" s="29" t="s">
        <v>730</v>
      </c>
      <c r="B369" s="55">
        <v>330000.0</v>
      </c>
      <c r="C369" s="55">
        <v>334000.0</v>
      </c>
      <c r="D369" s="55">
        <v>360000.0</v>
      </c>
      <c r="E369" s="55">
        <v>365000.0</v>
      </c>
      <c r="F369" s="55">
        <v>423000.0</v>
      </c>
      <c r="G369" s="55">
        <v>450500.0</v>
      </c>
      <c r="H369" s="55">
        <v>407000.0</v>
      </c>
      <c r="I369" s="55">
        <v>475000.0</v>
      </c>
      <c r="J369" s="55">
        <v>470000.0</v>
      </c>
      <c r="K369" s="55">
        <v>497500.0</v>
      </c>
      <c r="L369" s="55">
        <v>520000.0</v>
      </c>
      <c r="M369" s="55">
        <v>557500.0</v>
      </c>
      <c r="N369" s="55">
        <v>5.0</v>
      </c>
      <c r="O369" s="55">
        <v>58.0</v>
      </c>
      <c r="P369" s="55">
        <v>4.7</v>
      </c>
    </row>
    <row r="370">
      <c r="A370" s="29" t="s">
        <v>685</v>
      </c>
      <c r="B370" s="55">
        <v>564000.0</v>
      </c>
      <c r="C370" s="55">
        <v>567000.0</v>
      </c>
      <c r="D370" s="55">
        <v>612500.0</v>
      </c>
      <c r="E370" s="55">
        <v>660000.0</v>
      </c>
      <c r="F370" s="55">
        <v>621500.0</v>
      </c>
      <c r="G370" s="55">
        <v>596000.0</v>
      </c>
      <c r="H370" s="55">
        <v>605000.0</v>
      </c>
      <c r="I370" s="55">
        <v>631500.0</v>
      </c>
      <c r="J370" s="55">
        <v>643500.0</v>
      </c>
      <c r="K370" s="55">
        <v>597500.0</v>
      </c>
      <c r="L370" s="55">
        <v>595000.0</v>
      </c>
      <c r="M370" s="55">
        <v>541000.0</v>
      </c>
      <c r="N370" s="55">
        <v>0.0</v>
      </c>
      <c r="O370" s="55">
        <v>5.0</v>
      </c>
      <c r="P370" s="55">
        <v>0.5</v>
      </c>
    </row>
    <row r="371">
      <c r="A371" s="29" t="s">
        <v>859</v>
      </c>
      <c r="B371" s="55">
        <v>571000.0</v>
      </c>
      <c r="C371" s="55">
        <v>550000.0</v>
      </c>
      <c r="D371" s="55">
        <v>582500.0</v>
      </c>
      <c r="E371" s="55">
        <v>600000.0</v>
      </c>
      <c r="F371" s="55">
        <v>585000.0</v>
      </c>
      <c r="G371" s="55">
        <v>592000.0</v>
      </c>
      <c r="H371" s="55">
        <v>610000.0</v>
      </c>
      <c r="I371" s="55">
        <v>593000.0</v>
      </c>
      <c r="J371" s="55">
        <v>580000.0</v>
      </c>
      <c r="K371" s="55">
        <v>610500.0</v>
      </c>
      <c r="L371" s="55">
        <v>604000.0</v>
      </c>
      <c r="M371" s="55">
        <v>590000.0</v>
      </c>
      <c r="N371" s="55">
        <v>-1.0</v>
      </c>
      <c r="O371" s="55">
        <v>6.0</v>
      </c>
      <c r="P371" s="55">
        <v>0.6</v>
      </c>
    </row>
    <row r="372">
      <c r="A372" s="29" t="s">
        <v>791</v>
      </c>
      <c r="B372" s="55">
        <v>485000.0</v>
      </c>
      <c r="C372" s="55">
        <v>488500.0</v>
      </c>
      <c r="D372" s="55">
        <v>410500.0</v>
      </c>
      <c r="E372" s="55">
        <v>543500.0</v>
      </c>
      <c r="F372" s="55">
        <v>635000.0</v>
      </c>
      <c r="G372" s="55">
        <v>670000.0</v>
      </c>
      <c r="H372" s="55">
        <v>650000.0</v>
      </c>
      <c r="I372" s="55">
        <v>697000.0</v>
      </c>
      <c r="J372" s="55">
        <v>751500.0</v>
      </c>
      <c r="K372" s="55">
        <v>502500.0</v>
      </c>
      <c r="L372" s="55">
        <v>1040000.0</v>
      </c>
      <c r="M372" s="55">
        <v>643500.0</v>
      </c>
      <c r="N372" s="55">
        <v>107.0</v>
      </c>
      <c r="O372" s="55">
        <v>114.0</v>
      </c>
      <c r="P372" s="55">
        <v>7.9</v>
      </c>
    </row>
    <row r="373">
      <c r="A373" s="29" t="s">
        <v>354</v>
      </c>
      <c r="B373" s="55">
        <v>197500.0</v>
      </c>
      <c r="C373" s="55">
        <v>235000.0</v>
      </c>
      <c r="D373" s="55">
        <v>210000.0</v>
      </c>
      <c r="E373" s="55">
        <v>220000.0</v>
      </c>
      <c r="F373" s="55">
        <v>306500.0</v>
      </c>
      <c r="G373" s="55">
        <v>281500.0</v>
      </c>
      <c r="H373" s="55">
        <v>285000.0</v>
      </c>
      <c r="I373" s="55">
        <v>335000.0</v>
      </c>
      <c r="J373" s="55">
        <v>350000.0</v>
      </c>
      <c r="K373" s="55">
        <v>275000.0</v>
      </c>
      <c r="L373" s="55">
        <v>387500.0</v>
      </c>
      <c r="M373" s="56" t="s">
        <v>59</v>
      </c>
      <c r="N373" s="55">
        <v>41.0</v>
      </c>
      <c r="O373" s="55">
        <v>96.0</v>
      </c>
      <c r="P373" s="55">
        <v>7.0</v>
      </c>
    </row>
    <row r="374">
      <c r="A374" s="29" t="s">
        <v>457</v>
      </c>
      <c r="B374" s="55">
        <v>365500.0</v>
      </c>
      <c r="C374" s="55">
        <v>418000.0</v>
      </c>
      <c r="D374" s="55">
        <v>420000.0</v>
      </c>
      <c r="E374" s="55">
        <v>448000.0</v>
      </c>
      <c r="F374" s="55">
        <v>470000.0</v>
      </c>
      <c r="G374" s="55">
        <v>550000.0</v>
      </c>
      <c r="H374" s="55">
        <v>516000.0</v>
      </c>
      <c r="I374" s="55">
        <v>600000.0</v>
      </c>
      <c r="J374" s="55">
        <v>615000.0</v>
      </c>
      <c r="K374" s="55">
        <v>610000.0</v>
      </c>
      <c r="L374" s="55">
        <v>584000.0</v>
      </c>
      <c r="M374" s="55">
        <v>789000.0</v>
      </c>
      <c r="N374" s="55">
        <v>-4.0</v>
      </c>
      <c r="O374" s="55">
        <v>60.0</v>
      </c>
      <c r="P374" s="55">
        <v>4.8</v>
      </c>
    </row>
    <row r="375">
      <c r="A375" s="29" t="s">
        <v>580</v>
      </c>
      <c r="B375" s="55">
        <v>322000.0</v>
      </c>
      <c r="C375" s="55">
        <v>377500.0</v>
      </c>
      <c r="D375" s="55">
        <v>398000.0</v>
      </c>
      <c r="E375" s="55">
        <v>412000.0</v>
      </c>
      <c r="F375" s="55">
        <v>454000.0</v>
      </c>
      <c r="G375" s="55">
        <v>525000.0</v>
      </c>
      <c r="H375" s="55">
        <v>470000.0</v>
      </c>
      <c r="I375" s="55">
        <v>489000.0</v>
      </c>
      <c r="J375" s="55">
        <v>612500.0</v>
      </c>
      <c r="K375" s="55">
        <v>630500.0</v>
      </c>
      <c r="L375" s="55">
        <v>630000.0</v>
      </c>
      <c r="M375" s="55">
        <v>660000.0</v>
      </c>
      <c r="N375" s="55">
        <v>0.0</v>
      </c>
      <c r="O375" s="55">
        <v>96.0</v>
      </c>
      <c r="P375" s="55">
        <v>6.9</v>
      </c>
    </row>
    <row r="376">
      <c r="A376" s="29" t="s">
        <v>631</v>
      </c>
      <c r="B376" s="55">
        <v>295000.0</v>
      </c>
      <c r="C376" s="55">
        <v>297000.0</v>
      </c>
      <c r="D376" s="55">
        <v>323000.0</v>
      </c>
      <c r="E376" s="55">
        <v>340000.0</v>
      </c>
      <c r="F376" s="55">
        <v>382500.0</v>
      </c>
      <c r="G376" s="55">
        <v>440000.0</v>
      </c>
      <c r="H376" s="55">
        <v>430000.0</v>
      </c>
      <c r="I376" s="55">
        <v>467500.0</v>
      </c>
      <c r="J376" s="55">
        <v>490000.0</v>
      </c>
      <c r="K376" s="55">
        <v>490000.0</v>
      </c>
      <c r="L376" s="55">
        <v>484000.0</v>
      </c>
      <c r="M376" s="55">
        <v>500000.0</v>
      </c>
      <c r="N376" s="55">
        <v>-1.0</v>
      </c>
      <c r="O376" s="55">
        <v>64.0</v>
      </c>
      <c r="P376" s="55">
        <v>5.1</v>
      </c>
    </row>
    <row r="377">
      <c r="A377" s="29" t="s">
        <v>721</v>
      </c>
      <c r="B377" s="55">
        <v>263000.0</v>
      </c>
      <c r="C377" s="55">
        <v>249000.0</v>
      </c>
      <c r="D377" s="55">
        <v>252500.0</v>
      </c>
      <c r="E377" s="55">
        <v>261500.0</v>
      </c>
      <c r="F377" s="55">
        <v>275000.0</v>
      </c>
      <c r="G377" s="55">
        <v>327500.0</v>
      </c>
      <c r="H377" s="55">
        <v>375000.0</v>
      </c>
      <c r="I377" s="55">
        <v>335000.0</v>
      </c>
      <c r="J377" s="55">
        <v>412000.0</v>
      </c>
      <c r="K377" s="55">
        <v>474500.0</v>
      </c>
      <c r="L377" s="55">
        <v>385000.0</v>
      </c>
      <c r="M377" s="55">
        <v>330000.0</v>
      </c>
      <c r="N377" s="55">
        <v>-19.0</v>
      </c>
      <c r="O377" s="55">
        <v>46.0</v>
      </c>
      <c r="P377" s="55">
        <v>3.9</v>
      </c>
    </row>
    <row r="378">
      <c r="A378" s="29" t="s">
        <v>790</v>
      </c>
      <c r="B378" s="55">
        <v>479000.0</v>
      </c>
      <c r="C378" s="55">
        <v>492500.0</v>
      </c>
      <c r="D378" s="55">
        <v>515000.0</v>
      </c>
      <c r="E378" s="55">
        <v>517000.0</v>
      </c>
      <c r="F378" s="55">
        <v>540000.0</v>
      </c>
      <c r="G378" s="55">
        <v>558500.0</v>
      </c>
      <c r="H378" s="55">
        <v>560000.0</v>
      </c>
      <c r="I378" s="55">
        <v>559000.0</v>
      </c>
      <c r="J378" s="55">
        <v>559500.0</v>
      </c>
      <c r="K378" s="55">
        <v>528500.0</v>
      </c>
      <c r="L378" s="55">
        <v>530000.0</v>
      </c>
      <c r="M378" s="55">
        <v>445000.0</v>
      </c>
      <c r="N378" s="55">
        <v>0.0</v>
      </c>
      <c r="O378" s="55">
        <v>11.0</v>
      </c>
      <c r="P378" s="55">
        <v>1.0</v>
      </c>
    </row>
    <row r="379">
      <c r="A379" s="29" t="s">
        <v>820</v>
      </c>
      <c r="B379" s="55">
        <v>475000.0</v>
      </c>
      <c r="C379" s="55">
        <v>499000.0</v>
      </c>
      <c r="D379" s="55">
        <v>548000.0</v>
      </c>
      <c r="E379" s="55">
        <v>533000.0</v>
      </c>
      <c r="F379" s="55">
        <v>577500.0</v>
      </c>
      <c r="G379" s="55">
        <v>565500.0</v>
      </c>
      <c r="H379" s="55">
        <v>594500.0</v>
      </c>
      <c r="I379" s="55">
        <v>600000.0</v>
      </c>
      <c r="J379" s="55">
        <v>611500.0</v>
      </c>
      <c r="K379" s="55">
        <v>610000.0</v>
      </c>
      <c r="L379" s="55">
        <v>600000.0</v>
      </c>
      <c r="M379" s="55">
        <v>559000.0</v>
      </c>
      <c r="N379" s="55">
        <v>-2.0</v>
      </c>
      <c r="O379" s="55">
        <v>26.0</v>
      </c>
      <c r="P379" s="55">
        <v>2.4</v>
      </c>
    </row>
    <row r="380">
      <c r="A380" s="29" t="s">
        <v>130</v>
      </c>
      <c r="B380" s="55">
        <v>467000.0</v>
      </c>
      <c r="C380" s="55">
        <v>495000.0</v>
      </c>
      <c r="D380" s="55">
        <v>536500.0</v>
      </c>
      <c r="E380" s="55">
        <v>545000.0</v>
      </c>
      <c r="F380" s="55">
        <v>600000.0</v>
      </c>
      <c r="G380" s="55">
        <v>511000.0</v>
      </c>
      <c r="H380" s="55">
        <v>575000.0</v>
      </c>
      <c r="I380" s="55">
        <v>635000.0</v>
      </c>
      <c r="J380" s="55">
        <v>592000.0</v>
      </c>
      <c r="K380" s="55">
        <v>595000.0</v>
      </c>
      <c r="L380" s="55">
        <v>495000.0</v>
      </c>
      <c r="M380" s="55">
        <v>530500.0</v>
      </c>
      <c r="N380" s="55">
        <v>-17.0</v>
      </c>
      <c r="O380" s="55">
        <v>6.0</v>
      </c>
      <c r="P380" s="55">
        <v>0.6</v>
      </c>
    </row>
    <row r="381">
      <c r="A381" s="29" t="s">
        <v>244</v>
      </c>
      <c r="B381" s="55">
        <v>280000.0</v>
      </c>
      <c r="C381" s="55">
        <v>320000.0</v>
      </c>
      <c r="D381" s="55">
        <v>382500.0</v>
      </c>
      <c r="E381" s="55">
        <v>325000.0</v>
      </c>
      <c r="F381" s="55">
        <v>352000.0</v>
      </c>
      <c r="G381" s="55">
        <v>345000.0</v>
      </c>
      <c r="H381" s="55">
        <v>419000.0</v>
      </c>
      <c r="I381" s="55">
        <v>408000.0</v>
      </c>
      <c r="J381" s="55">
        <v>485000.0</v>
      </c>
      <c r="K381" s="55">
        <v>630000.0</v>
      </c>
      <c r="L381" s="55">
        <v>715000.0</v>
      </c>
      <c r="M381" s="56" t="s">
        <v>59</v>
      </c>
      <c r="N381" s="55">
        <v>13.0</v>
      </c>
      <c r="O381" s="55">
        <v>155.0</v>
      </c>
      <c r="P381" s="55">
        <v>9.8</v>
      </c>
    </row>
    <row r="382">
      <c r="A382" s="29" t="s">
        <v>414</v>
      </c>
      <c r="B382" s="57">
        <v>127000.0</v>
      </c>
      <c r="C382" s="55">
        <v>148000.0</v>
      </c>
      <c r="D382" s="38">
        <v>156000.0</v>
      </c>
      <c r="E382" s="55">
        <v>115000.0</v>
      </c>
      <c r="F382" s="55">
        <v>163500.0</v>
      </c>
      <c r="G382" s="55">
        <v>132500.0</v>
      </c>
      <c r="H382" s="55">
        <v>221500.0</v>
      </c>
      <c r="I382" s="55">
        <v>145000.0</v>
      </c>
      <c r="J382" s="55">
        <v>247500.0</v>
      </c>
      <c r="K382" s="55">
        <v>217000.0</v>
      </c>
      <c r="L382" s="55">
        <v>220000.0</v>
      </c>
      <c r="M382" s="56" t="s">
        <v>59</v>
      </c>
      <c r="N382" s="55">
        <v>1.0</v>
      </c>
      <c r="O382" s="55">
        <v>73.0</v>
      </c>
      <c r="P382" s="55">
        <v>5.6</v>
      </c>
    </row>
    <row r="383">
      <c r="A383" s="29" t="s">
        <v>803</v>
      </c>
      <c r="B383" s="55">
        <v>225000.0</v>
      </c>
      <c r="C383" s="55">
        <v>262000.0</v>
      </c>
      <c r="D383" s="55">
        <v>252500.0</v>
      </c>
      <c r="E383" s="55">
        <v>239500.0</v>
      </c>
      <c r="F383" s="55">
        <v>270000.0</v>
      </c>
      <c r="G383" s="55">
        <v>260000.0</v>
      </c>
      <c r="H383" s="55">
        <v>273500.0</v>
      </c>
      <c r="I383" s="55">
        <v>295000.0</v>
      </c>
      <c r="J383" s="55">
        <v>408500.0</v>
      </c>
      <c r="K383" s="55">
        <v>417500.0</v>
      </c>
      <c r="L383" s="55">
        <v>465500.0</v>
      </c>
      <c r="M383" s="55">
        <v>409000.0</v>
      </c>
      <c r="N383" s="55">
        <v>11.0</v>
      </c>
      <c r="O383" s="55">
        <v>107.0</v>
      </c>
      <c r="P383" s="55">
        <v>7.5</v>
      </c>
    </row>
    <row r="384">
      <c r="A384" s="29" t="s">
        <v>756</v>
      </c>
      <c r="B384" s="55">
        <v>533500.0</v>
      </c>
      <c r="C384" s="55">
        <v>620000.0</v>
      </c>
      <c r="D384" s="55">
        <v>519500.0</v>
      </c>
      <c r="E384" s="55">
        <v>559000.0</v>
      </c>
      <c r="F384" s="55">
        <v>695000.0</v>
      </c>
      <c r="G384" s="55">
        <v>689000.0</v>
      </c>
      <c r="H384" s="55">
        <v>732000.0</v>
      </c>
      <c r="I384" s="55">
        <v>762500.0</v>
      </c>
      <c r="J384" s="55">
        <v>837500.0</v>
      </c>
      <c r="K384" s="55">
        <v>740000.0</v>
      </c>
      <c r="L384" s="55">
        <v>776000.0</v>
      </c>
      <c r="M384" s="55">
        <v>460000.0</v>
      </c>
      <c r="N384" s="55">
        <v>5.0</v>
      </c>
      <c r="O384" s="55">
        <v>46.0</v>
      </c>
      <c r="P384" s="55">
        <v>3.8</v>
      </c>
    </row>
    <row r="385">
      <c r="A385" s="29" t="s">
        <v>319</v>
      </c>
      <c r="B385" s="55">
        <v>455000.0</v>
      </c>
      <c r="C385" s="55">
        <v>592000.0</v>
      </c>
      <c r="D385" s="55">
        <v>550000.0</v>
      </c>
      <c r="E385" s="55">
        <v>650000.0</v>
      </c>
      <c r="F385" s="55">
        <v>720000.0</v>
      </c>
      <c r="G385" s="55">
        <v>660000.0</v>
      </c>
      <c r="H385" s="55">
        <v>728000.0</v>
      </c>
      <c r="I385" s="55">
        <v>643000.0</v>
      </c>
      <c r="J385" s="55">
        <v>660000.0</v>
      </c>
      <c r="K385" s="55">
        <v>747500.0</v>
      </c>
      <c r="L385" s="55">
        <v>790000.0</v>
      </c>
      <c r="M385" s="55">
        <v>665000.0</v>
      </c>
      <c r="N385" s="55">
        <v>6.0</v>
      </c>
      <c r="O385" s="55">
        <v>74.0</v>
      </c>
      <c r="P385" s="55">
        <v>5.7</v>
      </c>
    </row>
    <row r="386">
      <c r="A386" s="29" t="s">
        <v>585</v>
      </c>
      <c r="B386" s="55">
        <v>307500.0</v>
      </c>
      <c r="C386" s="55">
        <v>316000.0</v>
      </c>
      <c r="D386" s="55">
        <v>320000.0</v>
      </c>
      <c r="E386" s="55">
        <v>358000.0</v>
      </c>
      <c r="F386" s="55">
        <v>375000.0</v>
      </c>
      <c r="G386" s="55">
        <v>415000.0</v>
      </c>
      <c r="H386" s="55">
        <v>412500.0</v>
      </c>
      <c r="I386" s="55">
        <v>431000.0</v>
      </c>
      <c r="J386" s="55">
        <v>453000.0</v>
      </c>
      <c r="K386" s="55">
        <v>482500.0</v>
      </c>
      <c r="L386" s="55">
        <v>470000.0</v>
      </c>
      <c r="M386" s="55">
        <v>487500.0</v>
      </c>
      <c r="N386" s="55">
        <v>-3.0</v>
      </c>
      <c r="O386" s="55">
        <v>53.0</v>
      </c>
      <c r="P386" s="55">
        <v>4.3</v>
      </c>
    </row>
    <row r="387">
      <c r="A387" s="29" t="s">
        <v>626</v>
      </c>
      <c r="B387" s="55">
        <v>330000.0</v>
      </c>
      <c r="C387" s="55">
        <v>370000.0</v>
      </c>
      <c r="D387" s="55">
        <v>375000.0</v>
      </c>
      <c r="E387" s="55">
        <v>385000.0</v>
      </c>
      <c r="F387" s="55">
        <v>422500.0</v>
      </c>
      <c r="G387" s="55">
        <v>336000.0</v>
      </c>
      <c r="H387" s="55">
        <v>390000.0</v>
      </c>
      <c r="I387" s="55">
        <v>550000.0</v>
      </c>
      <c r="J387" s="55">
        <v>605000.0</v>
      </c>
      <c r="K387" s="55">
        <v>414000.0</v>
      </c>
      <c r="L387" s="55">
        <v>619500.0</v>
      </c>
      <c r="M387" s="55">
        <v>660000.0</v>
      </c>
      <c r="N387" s="55">
        <v>50.0</v>
      </c>
      <c r="O387" s="55">
        <v>88.0</v>
      </c>
      <c r="P387" s="55">
        <v>6.5</v>
      </c>
    </row>
    <row r="388">
      <c r="A388" s="29" t="s">
        <v>656</v>
      </c>
      <c r="B388" s="55">
        <v>330000.0</v>
      </c>
      <c r="C388" s="55">
        <v>342500.0</v>
      </c>
      <c r="D388" s="55">
        <v>355000.0</v>
      </c>
      <c r="E388" s="55">
        <v>415000.0</v>
      </c>
      <c r="F388" s="55">
        <v>450000.0</v>
      </c>
      <c r="G388" s="55">
        <v>515000.0</v>
      </c>
      <c r="H388" s="55">
        <v>435000.0</v>
      </c>
      <c r="I388" s="55">
        <v>555000.0</v>
      </c>
      <c r="J388" s="55">
        <v>599000.0</v>
      </c>
      <c r="K388" s="55">
        <v>600000.0</v>
      </c>
      <c r="L388" s="55">
        <v>587500.0</v>
      </c>
      <c r="M388" s="55">
        <v>670000.0</v>
      </c>
      <c r="N388" s="55">
        <v>-2.0</v>
      </c>
      <c r="O388" s="55">
        <v>78.0</v>
      </c>
      <c r="P388" s="55">
        <v>5.9</v>
      </c>
    </row>
    <row r="389">
      <c r="A389" s="29" t="s">
        <v>628</v>
      </c>
      <c r="B389" s="55">
        <v>342000.0</v>
      </c>
      <c r="C389" s="55">
        <v>350000.0</v>
      </c>
      <c r="D389" s="55">
        <v>358000.0</v>
      </c>
      <c r="E389" s="55">
        <v>385000.0</v>
      </c>
      <c r="F389" s="55">
        <v>438000.0</v>
      </c>
      <c r="G389" s="55">
        <v>464000.0</v>
      </c>
      <c r="H389" s="55">
        <v>480000.0</v>
      </c>
      <c r="I389" s="55">
        <v>500000.0</v>
      </c>
      <c r="J389" s="55">
        <v>570000.0</v>
      </c>
      <c r="K389" s="55">
        <v>570000.0</v>
      </c>
      <c r="L389" s="55">
        <v>580000.0</v>
      </c>
      <c r="M389" s="55">
        <v>610000.0</v>
      </c>
      <c r="N389" s="55">
        <v>2.0</v>
      </c>
      <c r="O389" s="55">
        <v>70.0</v>
      </c>
      <c r="P389" s="55">
        <v>5.4</v>
      </c>
    </row>
    <row r="390">
      <c r="A390" s="29" t="s">
        <v>641</v>
      </c>
      <c r="B390" s="55">
        <v>643500.0</v>
      </c>
      <c r="C390" s="55">
        <v>621000.0</v>
      </c>
      <c r="D390" s="55">
        <v>695000.0</v>
      </c>
      <c r="E390" s="55">
        <v>720000.0</v>
      </c>
      <c r="F390" s="55">
        <v>857500.0</v>
      </c>
      <c r="G390" s="55">
        <v>782000.0</v>
      </c>
      <c r="H390" s="55">
        <v>770000.0</v>
      </c>
      <c r="I390" s="55">
        <v>815000.0</v>
      </c>
      <c r="J390" s="55">
        <v>927500.0</v>
      </c>
      <c r="K390" s="55">
        <v>838500.0</v>
      </c>
      <c r="L390" s="55">
        <v>869500.0</v>
      </c>
      <c r="M390" s="55">
        <v>1091000.0</v>
      </c>
      <c r="N390" s="55">
        <v>4.0</v>
      </c>
      <c r="O390" s="55">
        <v>35.0</v>
      </c>
      <c r="P390" s="55">
        <v>3.1</v>
      </c>
    </row>
    <row r="391">
      <c r="A391" s="29" t="s">
        <v>465</v>
      </c>
      <c r="B391" s="55">
        <v>185000.0</v>
      </c>
      <c r="C391" s="55">
        <v>185000.0</v>
      </c>
      <c r="D391" s="55">
        <v>189000.0</v>
      </c>
      <c r="E391" s="55">
        <v>230000.0</v>
      </c>
      <c r="F391" s="55">
        <v>222500.0</v>
      </c>
      <c r="G391" s="55">
        <v>215000.0</v>
      </c>
      <c r="H391" s="55">
        <v>243000.0</v>
      </c>
      <c r="I391" s="55">
        <v>242500.0</v>
      </c>
      <c r="J391" s="55">
        <v>305500.0</v>
      </c>
      <c r="K391" s="55">
        <v>336500.0</v>
      </c>
      <c r="L391" s="55">
        <v>340000.0</v>
      </c>
      <c r="M391" s="55">
        <v>321000.0</v>
      </c>
      <c r="N391" s="55">
        <v>1.0</v>
      </c>
      <c r="O391" s="55">
        <v>84.0</v>
      </c>
      <c r="P391" s="55">
        <v>6.3</v>
      </c>
    </row>
    <row r="392">
      <c r="A392" s="29" t="s">
        <v>732</v>
      </c>
      <c r="B392" s="55">
        <v>300000.0</v>
      </c>
      <c r="C392" s="55">
        <v>296500.0</v>
      </c>
      <c r="D392" s="55">
        <v>307500.0</v>
      </c>
      <c r="E392" s="55">
        <v>342500.0</v>
      </c>
      <c r="F392" s="55">
        <v>371000.0</v>
      </c>
      <c r="G392" s="55">
        <v>426000.0</v>
      </c>
      <c r="H392" s="55">
        <v>416000.0</v>
      </c>
      <c r="I392" s="55">
        <v>430000.0</v>
      </c>
      <c r="J392" s="55">
        <v>460000.0</v>
      </c>
      <c r="K392" s="55">
        <v>480000.0</v>
      </c>
      <c r="L392" s="55">
        <v>470000.0</v>
      </c>
      <c r="M392" s="55">
        <v>527000.0</v>
      </c>
      <c r="N392" s="55">
        <v>-2.0</v>
      </c>
      <c r="O392" s="55">
        <v>57.0</v>
      </c>
      <c r="P392" s="55">
        <v>4.6</v>
      </c>
    </row>
    <row r="393">
      <c r="A393" s="29" t="s">
        <v>313</v>
      </c>
      <c r="B393" s="55">
        <v>649000.0</v>
      </c>
      <c r="C393" s="55">
        <v>670000.0</v>
      </c>
      <c r="D393" s="55">
        <v>855000.0</v>
      </c>
      <c r="E393" s="55">
        <v>692500.0</v>
      </c>
      <c r="F393" s="55">
        <v>820500.0</v>
      </c>
      <c r="G393" s="55">
        <v>795000.0</v>
      </c>
      <c r="H393" s="55">
        <v>959000.0</v>
      </c>
      <c r="I393" s="55">
        <v>1075000.0</v>
      </c>
      <c r="J393" s="55">
        <v>925000.0</v>
      </c>
      <c r="K393" s="55">
        <v>1012000.0</v>
      </c>
      <c r="L393" s="55">
        <v>1155000.0</v>
      </c>
      <c r="M393" s="55">
        <v>1118000.0</v>
      </c>
      <c r="N393" s="55">
        <v>14.0</v>
      </c>
      <c r="O393" s="55">
        <v>78.0</v>
      </c>
      <c r="P393" s="55">
        <v>5.9</v>
      </c>
    </row>
    <row r="394">
      <c r="A394" s="29" t="s">
        <v>717</v>
      </c>
      <c r="B394" s="55">
        <v>295000.0</v>
      </c>
      <c r="C394" s="55">
        <v>299000.0</v>
      </c>
      <c r="D394" s="55">
        <v>300000.0</v>
      </c>
      <c r="E394" s="55">
        <v>320500.0</v>
      </c>
      <c r="F394" s="55">
        <v>377500.0</v>
      </c>
      <c r="G394" s="55">
        <v>403000.0</v>
      </c>
      <c r="H394" s="55">
        <v>389000.0</v>
      </c>
      <c r="I394" s="55">
        <v>436500.0</v>
      </c>
      <c r="J394" s="55">
        <v>430000.0</v>
      </c>
      <c r="K394" s="55">
        <v>419000.0</v>
      </c>
      <c r="L394" s="55">
        <v>455000.0</v>
      </c>
      <c r="M394" s="55">
        <v>481500.0</v>
      </c>
      <c r="N394" s="55">
        <v>9.0</v>
      </c>
      <c r="O394" s="55">
        <v>54.0</v>
      </c>
      <c r="P394" s="55">
        <v>4.4</v>
      </c>
    </row>
    <row r="395">
      <c r="A395" s="29" t="s">
        <v>324</v>
      </c>
      <c r="B395" s="57">
        <v>155000.0</v>
      </c>
      <c r="C395" s="55">
        <v>165000.0</v>
      </c>
      <c r="D395" s="38">
        <v>180000.0</v>
      </c>
      <c r="E395" s="55">
        <v>184500.0</v>
      </c>
      <c r="F395" s="55">
        <v>180000.0</v>
      </c>
      <c r="G395" s="55">
        <v>195000.0</v>
      </c>
      <c r="H395" s="55">
        <v>221500.0</v>
      </c>
      <c r="I395" s="55">
        <v>215500.0</v>
      </c>
      <c r="J395" s="55">
        <v>265000.0</v>
      </c>
      <c r="K395" s="55">
        <v>280000.0</v>
      </c>
      <c r="L395" s="55">
        <v>367000.0</v>
      </c>
      <c r="M395" s="55">
        <v>415000.0</v>
      </c>
      <c r="N395" s="55">
        <v>31.0</v>
      </c>
      <c r="O395" s="55">
        <v>137.0</v>
      </c>
      <c r="P395" s="55">
        <v>9.0</v>
      </c>
    </row>
    <row r="396">
      <c r="A396" s="29" t="s">
        <v>575</v>
      </c>
      <c r="B396" s="55">
        <v>251000.0</v>
      </c>
      <c r="C396" s="55">
        <v>326000.0</v>
      </c>
      <c r="D396" s="55">
        <v>374000.0</v>
      </c>
      <c r="E396" s="55">
        <v>361000.0</v>
      </c>
      <c r="F396" s="55">
        <v>473000.0</v>
      </c>
      <c r="G396" s="55">
        <v>492000.0</v>
      </c>
      <c r="H396" s="55">
        <v>445000.0</v>
      </c>
      <c r="I396" s="55">
        <v>516500.0</v>
      </c>
      <c r="J396" s="55">
        <v>485000.0</v>
      </c>
      <c r="K396" s="55">
        <v>573500.0</v>
      </c>
      <c r="L396" s="55">
        <v>525000.0</v>
      </c>
      <c r="M396" s="55">
        <v>499000.0</v>
      </c>
      <c r="N396" s="55">
        <v>-8.0</v>
      </c>
      <c r="O396" s="55">
        <v>109.0</v>
      </c>
      <c r="P396" s="55">
        <v>7.7</v>
      </c>
    </row>
    <row r="397">
      <c r="A397" s="29" t="s">
        <v>519</v>
      </c>
      <c r="B397" s="57">
        <v>385000.0</v>
      </c>
      <c r="C397" s="55">
        <v>349000.0</v>
      </c>
      <c r="D397" s="55">
        <v>379000.0</v>
      </c>
      <c r="E397" s="55">
        <v>402000.0</v>
      </c>
      <c r="F397" s="55">
        <v>466000.0</v>
      </c>
      <c r="G397" s="55">
        <v>7000.0</v>
      </c>
      <c r="H397" s="55">
        <v>455000.0</v>
      </c>
      <c r="I397" s="55">
        <v>453000.0</v>
      </c>
      <c r="J397" s="55">
        <v>507500.0</v>
      </c>
      <c r="K397" s="55">
        <v>590000.0</v>
      </c>
      <c r="L397" s="55">
        <v>515000.0</v>
      </c>
      <c r="M397" s="55">
        <v>682500.0</v>
      </c>
      <c r="N397" s="55">
        <v>-13.0</v>
      </c>
      <c r="O397" s="55">
        <v>34.0</v>
      </c>
      <c r="P397" s="55">
        <v>3.0</v>
      </c>
    </row>
    <row r="398">
      <c r="A398" s="29" t="s">
        <v>419</v>
      </c>
      <c r="B398" s="55">
        <v>586500.0</v>
      </c>
      <c r="C398" s="55">
        <v>670500.0</v>
      </c>
      <c r="D398" s="55">
        <v>732000.0</v>
      </c>
      <c r="E398" s="55">
        <v>720000.0</v>
      </c>
      <c r="F398" s="55">
        <v>777000.0</v>
      </c>
      <c r="G398" s="55">
        <v>845000.0</v>
      </c>
      <c r="H398" s="55">
        <v>745000.0</v>
      </c>
      <c r="I398" s="55">
        <v>735000.0</v>
      </c>
      <c r="J398" s="55">
        <v>895000.0</v>
      </c>
      <c r="K398" s="55">
        <v>998000.0</v>
      </c>
      <c r="L398" s="55">
        <v>825000.0</v>
      </c>
      <c r="M398" s="55">
        <v>850000.0</v>
      </c>
      <c r="N398" s="55">
        <v>-17.0</v>
      </c>
      <c r="O398" s="55">
        <v>41.0</v>
      </c>
      <c r="P398" s="55">
        <v>3.5</v>
      </c>
    </row>
    <row r="399">
      <c r="A399" s="29" t="s">
        <v>543</v>
      </c>
      <c r="B399" s="55">
        <v>555000.0</v>
      </c>
      <c r="C399" s="55">
        <v>567500.0</v>
      </c>
      <c r="D399" s="55">
        <v>700000.0</v>
      </c>
      <c r="E399" s="55">
        <v>699000.0</v>
      </c>
      <c r="F399" s="55">
        <v>880000.0</v>
      </c>
      <c r="G399" s="55">
        <v>810000.0</v>
      </c>
      <c r="H399" s="55">
        <v>777000.0</v>
      </c>
      <c r="I399" s="55">
        <v>880000.0</v>
      </c>
      <c r="J399" s="55">
        <v>937500.0</v>
      </c>
      <c r="K399" s="55">
        <v>985000.0</v>
      </c>
      <c r="L399" s="55">
        <v>1010000.0</v>
      </c>
      <c r="M399" s="55">
        <v>1220000.0</v>
      </c>
      <c r="N399" s="55">
        <v>3.0</v>
      </c>
      <c r="O399" s="55">
        <v>82.0</v>
      </c>
      <c r="P399" s="55">
        <v>6.2</v>
      </c>
    </row>
    <row r="400">
      <c r="A400" s="29" t="s">
        <v>697</v>
      </c>
      <c r="B400" s="55">
        <v>310000.0</v>
      </c>
      <c r="C400" s="55">
        <v>300000.0</v>
      </c>
      <c r="D400" s="55">
        <v>317000.0</v>
      </c>
      <c r="E400" s="55">
        <v>340000.0</v>
      </c>
      <c r="F400" s="55">
        <v>438000.0</v>
      </c>
      <c r="G400" s="55">
        <v>449000.0</v>
      </c>
      <c r="H400" s="55">
        <v>455000.0</v>
      </c>
      <c r="I400" s="55">
        <v>477500.0</v>
      </c>
      <c r="J400" s="55">
        <v>510000.0</v>
      </c>
      <c r="K400" s="55">
        <v>502000.0</v>
      </c>
      <c r="L400" s="55">
        <v>475000.0</v>
      </c>
      <c r="M400" s="55">
        <v>506500.0</v>
      </c>
      <c r="N400" s="55">
        <v>-5.0</v>
      </c>
      <c r="O400" s="55">
        <v>53.0</v>
      </c>
      <c r="P400" s="55">
        <v>4.4</v>
      </c>
    </row>
    <row r="401">
      <c r="A401" s="29" t="s">
        <v>514</v>
      </c>
      <c r="B401" s="55">
        <v>428500.0</v>
      </c>
      <c r="C401" s="55">
        <v>457500.0</v>
      </c>
      <c r="D401" s="55">
        <v>509000.0</v>
      </c>
      <c r="E401" s="55">
        <v>519000.0</v>
      </c>
      <c r="F401" s="55">
        <v>572000.0</v>
      </c>
      <c r="G401" s="55">
        <v>565000.0</v>
      </c>
      <c r="H401" s="55">
        <v>595000.0</v>
      </c>
      <c r="I401" s="55">
        <v>600000.0</v>
      </c>
      <c r="J401" s="55">
        <v>680500.0</v>
      </c>
      <c r="K401" s="55">
        <v>650000.0</v>
      </c>
      <c r="L401" s="55">
        <v>628000.0</v>
      </c>
      <c r="M401" s="55">
        <v>615000.0</v>
      </c>
      <c r="N401" s="55">
        <v>-3.0</v>
      </c>
      <c r="O401" s="55">
        <v>47.0</v>
      </c>
      <c r="P401" s="55">
        <v>3.9</v>
      </c>
    </row>
    <row r="402">
      <c r="A402" s="29" t="s">
        <v>564</v>
      </c>
      <c r="B402" s="55">
        <v>787500.0</v>
      </c>
      <c r="C402" s="55">
        <v>825000.0</v>
      </c>
      <c r="D402" s="55">
        <v>1000000.0</v>
      </c>
      <c r="E402" s="55">
        <v>1305000.0</v>
      </c>
      <c r="F402" s="55">
        <v>1175000.0</v>
      </c>
      <c r="G402" s="55">
        <v>1025000.0</v>
      </c>
      <c r="H402" s="55">
        <v>1100000.0</v>
      </c>
      <c r="I402" s="55">
        <v>1125000.0</v>
      </c>
      <c r="J402" s="55">
        <v>1079500.0</v>
      </c>
      <c r="K402" s="55">
        <v>1185500.0</v>
      </c>
      <c r="L402" s="55">
        <v>1000000.0</v>
      </c>
      <c r="M402" s="55">
        <v>800000.0</v>
      </c>
      <c r="N402" s="55">
        <v>-16.0</v>
      </c>
      <c r="O402" s="55">
        <v>27.0</v>
      </c>
      <c r="P402" s="55">
        <v>2.4</v>
      </c>
    </row>
    <row r="403">
      <c r="A403" s="29" t="s">
        <v>240</v>
      </c>
      <c r="B403" s="55">
        <v>437500.0</v>
      </c>
      <c r="C403" s="55">
        <v>452500.0</v>
      </c>
      <c r="D403" s="55">
        <v>472000.0</v>
      </c>
      <c r="E403" s="55">
        <v>485000.0</v>
      </c>
      <c r="F403" s="55">
        <v>593500.0</v>
      </c>
      <c r="G403" s="55">
        <v>654000.0</v>
      </c>
      <c r="H403" s="55">
        <v>617500.0</v>
      </c>
      <c r="I403" s="55">
        <v>625000.0</v>
      </c>
      <c r="J403" s="55">
        <v>845000.0</v>
      </c>
      <c r="K403" s="55">
        <v>887500.0</v>
      </c>
      <c r="L403" s="55">
        <v>895000.0</v>
      </c>
      <c r="M403" s="55">
        <v>1005000.0</v>
      </c>
      <c r="N403" s="55">
        <v>1.0</v>
      </c>
      <c r="O403" s="55">
        <v>105.0</v>
      </c>
      <c r="P403" s="55">
        <v>7.4</v>
      </c>
    </row>
    <row r="404">
      <c r="A404" s="29" t="s">
        <v>390</v>
      </c>
      <c r="B404" s="57">
        <v>252000.0</v>
      </c>
      <c r="C404" s="55">
        <v>257500.0</v>
      </c>
      <c r="D404" s="38">
        <v>235000.0</v>
      </c>
      <c r="E404" s="38">
        <v>250000.0</v>
      </c>
      <c r="F404" s="38">
        <v>275000.0</v>
      </c>
      <c r="G404" s="55">
        <v>297500.0</v>
      </c>
      <c r="H404" s="55">
        <v>310000.0</v>
      </c>
      <c r="I404" s="55">
        <v>400000.0</v>
      </c>
      <c r="J404" s="55">
        <v>379000.0</v>
      </c>
      <c r="K404" s="55">
        <v>465000.0</v>
      </c>
      <c r="L404" s="55">
        <v>455000.0</v>
      </c>
      <c r="M404" s="55">
        <v>355000.0</v>
      </c>
      <c r="N404" s="55">
        <v>-2.0</v>
      </c>
      <c r="O404" s="55">
        <v>81.0</v>
      </c>
      <c r="P404" s="55">
        <v>6.1</v>
      </c>
    </row>
    <row r="405">
      <c r="A405" s="29" t="s">
        <v>588</v>
      </c>
      <c r="B405" s="55">
        <v>195000.0</v>
      </c>
      <c r="C405" s="55">
        <v>249000.0</v>
      </c>
      <c r="D405" s="55">
        <v>209000.0</v>
      </c>
      <c r="E405" s="55">
        <v>225000.0</v>
      </c>
      <c r="F405" s="55">
        <v>200000.0</v>
      </c>
      <c r="G405" s="55">
        <v>212500.0</v>
      </c>
      <c r="H405" s="55">
        <v>215000.0</v>
      </c>
      <c r="I405" s="55">
        <v>219000.0</v>
      </c>
      <c r="J405" s="55">
        <v>290000.0</v>
      </c>
      <c r="K405" s="55">
        <v>299500.0</v>
      </c>
      <c r="L405" s="55">
        <v>330000.0</v>
      </c>
      <c r="M405" s="55">
        <v>290000.0</v>
      </c>
      <c r="N405" s="55">
        <v>10.0</v>
      </c>
      <c r="O405" s="55">
        <v>69.0</v>
      </c>
      <c r="P405" s="55">
        <v>5.4</v>
      </c>
    </row>
    <row r="406">
      <c r="A406" s="29" t="s">
        <v>860</v>
      </c>
      <c r="B406" s="55">
        <v>429000.0</v>
      </c>
      <c r="C406" s="55">
        <v>430000.0</v>
      </c>
      <c r="D406" s="55">
        <v>352000.0</v>
      </c>
      <c r="E406" s="55">
        <v>363000.0</v>
      </c>
      <c r="F406" s="55">
        <v>355000.0</v>
      </c>
      <c r="G406" s="55">
        <v>348500.0</v>
      </c>
      <c r="H406" s="55">
        <v>350000.0</v>
      </c>
      <c r="I406" s="55">
        <v>353000.0</v>
      </c>
      <c r="J406" s="55">
        <v>427500.0</v>
      </c>
      <c r="K406" s="55">
        <v>341500.0</v>
      </c>
      <c r="L406" s="55">
        <v>340000.0</v>
      </c>
      <c r="M406" s="55">
        <v>387500.0</v>
      </c>
      <c r="N406" s="55">
        <v>0.0</v>
      </c>
      <c r="O406" s="55">
        <v>-21.0</v>
      </c>
      <c r="P406" s="55">
        <v>-2.3</v>
      </c>
    </row>
    <row r="407">
      <c r="A407" s="29" t="s">
        <v>677</v>
      </c>
      <c r="B407" s="55">
        <v>250000.0</v>
      </c>
      <c r="C407" s="55">
        <v>285000.0</v>
      </c>
      <c r="D407" s="55">
        <v>325000.0</v>
      </c>
      <c r="E407" s="55">
        <v>334000.0</v>
      </c>
      <c r="F407" s="55">
        <v>408000.0</v>
      </c>
      <c r="G407" s="55">
        <v>428500.0</v>
      </c>
      <c r="H407" s="55">
        <v>415000.0</v>
      </c>
      <c r="I407" s="55">
        <v>420500.0</v>
      </c>
      <c r="J407" s="55">
        <v>425500.0</v>
      </c>
      <c r="K407" s="55">
        <v>457000.0</v>
      </c>
      <c r="L407" s="55">
        <v>450000.0</v>
      </c>
      <c r="M407" s="55">
        <v>462500.0</v>
      </c>
      <c r="N407" s="55">
        <v>-2.0</v>
      </c>
      <c r="O407" s="55">
        <v>80.0</v>
      </c>
      <c r="P407" s="55">
        <v>6.1</v>
      </c>
    </row>
    <row r="408">
      <c r="A408" s="29" t="s">
        <v>627</v>
      </c>
      <c r="B408" s="55">
        <v>330000.0</v>
      </c>
      <c r="C408" s="55">
        <v>340000.0</v>
      </c>
      <c r="D408" s="55">
        <v>362500.0</v>
      </c>
      <c r="E408" s="55">
        <v>399500.0</v>
      </c>
      <c r="F408" s="55">
        <v>472500.0</v>
      </c>
      <c r="G408" s="55">
        <v>486000.0</v>
      </c>
      <c r="H408" s="55">
        <v>480000.0</v>
      </c>
      <c r="I408" s="55">
        <v>505000.0</v>
      </c>
      <c r="J408" s="55">
        <v>575000.0</v>
      </c>
      <c r="K408" s="55">
        <v>525000.0</v>
      </c>
      <c r="L408" s="55">
        <v>530000.0</v>
      </c>
      <c r="M408" s="55">
        <v>550000.0</v>
      </c>
      <c r="N408" s="55">
        <v>1.0</v>
      </c>
      <c r="O408" s="55">
        <v>61.0</v>
      </c>
      <c r="P408" s="55">
        <v>4.9</v>
      </c>
    </row>
    <row r="409">
      <c r="A409" s="29" t="s">
        <v>393</v>
      </c>
      <c r="B409" s="55">
        <v>290000.0</v>
      </c>
      <c r="C409" s="55">
        <v>335000.0</v>
      </c>
      <c r="D409" s="55">
        <v>308000.0</v>
      </c>
      <c r="E409" s="55">
        <v>320000.0</v>
      </c>
      <c r="F409" s="55">
        <v>389000.0</v>
      </c>
      <c r="G409" s="55">
        <v>428000.0</v>
      </c>
      <c r="H409" s="55">
        <v>443500.0</v>
      </c>
      <c r="I409" s="55">
        <v>495000.0</v>
      </c>
      <c r="J409" s="55">
        <v>520000.0</v>
      </c>
      <c r="K409" s="55">
        <v>630000.0</v>
      </c>
      <c r="L409" s="55">
        <v>677500.0</v>
      </c>
      <c r="M409" s="56" t="s">
        <v>59</v>
      </c>
      <c r="N409" s="55">
        <v>8.0</v>
      </c>
      <c r="O409" s="55">
        <v>134.0</v>
      </c>
      <c r="P409" s="55">
        <v>8.9</v>
      </c>
    </row>
    <row r="410">
      <c r="A410" s="29" t="s">
        <v>404</v>
      </c>
      <c r="B410" s="57">
        <v>381000.0</v>
      </c>
      <c r="C410" s="55">
        <v>360000.0</v>
      </c>
      <c r="D410" s="38">
        <v>390000.0</v>
      </c>
      <c r="E410" s="38">
        <v>380000.0</v>
      </c>
      <c r="F410" s="38">
        <v>395000.0</v>
      </c>
      <c r="G410" s="38">
        <v>488500.0</v>
      </c>
      <c r="H410" s="55">
        <v>530500.0</v>
      </c>
      <c r="I410" s="55">
        <v>560000.0</v>
      </c>
      <c r="J410" s="55">
        <v>600000.0</v>
      </c>
      <c r="K410" s="55">
        <v>592500.0</v>
      </c>
      <c r="L410" s="55">
        <v>421000.0</v>
      </c>
      <c r="M410" s="56" t="s">
        <v>59</v>
      </c>
      <c r="N410" s="55">
        <v>-29.0</v>
      </c>
      <c r="O410" s="55">
        <v>11.0</v>
      </c>
      <c r="P410" s="55">
        <v>1.0</v>
      </c>
    </row>
    <row r="411">
      <c r="A411" s="29" t="s">
        <v>342</v>
      </c>
      <c r="B411" s="62">
        <v>532500.0</v>
      </c>
      <c r="C411" s="62">
        <v>620000.0</v>
      </c>
      <c r="D411" s="62">
        <v>677500.0</v>
      </c>
      <c r="E411" s="62">
        <v>680000.0</v>
      </c>
      <c r="F411" s="62">
        <v>741500.0</v>
      </c>
      <c r="G411" s="62">
        <v>757500.0</v>
      </c>
      <c r="H411" s="62">
        <v>725000.0</v>
      </c>
      <c r="I411" s="62">
        <v>710000.0</v>
      </c>
      <c r="J411" s="62">
        <v>921000.0</v>
      </c>
      <c r="K411" s="62">
        <v>853500.0</v>
      </c>
      <c r="L411" s="62">
        <v>952500.0</v>
      </c>
      <c r="M411" s="62">
        <v>1178500.0</v>
      </c>
      <c r="N411" s="62">
        <v>12.0</v>
      </c>
      <c r="O411" s="62">
        <v>79.0</v>
      </c>
      <c r="P411" s="62">
        <v>6.0</v>
      </c>
    </row>
    <row r="412">
      <c r="A412" s="29" t="s">
        <v>264</v>
      </c>
      <c r="B412" s="55">
        <v>635000.0</v>
      </c>
      <c r="C412" s="55">
        <v>600000.0</v>
      </c>
      <c r="D412" s="55">
        <v>838000.0</v>
      </c>
      <c r="E412" s="55">
        <v>699000.0</v>
      </c>
      <c r="F412" s="55">
        <v>596500.0</v>
      </c>
      <c r="G412" s="55">
        <v>778000.0</v>
      </c>
      <c r="H412" s="55">
        <v>649000.0</v>
      </c>
      <c r="I412" s="55">
        <v>951000.0</v>
      </c>
      <c r="J412" s="55">
        <v>735000.0</v>
      </c>
      <c r="K412" s="55">
        <v>935000.0</v>
      </c>
      <c r="L412" s="55">
        <v>723000.0</v>
      </c>
      <c r="M412" s="55">
        <v>985000.0</v>
      </c>
      <c r="N412" s="55">
        <v>-23.0</v>
      </c>
      <c r="O412" s="55">
        <v>14.0</v>
      </c>
      <c r="P412" s="55">
        <v>1.3</v>
      </c>
    </row>
    <row r="413">
      <c r="A413" s="29" t="s">
        <v>516</v>
      </c>
      <c r="B413" s="55">
        <v>451000.0</v>
      </c>
      <c r="C413" s="55">
        <v>475000.0</v>
      </c>
      <c r="D413" s="55">
        <v>557500.0</v>
      </c>
      <c r="E413" s="55">
        <v>510000.0</v>
      </c>
      <c r="F413" s="55">
        <v>655000.0</v>
      </c>
      <c r="G413" s="55">
        <v>580000.0</v>
      </c>
      <c r="H413" s="55">
        <v>636500.0</v>
      </c>
      <c r="I413" s="55">
        <v>682000.0</v>
      </c>
      <c r="J413" s="55">
        <v>690000.0</v>
      </c>
      <c r="K413" s="55">
        <v>770000.0</v>
      </c>
      <c r="L413" s="55">
        <v>740000.0</v>
      </c>
      <c r="M413" s="55">
        <v>565000.0</v>
      </c>
      <c r="N413" s="55">
        <v>-4.0</v>
      </c>
      <c r="O413" s="55">
        <v>64.0</v>
      </c>
      <c r="P413" s="55">
        <v>5.1</v>
      </c>
    </row>
    <row r="414">
      <c r="A414" s="29" t="s">
        <v>662</v>
      </c>
      <c r="B414" s="55">
        <v>246000.0</v>
      </c>
      <c r="C414" s="55">
        <v>265000.0</v>
      </c>
      <c r="D414" s="55">
        <v>263000.0</v>
      </c>
      <c r="E414" s="55">
        <v>277000.0</v>
      </c>
      <c r="F414" s="55">
        <v>325000.0</v>
      </c>
      <c r="G414" s="38">
        <v>330000.0</v>
      </c>
      <c r="H414" s="55">
        <v>360000.0</v>
      </c>
      <c r="I414" s="55">
        <v>380000.0</v>
      </c>
      <c r="J414" s="55">
        <v>405000.0</v>
      </c>
      <c r="K414" s="55">
        <v>440000.0</v>
      </c>
      <c r="L414" s="55">
        <v>445000.0</v>
      </c>
      <c r="M414" s="55">
        <v>400000.0</v>
      </c>
      <c r="N414" s="55">
        <v>1.0</v>
      </c>
      <c r="O414" s="55">
        <v>81.0</v>
      </c>
      <c r="P414" s="55">
        <v>6.1</v>
      </c>
    </row>
    <row r="415">
      <c r="A415" s="29" t="s">
        <v>461</v>
      </c>
      <c r="B415" s="55">
        <v>268500.0</v>
      </c>
      <c r="C415" s="55">
        <v>251000.0</v>
      </c>
      <c r="D415" s="55">
        <v>245000.0</v>
      </c>
      <c r="E415" s="38">
        <v>277000.0</v>
      </c>
      <c r="F415" s="38">
        <v>322000.0</v>
      </c>
      <c r="G415" s="55">
        <v>377500.0</v>
      </c>
      <c r="H415" s="55">
        <v>358000.0</v>
      </c>
      <c r="I415" s="55">
        <v>365000.0</v>
      </c>
      <c r="J415" s="55">
        <v>410000.0</v>
      </c>
      <c r="K415" s="55">
        <v>425000.0</v>
      </c>
      <c r="L415" s="55">
        <v>435500.0</v>
      </c>
      <c r="M415" s="56" t="s">
        <v>59</v>
      </c>
      <c r="N415" s="55">
        <v>2.0</v>
      </c>
      <c r="O415" s="55">
        <v>62.0</v>
      </c>
      <c r="P415" s="55">
        <v>5.0</v>
      </c>
    </row>
    <row r="416">
      <c r="A416" s="29" t="s">
        <v>236</v>
      </c>
      <c r="B416" s="55">
        <v>176000.0</v>
      </c>
      <c r="C416" s="55">
        <v>214000.0</v>
      </c>
      <c r="D416" s="55">
        <v>210000.0</v>
      </c>
      <c r="E416" s="55">
        <v>205500.0</v>
      </c>
      <c r="F416" s="55">
        <v>190000.0</v>
      </c>
      <c r="G416" s="55">
        <v>202500.0</v>
      </c>
      <c r="H416" s="55">
        <v>229500.0</v>
      </c>
      <c r="I416" s="55">
        <v>242000.0</v>
      </c>
      <c r="J416" s="55">
        <v>320500.0</v>
      </c>
      <c r="K416" s="55">
        <v>340000.0</v>
      </c>
      <c r="L416" s="55">
        <v>365000.0</v>
      </c>
      <c r="M416" s="55">
        <v>412500.0</v>
      </c>
      <c r="N416" s="55">
        <v>7.0</v>
      </c>
      <c r="O416" s="55">
        <v>107.0</v>
      </c>
      <c r="P416" s="55">
        <v>7.6</v>
      </c>
    </row>
    <row r="417">
      <c r="A417" s="29" t="s">
        <v>360</v>
      </c>
      <c r="B417" s="55">
        <v>410000.0</v>
      </c>
      <c r="C417" s="55">
        <v>460000.0</v>
      </c>
      <c r="D417" s="55">
        <v>557500.0</v>
      </c>
      <c r="E417" s="55">
        <v>575000.0</v>
      </c>
      <c r="F417" s="55">
        <v>615000.0</v>
      </c>
      <c r="G417" s="55">
        <v>670000.0</v>
      </c>
      <c r="H417" s="55">
        <v>640000.0</v>
      </c>
      <c r="I417" s="55">
        <v>735000.0</v>
      </c>
      <c r="J417" s="55">
        <v>675000.0</v>
      </c>
      <c r="K417" s="55">
        <v>735000.0</v>
      </c>
      <c r="L417" s="55">
        <v>715000.0</v>
      </c>
      <c r="M417" s="56" t="s">
        <v>59</v>
      </c>
      <c r="N417" s="55">
        <v>-3.0</v>
      </c>
      <c r="O417" s="55">
        <v>74.0</v>
      </c>
      <c r="P417" s="55">
        <v>5.7</v>
      </c>
    </row>
    <row r="418">
      <c r="A418" s="29" t="s">
        <v>194</v>
      </c>
      <c r="B418" s="55">
        <v>422500.0</v>
      </c>
      <c r="C418" s="55">
        <v>462000.0</v>
      </c>
      <c r="D418" s="55">
        <v>485000.0</v>
      </c>
      <c r="E418" s="55">
        <v>501500.0</v>
      </c>
      <c r="F418" s="55">
        <v>510000.0</v>
      </c>
      <c r="G418" s="55">
        <v>537500.0</v>
      </c>
      <c r="H418" s="55">
        <v>495000.0</v>
      </c>
      <c r="I418" s="55">
        <v>535000.0</v>
      </c>
      <c r="J418" s="55">
        <v>699500.0</v>
      </c>
      <c r="K418" s="55">
        <v>479500.0</v>
      </c>
      <c r="L418" s="55">
        <v>475500.0</v>
      </c>
      <c r="M418" s="55">
        <v>462500.0</v>
      </c>
      <c r="N418" s="55">
        <v>-1.0</v>
      </c>
      <c r="O418" s="55">
        <v>13.0</v>
      </c>
      <c r="P418" s="55">
        <v>1.2</v>
      </c>
    </row>
    <row r="419">
      <c r="A419" s="29" t="s">
        <v>337</v>
      </c>
      <c r="B419" s="55">
        <v>242000.0</v>
      </c>
      <c r="C419" s="55">
        <v>250000.0</v>
      </c>
      <c r="D419" s="55">
        <v>242500.0</v>
      </c>
      <c r="E419" s="55">
        <v>263000.0</v>
      </c>
      <c r="F419" s="55">
        <v>290000.0</v>
      </c>
      <c r="G419" s="55">
        <v>310000.0</v>
      </c>
      <c r="H419" s="55">
        <v>300000.0</v>
      </c>
      <c r="I419" s="55">
        <v>327500.0</v>
      </c>
      <c r="J419" s="55">
        <v>347500.0</v>
      </c>
      <c r="K419" s="55">
        <v>400000.0</v>
      </c>
      <c r="L419" s="55">
        <v>425000.0</v>
      </c>
      <c r="M419" s="55">
        <v>410000.0</v>
      </c>
      <c r="N419" s="55">
        <v>6.0</v>
      </c>
      <c r="O419" s="55">
        <v>76.0</v>
      </c>
      <c r="P419" s="55">
        <v>5.8</v>
      </c>
    </row>
    <row r="420">
      <c r="A420" s="29" t="s">
        <v>587</v>
      </c>
      <c r="B420" s="55">
        <v>257000.0</v>
      </c>
      <c r="C420" s="55">
        <v>258500.0</v>
      </c>
      <c r="D420" s="55">
        <v>252500.0</v>
      </c>
      <c r="E420" s="55">
        <v>252500.0</v>
      </c>
      <c r="F420" s="55">
        <v>256000.0</v>
      </c>
      <c r="G420" s="55">
        <v>252000.0</v>
      </c>
      <c r="H420" s="55">
        <v>280000.0</v>
      </c>
      <c r="I420" s="55">
        <v>307000.0</v>
      </c>
      <c r="J420" s="55">
        <v>375000.0</v>
      </c>
      <c r="K420" s="55">
        <v>430000.0</v>
      </c>
      <c r="L420" s="55">
        <v>421500.0</v>
      </c>
      <c r="M420" s="55">
        <v>382000.0</v>
      </c>
      <c r="N420" s="55">
        <v>-2.0</v>
      </c>
      <c r="O420" s="55">
        <v>64.0</v>
      </c>
      <c r="P420" s="55">
        <v>5.1</v>
      </c>
    </row>
    <row r="421">
      <c r="A421" s="29" t="s">
        <v>728</v>
      </c>
      <c r="B421" s="55">
        <v>434000.0</v>
      </c>
      <c r="C421" s="55">
        <v>455500.0</v>
      </c>
      <c r="D421" s="55">
        <v>521000.0</v>
      </c>
      <c r="E421" s="55">
        <v>549500.0</v>
      </c>
      <c r="F421" s="55">
        <v>570000.0</v>
      </c>
      <c r="G421" s="55">
        <v>525000.0</v>
      </c>
      <c r="H421" s="55">
        <v>515000.0</v>
      </c>
      <c r="I421" s="55">
        <v>687000.0</v>
      </c>
      <c r="J421" s="55">
        <v>750000.0</v>
      </c>
      <c r="K421" s="55">
        <v>701500.0</v>
      </c>
      <c r="L421" s="55">
        <v>730000.0</v>
      </c>
      <c r="M421" s="55">
        <v>651500.0</v>
      </c>
      <c r="N421" s="55">
        <v>4.0</v>
      </c>
      <c r="O421" s="55">
        <v>68.0</v>
      </c>
      <c r="P421" s="55">
        <v>5.3</v>
      </c>
    </row>
    <row r="422">
      <c r="A422" s="29" t="s">
        <v>470</v>
      </c>
      <c r="B422" s="55">
        <v>211500.0</v>
      </c>
      <c r="C422" s="55">
        <v>239500.0</v>
      </c>
      <c r="D422" s="55">
        <v>209000.0</v>
      </c>
      <c r="E422" s="55">
        <v>240000.0</v>
      </c>
      <c r="F422" s="55">
        <v>225000.0</v>
      </c>
      <c r="G422" s="55">
        <v>215000.0</v>
      </c>
      <c r="H422" s="55">
        <v>270000.0</v>
      </c>
      <c r="I422" s="55">
        <v>262500.0</v>
      </c>
      <c r="J422" s="55">
        <v>337000.0</v>
      </c>
      <c r="K422" s="55">
        <v>387000.0</v>
      </c>
      <c r="L422" s="55">
        <v>385000.0</v>
      </c>
      <c r="M422" s="55">
        <v>307500.0</v>
      </c>
      <c r="N422" s="55">
        <v>-1.0</v>
      </c>
      <c r="O422" s="55">
        <v>82.0</v>
      </c>
      <c r="P422" s="55">
        <v>6.2</v>
      </c>
    </row>
    <row r="423">
      <c r="A423" s="29" t="s">
        <v>410</v>
      </c>
      <c r="B423" s="55">
        <v>245000.0</v>
      </c>
      <c r="C423" s="55">
        <v>261500.0</v>
      </c>
      <c r="D423" s="55">
        <v>287000.0</v>
      </c>
      <c r="E423" s="55">
        <v>305000.0</v>
      </c>
      <c r="F423" s="55">
        <v>360000.0</v>
      </c>
      <c r="G423" s="55">
        <v>389000.0</v>
      </c>
      <c r="H423" s="55">
        <v>381000.0</v>
      </c>
      <c r="I423" s="55">
        <v>380000.0</v>
      </c>
      <c r="J423" s="55">
        <v>407000.0</v>
      </c>
      <c r="K423" s="55">
        <v>420000.0</v>
      </c>
      <c r="L423" s="55">
        <v>423000.0</v>
      </c>
      <c r="M423" s="55">
        <v>409000.0</v>
      </c>
      <c r="N423" s="55">
        <v>1.0</v>
      </c>
      <c r="O423" s="55">
        <v>73.0</v>
      </c>
      <c r="P423" s="55">
        <v>5.6</v>
      </c>
    </row>
    <row r="424">
      <c r="A424" s="29" t="s">
        <v>747</v>
      </c>
      <c r="B424" s="57">
        <v>461000.0</v>
      </c>
      <c r="C424" s="55">
        <v>568000.0</v>
      </c>
      <c r="D424" s="55">
        <v>589000.0</v>
      </c>
      <c r="E424" s="55">
        <v>489000.0</v>
      </c>
      <c r="F424" s="55">
        <v>495000.0</v>
      </c>
      <c r="G424" s="55">
        <v>420000.0</v>
      </c>
      <c r="H424" s="55">
        <v>467500.0</v>
      </c>
      <c r="I424" s="55">
        <v>547500.0</v>
      </c>
      <c r="J424" s="55">
        <v>515000.0</v>
      </c>
      <c r="K424" s="55">
        <v>477500.0</v>
      </c>
      <c r="L424" s="55">
        <v>460000.0</v>
      </c>
      <c r="M424" s="55">
        <v>450000.0</v>
      </c>
      <c r="N424" s="55">
        <v>-4.0</v>
      </c>
      <c r="O424" s="55">
        <v>0.0</v>
      </c>
      <c r="P424" s="55">
        <v>0.0</v>
      </c>
    </row>
    <row r="425">
      <c r="A425" s="29" t="s">
        <v>793</v>
      </c>
      <c r="B425" s="55">
        <v>387500.0</v>
      </c>
      <c r="C425" s="55">
        <v>412500.0</v>
      </c>
      <c r="D425" s="55">
        <v>440000.0</v>
      </c>
      <c r="E425" s="55">
        <v>429500.0</v>
      </c>
      <c r="F425" s="55">
        <v>487000.0</v>
      </c>
      <c r="G425" s="55">
        <v>440000.0</v>
      </c>
      <c r="H425" s="55">
        <v>505000.0</v>
      </c>
      <c r="I425" s="55">
        <v>602500.0</v>
      </c>
      <c r="J425" s="55">
        <v>581000.0</v>
      </c>
      <c r="K425" s="55">
        <v>605000.0</v>
      </c>
      <c r="L425" s="55">
        <v>480000.0</v>
      </c>
      <c r="M425" s="55">
        <v>330000.0</v>
      </c>
      <c r="N425" s="55">
        <v>-21.0</v>
      </c>
      <c r="O425" s="55">
        <v>24.0</v>
      </c>
      <c r="P425" s="55">
        <v>2.2</v>
      </c>
    </row>
    <row r="426">
      <c r="A426" s="29" t="s">
        <v>842</v>
      </c>
      <c r="B426" s="55">
        <v>447000.0</v>
      </c>
      <c r="C426" s="55">
        <v>470000.0</v>
      </c>
      <c r="D426" s="55">
        <v>538500.0</v>
      </c>
      <c r="E426" s="55">
        <v>527500.0</v>
      </c>
      <c r="F426" s="55">
        <v>590000.0</v>
      </c>
      <c r="G426" s="55">
        <v>610000.0</v>
      </c>
      <c r="H426" s="55">
        <v>630000.0</v>
      </c>
      <c r="I426" s="55">
        <v>687500.0</v>
      </c>
      <c r="J426" s="55">
        <v>651500.0</v>
      </c>
      <c r="K426" s="55">
        <v>580000.0</v>
      </c>
      <c r="L426" s="55">
        <v>623500.0</v>
      </c>
      <c r="M426" s="55">
        <v>552500.0</v>
      </c>
      <c r="N426" s="55">
        <v>7.0</v>
      </c>
      <c r="O426" s="55">
        <v>39.0</v>
      </c>
      <c r="P426" s="55">
        <v>3.4</v>
      </c>
    </row>
    <row r="427">
      <c r="A427" s="29" t="s">
        <v>368</v>
      </c>
      <c r="B427" s="55">
        <v>191500.0</v>
      </c>
      <c r="C427" s="55">
        <v>195000.0</v>
      </c>
      <c r="D427" s="55">
        <v>198000.0</v>
      </c>
      <c r="E427" s="55">
        <v>205000.0</v>
      </c>
      <c r="F427" s="55">
        <v>207500.0</v>
      </c>
      <c r="G427" s="55">
        <v>215000.0</v>
      </c>
      <c r="H427" s="55">
        <v>235000.0</v>
      </c>
      <c r="I427" s="55">
        <v>220000.0</v>
      </c>
      <c r="J427" s="55">
        <v>285000.0</v>
      </c>
      <c r="K427" s="55">
        <v>330000.0</v>
      </c>
      <c r="L427" s="55">
        <v>360000.0</v>
      </c>
      <c r="M427" s="55">
        <v>370000.0</v>
      </c>
      <c r="N427" s="55">
        <v>9.0</v>
      </c>
      <c r="O427" s="55">
        <v>88.0</v>
      </c>
      <c r="P427" s="55">
        <v>6.5</v>
      </c>
    </row>
    <row r="428">
      <c r="A428" s="29" t="s">
        <v>777</v>
      </c>
      <c r="B428" s="55">
        <v>375000.0</v>
      </c>
      <c r="C428" s="55">
        <v>465000.0</v>
      </c>
      <c r="D428" s="55">
        <v>530000.0</v>
      </c>
      <c r="E428" s="55">
        <v>426000.0</v>
      </c>
      <c r="F428" s="55">
        <v>590000.0</v>
      </c>
      <c r="G428" s="55">
        <v>562500.0</v>
      </c>
      <c r="H428" s="55">
        <v>600000.0</v>
      </c>
      <c r="I428" s="55">
        <v>600000.0</v>
      </c>
      <c r="J428" s="55">
        <v>640000.0</v>
      </c>
      <c r="K428" s="55">
        <v>651000.0</v>
      </c>
      <c r="L428" s="55">
        <v>560000.0</v>
      </c>
      <c r="M428" s="55">
        <v>509500.0</v>
      </c>
      <c r="N428" s="55">
        <v>-14.0</v>
      </c>
      <c r="O428" s="55">
        <v>49.0</v>
      </c>
      <c r="P428" s="55">
        <v>4.1</v>
      </c>
    </row>
    <row r="429">
      <c r="A429" s="29" t="s">
        <v>297</v>
      </c>
      <c r="B429" s="55">
        <v>550000.0</v>
      </c>
      <c r="C429" s="55">
        <v>485000.0</v>
      </c>
      <c r="D429" s="55">
        <v>508500.0</v>
      </c>
      <c r="E429" s="55">
        <v>485000.0</v>
      </c>
      <c r="F429" s="55">
        <v>567500.0</v>
      </c>
      <c r="G429" s="55">
        <v>545000.0</v>
      </c>
      <c r="H429" s="55">
        <v>550000.0</v>
      </c>
      <c r="I429" s="55">
        <v>582500.0</v>
      </c>
      <c r="J429" s="55">
        <v>725000.0</v>
      </c>
      <c r="K429" s="55">
        <v>645000.0</v>
      </c>
      <c r="L429" s="55">
        <v>605000.0</v>
      </c>
      <c r="M429" s="55">
        <v>575000.0</v>
      </c>
      <c r="N429" s="55">
        <v>-6.0</v>
      </c>
      <c r="O429" s="55">
        <v>10.0</v>
      </c>
      <c r="P429" s="55">
        <v>1.0</v>
      </c>
    </row>
    <row r="430">
      <c r="A430" s="29" t="s">
        <v>555</v>
      </c>
      <c r="B430" s="55">
        <v>385000.0</v>
      </c>
      <c r="C430" s="55">
        <v>379000.0</v>
      </c>
      <c r="D430" s="55">
        <v>400000.0</v>
      </c>
      <c r="E430" s="55">
        <v>410000.0</v>
      </c>
      <c r="F430" s="55">
        <v>455000.0</v>
      </c>
      <c r="G430" s="55">
        <v>525000.0</v>
      </c>
      <c r="H430" s="55">
        <v>511000.0</v>
      </c>
      <c r="I430" s="55">
        <v>549000.0</v>
      </c>
      <c r="J430" s="55">
        <v>587000.0</v>
      </c>
      <c r="K430" s="55">
        <v>616000.0</v>
      </c>
      <c r="L430" s="55">
        <v>551000.0</v>
      </c>
      <c r="M430" s="55">
        <v>600000.0</v>
      </c>
      <c r="N430" s="55">
        <v>-11.0</v>
      </c>
      <c r="O430" s="55">
        <v>43.0</v>
      </c>
      <c r="P430" s="55">
        <v>3.6</v>
      </c>
    </row>
    <row r="431">
      <c r="A431" s="29" t="s">
        <v>328</v>
      </c>
      <c r="B431" s="55">
        <v>660500.0</v>
      </c>
      <c r="C431" s="55">
        <v>535000.0</v>
      </c>
      <c r="D431" s="55">
        <v>632500.0</v>
      </c>
      <c r="E431" s="55">
        <v>753500.0</v>
      </c>
      <c r="F431" s="55">
        <v>845000.0</v>
      </c>
      <c r="G431" s="55">
        <v>826000.0</v>
      </c>
      <c r="H431" s="55">
        <v>803000.0</v>
      </c>
      <c r="I431" s="55">
        <v>811000.0</v>
      </c>
      <c r="J431" s="55">
        <v>998000.0</v>
      </c>
      <c r="K431" s="55">
        <v>865000.0</v>
      </c>
      <c r="L431" s="55">
        <v>982000.0</v>
      </c>
      <c r="M431" s="55">
        <v>1010000.0</v>
      </c>
      <c r="N431" s="55">
        <v>14.0</v>
      </c>
      <c r="O431" s="55">
        <v>49.0</v>
      </c>
      <c r="P431" s="55">
        <v>4.0</v>
      </c>
    </row>
    <row r="432">
      <c r="A432" s="29" t="s">
        <v>702</v>
      </c>
      <c r="B432" s="57">
        <v>253500.0</v>
      </c>
      <c r="C432" s="55">
        <v>191500.0</v>
      </c>
      <c r="D432" s="38">
        <v>210000.0</v>
      </c>
      <c r="E432" s="55">
        <v>295000.0</v>
      </c>
      <c r="F432" s="55">
        <v>260000.0</v>
      </c>
      <c r="G432" s="55">
        <v>319500.0</v>
      </c>
      <c r="H432" s="55">
        <v>260000.0</v>
      </c>
      <c r="I432" s="55">
        <v>330000.0</v>
      </c>
      <c r="J432" s="55">
        <v>415500.0</v>
      </c>
      <c r="K432" s="55">
        <v>416500.0</v>
      </c>
      <c r="L432" s="55">
        <v>415000.0</v>
      </c>
      <c r="M432" s="56" t="s">
        <v>59</v>
      </c>
      <c r="N432" s="55">
        <v>0.0</v>
      </c>
      <c r="O432" s="55">
        <v>64.0</v>
      </c>
      <c r="P432" s="55">
        <v>5.1</v>
      </c>
    </row>
    <row r="433">
      <c r="A433" s="29" t="s">
        <v>464</v>
      </c>
      <c r="B433" s="55">
        <v>211000.0</v>
      </c>
      <c r="C433" s="55">
        <v>309500.0</v>
      </c>
      <c r="D433" s="55">
        <v>218500.0</v>
      </c>
      <c r="E433" s="55">
        <v>209000.0</v>
      </c>
      <c r="F433" s="55">
        <v>225000.0</v>
      </c>
      <c r="G433" s="55">
        <v>330500.0</v>
      </c>
      <c r="H433" s="55">
        <v>299000.0</v>
      </c>
      <c r="I433" s="55">
        <v>345000.0</v>
      </c>
      <c r="J433" s="55">
        <v>375000.0</v>
      </c>
      <c r="K433" s="55">
        <v>421000.0</v>
      </c>
      <c r="L433" s="55">
        <v>397000.0</v>
      </c>
      <c r="M433" s="55">
        <v>405000.0</v>
      </c>
      <c r="N433" s="55">
        <v>-6.0</v>
      </c>
      <c r="O433" s="55">
        <v>88.0</v>
      </c>
      <c r="P433" s="55">
        <v>6.5</v>
      </c>
    </row>
    <row r="434">
      <c r="A434" s="29" t="s">
        <v>348</v>
      </c>
      <c r="B434" s="55">
        <v>285000.0</v>
      </c>
      <c r="C434" s="55">
        <v>280000.0</v>
      </c>
      <c r="D434" s="38">
        <v>281000.0</v>
      </c>
      <c r="E434" s="55">
        <v>295000.0</v>
      </c>
      <c r="F434" s="55">
        <v>337500.0</v>
      </c>
      <c r="G434" s="55">
        <v>407500.0</v>
      </c>
      <c r="H434" s="55">
        <v>330000.0</v>
      </c>
      <c r="I434" s="55">
        <v>412500.0</v>
      </c>
      <c r="J434" s="55">
        <v>490000.0</v>
      </c>
      <c r="K434" s="55">
        <v>492500.0</v>
      </c>
      <c r="L434" s="55">
        <v>482500.0</v>
      </c>
      <c r="M434" s="55">
        <v>485000.0</v>
      </c>
      <c r="N434" s="55">
        <v>-2.0</v>
      </c>
      <c r="O434" s="55">
        <v>69.0</v>
      </c>
      <c r="P434" s="55">
        <v>5.4</v>
      </c>
    </row>
    <row r="435">
      <c r="A435" s="29" t="s">
        <v>760</v>
      </c>
      <c r="B435" s="55">
        <v>287500.0</v>
      </c>
      <c r="C435" s="55">
        <v>350000.0</v>
      </c>
      <c r="D435" s="38">
        <v>375000.0</v>
      </c>
      <c r="E435" s="55">
        <v>359000.0</v>
      </c>
      <c r="F435" s="55">
        <v>389000.0</v>
      </c>
      <c r="G435" s="55">
        <v>438500.0</v>
      </c>
      <c r="H435" s="55">
        <v>432000.0</v>
      </c>
      <c r="I435" s="55">
        <v>415000.0</v>
      </c>
      <c r="J435" s="55">
        <v>475500.0</v>
      </c>
      <c r="K435" s="55">
        <v>412500.0</v>
      </c>
      <c r="L435" s="55">
        <v>417500.0</v>
      </c>
      <c r="M435" s="55">
        <v>425000.0</v>
      </c>
      <c r="N435" s="55">
        <v>1.0</v>
      </c>
      <c r="O435" s="55">
        <v>45.0</v>
      </c>
      <c r="P435" s="55">
        <v>3.8</v>
      </c>
    </row>
    <row r="436">
      <c r="A436" s="29" t="s">
        <v>743</v>
      </c>
      <c r="B436" s="55">
        <v>520000.0</v>
      </c>
      <c r="C436" s="55">
        <v>568000.0</v>
      </c>
      <c r="D436" s="55">
        <v>560000.0</v>
      </c>
      <c r="E436" s="55">
        <v>620000.0</v>
      </c>
      <c r="F436" s="55">
        <v>705000.0</v>
      </c>
      <c r="G436" s="55">
        <v>665000.0</v>
      </c>
      <c r="H436" s="55">
        <v>670000.0</v>
      </c>
      <c r="I436" s="55">
        <v>720000.0</v>
      </c>
      <c r="J436" s="55">
        <v>755000.0</v>
      </c>
      <c r="K436" s="55">
        <v>740000.0</v>
      </c>
      <c r="L436" s="55">
        <v>702500.0</v>
      </c>
      <c r="M436" s="55">
        <v>482500.0</v>
      </c>
      <c r="N436" s="55">
        <v>-5.0</v>
      </c>
      <c r="O436" s="55">
        <v>35.0</v>
      </c>
      <c r="P436" s="55">
        <v>3.1</v>
      </c>
    </row>
    <row r="437">
      <c r="A437" s="29" t="s">
        <v>792</v>
      </c>
      <c r="B437" s="55">
        <v>535000.0</v>
      </c>
      <c r="C437" s="55">
        <v>545000.0</v>
      </c>
      <c r="D437" s="55">
        <v>489500.0</v>
      </c>
      <c r="E437" s="55">
        <v>548000.0</v>
      </c>
      <c r="F437" s="55">
        <v>531500.0</v>
      </c>
      <c r="G437" s="55">
        <v>577000.0</v>
      </c>
      <c r="H437" s="55">
        <v>740000.0</v>
      </c>
      <c r="I437" s="55">
        <v>705000.0</v>
      </c>
      <c r="J437" s="55">
        <v>763500.0</v>
      </c>
      <c r="K437" s="55">
        <v>701500.0</v>
      </c>
      <c r="L437" s="55">
        <v>780000.0</v>
      </c>
      <c r="M437" s="55">
        <v>860000.0</v>
      </c>
      <c r="N437" s="55">
        <v>11.0</v>
      </c>
      <c r="O437" s="55">
        <v>46.0</v>
      </c>
      <c r="P437" s="55">
        <v>3.8</v>
      </c>
    </row>
    <row r="438">
      <c r="A438" s="29" t="s">
        <v>726</v>
      </c>
      <c r="B438" s="55">
        <v>518500.0</v>
      </c>
      <c r="C438" s="55">
        <v>497000.0</v>
      </c>
      <c r="D438" s="55">
        <v>505000.0</v>
      </c>
      <c r="E438" s="55">
        <v>555500.0</v>
      </c>
      <c r="F438" s="55">
        <v>600000.0</v>
      </c>
      <c r="G438" s="55">
        <v>540500.0</v>
      </c>
      <c r="H438" s="55">
        <v>504500.0</v>
      </c>
      <c r="I438" s="55">
        <v>593000.0</v>
      </c>
      <c r="J438" s="55">
        <v>587500.0</v>
      </c>
      <c r="K438" s="55">
        <v>572500.0</v>
      </c>
      <c r="L438" s="55">
        <v>530000.0</v>
      </c>
      <c r="M438" s="55">
        <v>630000.0</v>
      </c>
      <c r="N438" s="55">
        <v>-7.0</v>
      </c>
      <c r="O438" s="55">
        <v>2.0</v>
      </c>
      <c r="P438" s="55">
        <v>0.2</v>
      </c>
    </row>
    <row r="439">
      <c r="A439" s="29" t="s">
        <v>468</v>
      </c>
      <c r="B439" s="55">
        <v>184000.0</v>
      </c>
      <c r="C439" s="55">
        <v>198000.0</v>
      </c>
      <c r="D439" s="55">
        <v>187500.0</v>
      </c>
      <c r="E439" s="55">
        <v>205000.0</v>
      </c>
      <c r="F439" s="55">
        <v>225000.0</v>
      </c>
      <c r="G439" s="55">
        <v>233500.0</v>
      </c>
      <c r="H439" s="55">
        <v>225000.0</v>
      </c>
      <c r="I439" s="55">
        <v>212500.0</v>
      </c>
      <c r="J439" s="55">
        <v>280000.0</v>
      </c>
      <c r="K439" s="55">
        <v>330500.0</v>
      </c>
      <c r="L439" s="55">
        <v>351000.0</v>
      </c>
      <c r="M439" s="55">
        <v>347500.0</v>
      </c>
      <c r="N439" s="55">
        <v>6.0</v>
      </c>
      <c r="O439" s="55">
        <v>91.0</v>
      </c>
      <c r="P439" s="55">
        <v>6.7</v>
      </c>
    </row>
    <row r="440">
      <c r="A440" s="29" t="s">
        <v>716</v>
      </c>
      <c r="B440" s="55">
        <v>334000.0</v>
      </c>
      <c r="C440" s="55">
        <v>339000.0</v>
      </c>
      <c r="D440" s="55">
        <v>339000.0</v>
      </c>
      <c r="E440" s="55">
        <v>387500.0</v>
      </c>
      <c r="F440" s="55">
        <v>425000.0</v>
      </c>
      <c r="G440" s="55">
        <v>412000.0</v>
      </c>
      <c r="H440" s="55">
        <v>405000.0</v>
      </c>
      <c r="I440" s="55">
        <v>429500.0</v>
      </c>
      <c r="J440" s="55">
        <v>443500.0</v>
      </c>
      <c r="K440" s="55">
        <v>442500.0</v>
      </c>
      <c r="L440" s="55">
        <v>435000.0</v>
      </c>
      <c r="M440" s="55">
        <v>474500.0</v>
      </c>
      <c r="N440" s="55">
        <v>-2.0</v>
      </c>
      <c r="O440" s="55">
        <v>30.0</v>
      </c>
      <c r="P440" s="55">
        <v>2.7</v>
      </c>
    </row>
    <row r="441">
      <c r="A441" s="29" t="s">
        <v>143</v>
      </c>
      <c r="B441" s="55">
        <v>237500.0</v>
      </c>
      <c r="C441" s="55">
        <v>233000.0</v>
      </c>
      <c r="D441" s="55">
        <v>215000.0</v>
      </c>
      <c r="E441" s="55">
        <v>255000.0</v>
      </c>
      <c r="F441" s="55">
        <v>260000.0</v>
      </c>
      <c r="G441" s="55">
        <v>305000.0</v>
      </c>
      <c r="H441" s="55">
        <v>320000.0</v>
      </c>
      <c r="I441" s="55">
        <v>346500.0</v>
      </c>
      <c r="J441" s="55">
        <v>422500.0</v>
      </c>
      <c r="K441" s="55">
        <v>490000.0</v>
      </c>
      <c r="L441" s="55">
        <v>425000.0</v>
      </c>
      <c r="M441" s="55">
        <v>390000.0</v>
      </c>
      <c r="N441" s="55">
        <v>-13.0</v>
      </c>
      <c r="O441" s="55">
        <v>79.0</v>
      </c>
      <c r="P441" s="55">
        <v>6.0</v>
      </c>
    </row>
    <row r="442">
      <c r="A442" s="29" t="s">
        <v>318</v>
      </c>
      <c r="B442" s="57">
        <v>437500.0</v>
      </c>
      <c r="C442" s="55">
        <v>337500.0</v>
      </c>
      <c r="D442" s="38">
        <v>422000.0</v>
      </c>
      <c r="E442" s="55">
        <v>430000.0</v>
      </c>
      <c r="F442" s="55">
        <v>529500.0</v>
      </c>
      <c r="G442" s="55">
        <v>470000.0</v>
      </c>
      <c r="H442" s="55">
        <v>522500.0</v>
      </c>
      <c r="I442" s="55">
        <v>700000.0</v>
      </c>
      <c r="J442" s="55">
        <v>627500.0</v>
      </c>
      <c r="K442" s="55">
        <v>615000.0</v>
      </c>
      <c r="L442" s="55">
        <v>695000.0</v>
      </c>
      <c r="M442" s="55">
        <v>730000.0</v>
      </c>
      <c r="N442" s="55">
        <v>13.0</v>
      </c>
      <c r="O442" s="55">
        <v>59.0</v>
      </c>
      <c r="P442" s="55">
        <v>4.7</v>
      </c>
    </row>
    <row r="443">
      <c r="A443" s="29" t="s">
        <v>351</v>
      </c>
      <c r="B443" s="55">
        <v>250000.0</v>
      </c>
      <c r="C443" s="55">
        <v>255000.0</v>
      </c>
      <c r="D443" s="55">
        <v>240000.0</v>
      </c>
      <c r="E443" s="55">
        <v>209000.0</v>
      </c>
      <c r="F443" s="55">
        <v>254500.0</v>
      </c>
      <c r="G443" s="55">
        <v>372000.0</v>
      </c>
      <c r="H443" s="55">
        <v>378000.0</v>
      </c>
      <c r="I443" s="55">
        <v>410000.0</v>
      </c>
      <c r="J443" s="55">
        <v>410000.0</v>
      </c>
      <c r="K443" s="55">
        <v>430000.0</v>
      </c>
      <c r="L443" s="55">
        <v>455000.0</v>
      </c>
      <c r="M443" s="55">
        <v>419000.0</v>
      </c>
      <c r="N443" s="55">
        <v>6.0</v>
      </c>
      <c r="O443" s="55">
        <v>82.0</v>
      </c>
      <c r="P443" s="55">
        <v>6.2</v>
      </c>
    </row>
    <row r="444">
      <c r="A444" s="29" t="s">
        <v>723</v>
      </c>
      <c r="B444" s="55">
        <v>308500.0</v>
      </c>
      <c r="C444" s="55">
        <v>345000.0</v>
      </c>
      <c r="D444" s="55">
        <v>320000.0</v>
      </c>
      <c r="E444" s="55">
        <v>374000.0</v>
      </c>
      <c r="F444" s="55">
        <v>440000.0</v>
      </c>
      <c r="G444" s="55">
        <v>470000.0</v>
      </c>
      <c r="H444" s="55">
        <v>461500.0</v>
      </c>
      <c r="I444" s="55">
        <v>467500.0</v>
      </c>
      <c r="J444" s="55">
        <v>550000.0</v>
      </c>
      <c r="K444" s="55">
        <v>549000.0</v>
      </c>
      <c r="L444" s="55">
        <v>610000.0</v>
      </c>
      <c r="M444" s="55">
        <v>410000.0</v>
      </c>
      <c r="N444" s="55">
        <v>11.0</v>
      </c>
      <c r="O444" s="55">
        <v>98.0</v>
      </c>
      <c r="P444" s="55">
        <v>7.1</v>
      </c>
    </row>
    <row r="445">
      <c r="A445" s="29" t="s">
        <v>813</v>
      </c>
      <c r="B445" s="55">
        <v>480000.0</v>
      </c>
      <c r="C445" s="55">
        <v>512000.0</v>
      </c>
      <c r="D445" s="55">
        <v>550000.0</v>
      </c>
      <c r="E445" s="55">
        <v>555000.0</v>
      </c>
      <c r="F445" s="55">
        <v>550000.0</v>
      </c>
      <c r="G445" s="55">
        <v>563000.0</v>
      </c>
      <c r="H445" s="55">
        <v>650000.0</v>
      </c>
      <c r="I445" s="55">
        <v>640000.0</v>
      </c>
      <c r="J445" s="55">
        <v>680000.0</v>
      </c>
      <c r="K445" s="55">
        <v>602000.0</v>
      </c>
      <c r="L445" s="55">
        <v>610000.0</v>
      </c>
      <c r="M445" s="55">
        <v>612500.0</v>
      </c>
      <c r="N445" s="55">
        <v>1.0</v>
      </c>
      <c r="O445" s="55">
        <v>27.0</v>
      </c>
      <c r="P445" s="55">
        <v>2.4</v>
      </c>
    </row>
    <row r="446">
      <c r="A446" s="29" t="s">
        <v>269</v>
      </c>
      <c r="B446" s="55">
        <v>220000.0</v>
      </c>
      <c r="C446" s="55">
        <v>213500.0</v>
      </c>
      <c r="D446" s="55">
        <v>228000.0</v>
      </c>
      <c r="E446" s="55">
        <v>232500.0</v>
      </c>
      <c r="F446" s="55">
        <v>245000.0</v>
      </c>
      <c r="G446" s="55">
        <v>248000.0</v>
      </c>
      <c r="H446" s="55">
        <v>277500.0</v>
      </c>
      <c r="I446" s="55">
        <v>296000.0</v>
      </c>
      <c r="J446" s="55">
        <v>367500.0</v>
      </c>
      <c r="K446" s="55">
        <v>420000.0</v>
      </c>
      <c r="L446" s="55">
        <v>467500.0</v>
      </c>
      <c r="M446" s="55">
        <v>762500.0</v>
      </c>
      <c r="N446" s="55">
        <v>11.0</v>
      </c>
      <c r="O446" s="55">
        <v>113.0</v>
      </c>
      <c r="P446" s="55">
        <v>7.8</v>
      </c>
    </row>
  </sheetData>
  <mergeCells count="1">
    <mergeCell ref="A1:M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63"/>
    <col customWidth="1" min="2" max="2" width="38.63"/>
    <col customWidth="1" min="6" max="6" width="16.5"/>
  </cols>
  <sheetData>
    <row r="1">
      <c r="A1" s="17" t="s">
        <v>55</v>
      </c>
      <c r="B1" s="18" t="s">
        <v>0</v>
      </c>
      <c r="C1" s="18">
        <v>2023.0</v>
      </c>
      <c r="D1" s="16"/>
      <c r="E1" s="63"/>
      <c r="F1" s="47" t="s">
        <v>0</v>
      </c>
      <c r="G1" s="45" t="s">
        <v>846</v>
      </c>
    </row>
    <row r="2">
      <c r="A2" s="17" t="s">
        <v>624</v>
      </c>
      <c r="B2" s="4" t="s">
        <v>28</v>
      </c>
      <c r="C2" s="58">
        <v>841000.0</v>
      </c>
      <c r="D2" s="58"/>
      <c r="F2" s="4" t="s">
        <v>28</v>
      </c>
      <c r="G2" s="58">
        <f>IFERROR(__xludf.DUMMYFUNCTION("median(filter($C3:$C999,$B3:$B999 =F2))"),746250.0)</f>
        <v>746250</v>
      </c>
    </row>
    <row r="3">
      <c r="A3" s="17" t="s">
        <v>729</v>
      </c>
      <c r="B3" s="4" t="s">
        <v>28</v>
      </c>
      <c r="C3" s="58">
        <v>863000.0</v>
      </c>
      <c r="D3" s="58"/>
      <c r="F3" s="4" t="s">
        <v>16</v>
      </c>
      <c r="G3" s="58">
        <f>IFERROR(__xludf.DUMMYFUNCTION("median(filter($C4:$C999,$B4:$B999 =F3))"),1057500.0)</f>
        <v>1057500</v>
      </c>
    </row>
    <row r="4">
      <c r="A4" s="17" t="s">
        <v>513</v>
      </c>
      <c r="B4" s="4" t="s">
        <v>28</v>
      </c>
      <c r="C4" s="58">
        <v>1285000.0</v>
      </c>
      <c r="D4" s="58"/>
      <c r="F4" s="4" t="s">
        <v>21</v>
      </c>
      <c r="G4" s="58">
        <f>IFERROR(__xludf.DUMMYFUNCTION("median(filter($C5:$C999,$B5:$B999 =F4))"),899000.0)</f>
        <v>899000</v>
      </c>
    </row>
    <row r="5">
      <c r="A5" s="17" t="s">
        <v>621</v>
      </c>
      <c r="B5" s="4" t="s">
        <v>28</v>
      </c>
      <c r="C5" s="58">
        <v>730000.0</v>
      </c>
      <c r="D5" s="61"/>
      <c r="F5" s="4" t="s">
        <v>30</v>
      </c>
      <c r="G5" s="58">
        <f>IFERROR(__xludf.DUMMYFUNCTION("median(filter($C6:$C999,$B6:$B999 =F5))"),515000.0)</f>
        <v>515000</v>
      </c>
    </row>
    <row r="6">
      <c r="A6" s="17" t="s">
        <v>567</v>
      </c>
      <c r="B6" s="4" t="s">
        <v>28</v>
      </c>
      <c r="C6" s="58">
        <v>702500.0</v>
      </c>
      <c r="D6" s="58"/>
      <c r="F6" s="4" t="s">
        <v>45</v>
      </c>
      <c r="G6" s="58">
        <f>IFERROR(__xludf.DUMMYFUNCTION("median(filter($C7:$C999,$B7:$B999 =F6))"),505500.0)</f>
        <v>505500</v>
      </c>
    </row>
    <row r="7">
      <c r="A7" s="17" t="s">
        <v>547</v>
      </c>
      <c r="B7" s="4" t="s">
        <v>28</v>
      </c>
      <c r="C7" s="58">
        <v>740000.0</v>
      </c>
      <c r="D7" s="58"/>
      <c r="F7" s="4" t="s">
        <v>43</v>
      </c>
      <c r="G7" s="58">
        <f>IFERROR(__xludf.DUMMYFUNCTION("median(filter($C8:$C999,$B8:$B999 =F7))"),527500.0)</f>
        <v>527500</v>
      </c>
    </row>
    <row r="8">
      <c r="A8" s="17" t="s">
        <v>710</v>
      </c>
      <c r="B8" s="4" t="s">
        <v>28</v>
      </c>
      <c r="C8" s="58">
        <v>650000.0</v>
      </c>
      <c r="D8" s="58"/>
      <c r="F8" s="4" t="s">
        <v>34</v>
      </c>
      <c r="G8" s="58">
        <f>IFERROR(__xludf.DUMMYFUNCTION("median(filter($C9:$C999,$B9:$B999 =F8))"),611500.0)</f>
        <v>611500</v>
      </c>
    </row>
    <row r="9">
      <c r="A9" s="17" t="s">
        <v>809</v>
      </c>
      <c r="B9" s="4" t="s">
        <v>28</v>
      </c>
      <c r="C9" s="58">
        <v>752500.0</v>
      </c>
      <c r="D9" s="58"/>
      <c r="F9" s="4" t="s">
        <v>33</v>
      </c>
      <c r="G9" s="58">
        <f>IFERROR(__xludf.DUMMYFUNCTION("median(filter($C10:$C999,$B10:$B999 =F9))"),555000.0)</f>
        <v>555000</v>
      </c>
    </row>
    <row r="10">
      <c r="A10" s="17" t="s">
        <v>596</v>
      </c>
      <c r="B10" s="4" t="s">
        <v>28</v>
      </c>
      <c r="C10" s="58">
        <v>1176000.0</v>
      </c>
      <c r="D10" s="58"/>
      <c r="F10" s="4" t="s">
        <v>40</v>
      </c>
      <c r="G10" s="58">
        <f>IFERROR(__xludf.DUMMYFUNCTION("median(filter($C11:$C999,$B11:$B999 =F10))"),641000.0)</f>
        <v>641000</v>
      </c>
    </row>
    <row r="11">
      <c r="A11" s="17" t="s">
        <v>453</v>
      </c>
      <c r="B11" s="4" t="s">
        <v>28</v>
      </c>
      <c r="C11" s="58">
        <v>605000.0</v>
      </c>
      <c r="D11" s="58"/>
      <c r="F11" s="4" t="s">
        <v>24</v>
      </c>
      <c r="G11" s="58">
        <f>IFERROR(__xludf.DUMMYFUNCTION("median(filter($C12:$C999,$B12:$B999 =F11))"),545000.0)</f>
        <v>545000</v>
      </c>
    </row>
    <row r="12">
      <c r="A12" s="17" t="s">
        <v>688</v>
      </c>
      <c r="B12" s="4" t="s">
        <v>28</v>
      </c>
      <c r="C12" s="58">
        <v>780500.0</v>
      </c>
      <c r="D12" s="58"/>
      <c r="F12" s="4" t="s">
        <v>25</v>
      </c>
      <c r="G12" s="58">
        <f>IFERROR(__xludf.DUMMYFUNCTION("median(filter($C13:$C999,$B13:$B999 =F12))"),738750.0)</f>
        <v>738750</v>
      </c>
    </row>
    <row r="13">
      <c r="A13" s="17" t="s">
        <v>396</v>
      </c>
      <c r="B13" s="4" t="s">
        <v>28</v>
      </c>
      <c r="C13" s="58">
        <v>810000.0</v>
      </c>
      <c r="D13" s="58"/>
      <c r="F13" s="4" t="s">
        <v>46</v>
      </c>
      <c r="G13" s="58">
        <f>IFERROR(__xludf.DUMMYFUNCTION("median(filter($C14:$C999,$B14:$B999 =F13))"),457500.0)</f>
        <v>457500</v>
      </c>
    </row>
    <row r="14">
      <c r="A14" s="17" t="s">
        <v>649</v>
      </c>
      <c r="B14" s="4" t="s">
        <v>28</v>
      </c>
      <c r="C14" s="58">
        <v>865000.0</v>
      </c>
      <c r="D14" s="58"/>
      <c r="F14" s="4" t="s">
        <v>27</v>
      </c>
      <c r="G14" s="58">
        <f>IFERROR(__xludf.DUMMYFUNCTION("median(filter($C15:$C999,$B15:$B999 =F14))"),710000.0)</f>
        <v>710000</v>
      </c>
    </row>
    <row r="15">
      <c r="A15" s="17" t="s">
        <v>516</v>
      </c>
      <c r="B15" s="4" t="s">
        <v>28</v>
      </c>
      <c r="C15" s="58">
        <v>740000.0</v>
      </c>
      <c r="D15" s="58"/>
      <c r="F15" s="4" t="s">
        <v>23</v>
      </c>
      <c r="G15" s="58">
        <f>IFERROR(__xludf.DUMMYFUNCTION("median(filter($C16:$C999,$B16:$B999 =F15))"),710000.0)</f>
        <v>710000</v>
      </c>
    </row>
    <row r="16">
      <c r="A16" s="17" t="s">
        <v>728</v>
      </c>
      <c r="B16" s="4" t="s">
        <v>28</v>
      </c>
      <c r="C16" s="58">
        <v>730000.0</v>
      </c>
      <c r="D16" s="58"/>
      <c r="F16" s="4" t="s">
        <v>11</v>
      </c>
      <c r="G16" s="58">
        <f>IFERROR(__xludf.DUMMYFUNCTION("median(filter($C17:$C999,$B17:$B999 =F16))"),882500.0)</f>
        <v>882500</v>
      </c>
    </row>
    <row r="17">
      <c r="A17" s="17" t="s">
        <v>511</v>
      </c>
      <c r="B17" s="4" t="s">
        <v>16</v>
      </c>
      <c r="C17" s="58">
        <v>1250000.0</v>
      </c>
      <c r="D17" s="58"/>
      <c r="F17" s="4" t="s">
        <v>47</v>
      </c>
      <c r="G17" s="58">
        <f>IFERROR(__xludf.DUMMYFUNCTION("median(filter($C18:$C999,$B18:$B999 =F17))"),520000.0)</f>
        <v>520000</v>
      </c>
    </row>
    <row r="18">
      <c r="A18" s="17" t="s">
        <v>597</v>
      </c>
      <c r="B18" s="4" t="s">
        <v>16</v>
      </c>
      <c r="C18" s="58">
        <v>1215000.0</v>
      </c>
      <c r="D18" s="58"/>
      <c r="F18" s="4" t="s">
        <v>19</v>
      </c>
      <c r="G18" s="58">
        <f>IFERROR(__xludf.DUMMYFUNCTION("median(filter($C19:$C999,$B19:$B999 =F18))"),715000.0)</f>
        <v>715000</v>
      </c>
    </row>
    <row r="19">
      <c r="A19" s="17" t="s">
        <v>683</v>
      </c>
      <c r="B19" s="4" t="s">
        <v>16</v>
      </c>
      <c r="C19" s="58">
        <v>1305000.0</v>
      </c>
      <c r="D19" s="58"/>
      <c r="F19" s="4" t="s">
        <v>31</v>
      </c>
      <c r="G19" s="58">
        <f>IFERROR(__xludf.DUMMYFUNCTION("median(filter($C20:$C999,$B20:$B999 =F19))"),569000.0)</f>
        <v>569000</v>
      </c>
    </row>
    <row r="20">
      <c r="A20" s="17" t="s">
        <v>394</v>
      </c>
      <c r="B20" s="4" t="s">
        <v>16</v>
      </c>
      <c r="C20" s="58">
        <v>1250000.0</v>
      </c>
      <c r="D20" s="58"/>
      <c r="F20" s="4" t="s">
        <v>48</v>
      </c>
      <c r="G20" s="58">
        <f>IFERROR(__xludf.DUMMYFUNCTION("median(filter($C21:$C999,$B21:$B999 =F20))"),458250.0)</f>
        <v>458250</v>
      </c>
    </row>
    <row r="21">
      <c r="A21" s="17" t="s">
        <v>565</v>
      </c>
      <c r="B21" s="4" t="s">
        <v>16</v>
      </c>
      <c r="C21" s="58">
        <v>900000.0</v>
      </c>
      <c r="D21" s="58"/>
      <c r="F21" s="4" t="s">
        <v>18</v>
      </c>
      <c r="G21" s="58">
        <f>IFERROR(__xludf.DUMMYFUNCTION("median(filter($C22:$C999,$B22:$B999 =F21))"),801500.0)</f>
        <v>801500</v>
      </c>
    </row>
    <row r="22">
      <c r="A22" s="17" t="s">
        <v>479</v>
      </c>
      <c r="B22" s="4" t="s">
        <v>16</v>
      </c>
      <c r="C22" s="58">
        <v>856500.0</v>
      </c>
      <c r="D22" s="58"/>
      <c r="F22" s="4" t="s">
        <v>37</v>
      </c>
      <c r="G22" s="58">
        <f>IFERROR(__xludf.DUMMYFUNCTION("median(filter($C23:$C999,$B23:$B999 =F22))"),650000.0)</f>
        <v>650000</v>
      </c>
    </row>
    <row r="23">
      <c r="A23" s="17" t="s">
        <v>420</v>
      </c>
      <c r="B23" s="4" t="s">
        <v>16</v>
      </c>
      <c r="C23" s="58">
        <v>700000.0</v>
      </c>
      <c r="D23" s="58"/>
      <c r="F23" s="4" t="s">
        <v>39</v>
      </c>
      <c r="G23" s="58">
        <f>IFERROR(__xludf.DUMMYFUNCTION("median(filter($C24:$C999,$B24:$B999 =F23))"),592500.0)</f>
        <v>592500</v>
      </c>
    </row>
    <row r="24">
      <c r="A24" s="17" t="s">
        <v>724</v>
      </c>
      <c r="B24" s="4" t="s">
        <v>16</v>
      </c>
      <c r="C24" s="58">
        <v>800000.0</v>
      </c>
      <c r="D24" s="58"/>
      <c r="F24" s="4" t="s">
        <v>14</v>
      </c>
      <c r="G24" s="58">
        <f>IFERROR(__xludf.DUMMYFUNCTION("median(filter($C25:$C999,$B25:$B999 =F24))"),693250.0)</f>
        <v>693250</v>
      </c>
    </row>
    <row r="25">
      <c r="A25" s="17" t="s">
        <v>375</v>
      </c>
      <c r="B25" s="4" t="s">
        <v>21</v>
      </c>
      <c r="C25" s="58">
        <v>1475000.0</v>
      </c>
      <c r="D25" s="58"/>
      <c r="F25" s="4" t="s">
        <v>38</v>
      </c>
      <c r="G25" s="58">
        <f>IFERROR(__xludf.DUMMYFUNCTION("median(filter($C26:$C999,$B26:$B999 =F25))"),790000.0)</f>
        <v>790000</v>
      </c>
    </row>
    <row r="26">
      <c r="A26" s="17" t="s">
        <v>416</v>
      </c>
      <c r="B26" s="4" t="s">
        <v>21</v>
      </c>
      <c r="C26" s="58">
        <v>898000.0</v>
      </c>
      <c r="D26" s="58"/>
      <c r="F26" s="4" t="s">
        <v>36</v>
      </c>
      <c r="G26" s="58">
        <f>IFERROR(__xludf.DUMMYFUNCTION("median(filter($C27:$C999,$B27:$B999 =F26))"),671000.0)</f>
        <v>671000</v>
      </c>
    </row>
    <row r="27">
      <c r="A27" s="17" t="s">
        <v>448</v>
      </c>
      <c r="B27" s="4" t="s">
        <v>21</v>
      </c>
      <c r="C27" s="58">
        <v>1281500.0</v>
      </c>
      <c r="D27" s="58"/>
      <c r="F27" s="4" t="s">
        <v>41</v>
      </c>
      <c r="G27" s="58">
        <f>IFERROR(__xludf.DUMMYFUNCTION("median(filter($C28:$C999,$B28:$B999 =F27))"),663500.0)</f>
        <v>663500</v>
      </c>
    </row>
    <row r="28">
      <c r="A28" s="17" t="s">
        <v>598</v>
      </c>
      <c r="B28" s="4" t="s">
        <v>21</v>
      </c>
      <c r="C28" s="58">
        <v>900000.0</v>
      </c>
      <c r="D28" s="58"/>
      <c r="F28" s="4" t="s">
        <v>13</v>
      </c>
      <c r="G28" s="58">
        <f>IFERROR(__xludf.DUMMYFUNCTION("median(filter($C29:$C999,$B29:$B999 =F28))"),832500.0)</f>
        <v>832500</v>
      </c>
    </row>
    <row r="29">
      <c r="A29" s="17" t="s">
        <v>785</v>
      </c>
      <c r="B29" s="4" t="s">
        <v>21</v>
      </c>
      <c r="C29" s="58">
        <v>1115000.0</v>
      </c>
      <c r="D29" s="61"/>
      <c r="F29" s="4" t="s">
        <v>44</v>
      </c>
      <c r="G29" s="58">
        <f>IFERROR(__xludf.DUMMYFUNCTION("median(filter($C30:$C999,$B30:$B999 =F29))"),481250.0)</f>
        <v>481250</v>
      </c>
    </row>
    <row r="30">
      <c r="A30" s="17" t="s">
        <v>819</v>
      </c>
      <c r="B30" s="4" t="s">
        <v>21</v>
      </c>
      <c r="C30" s="58">
        <v>1148000.0</v>
      </c>
      <c r="D30" s="58"/>
      <c r="F30" s="4" t="s">
        <v>49</v>
      </c>
      <c r="G30" s="58">
        <f>IFERROR(__xludf.DUMMYFUNCTION("median(filter($C31:$C999,$B31:$B999 =F30))"),455000.0)</f>
        <v>455000</v>
      </c>
    </row>
    <row r="31">
      <c r="A31" s="17" t="s">
        <v>742</v>
      </c>
      <c r="B31" s="4" t="s">
        <v>21</v>
      </c>
      <c r="C31" s="58">
        <v>588000.0</v>
      </c>
      <c r="D31" s="58"/>
      <c r="F31" s="4" t="s">
        <v>42</v>
      </c>
      <c r="G31" s="58">
        <f>IFERROR(__xludf.DUMMYFUNCTION("median(filter($C32:$C999,$B32:$B999 =F31))"),657000.0)</f>
        <v>657000</v>
      </c>
    </row>
    <row r="32">
      <c r="A32" s="17" t="s">
        <v>224</v>
      </c>
      <c r="B32" s="4" t="s">
        <v>21</v>
      </c>
      <c r="C32" s="58">
        <v>635000.0</v>
      </c>
      <c r="D32" s="58"/>
      <c r="F32" s="4" t="s">
        <v>32</v>
      </c>
      <c r="G32" s="58">
        <f>IFERROR(__xludf.DUMMYFUNCTION("median(filter($C33:$C999,$B33:$B999 =F32))"),634000.0)</f>
        <v>634000</v>
      </c>
    </row>
    <row r="33">
      <c r="A33" s="17" t="s">
        <v>787</v>
      </c>
      <c r="B33" s="4" t="s">
        <v>21</v>
      </c>
      <c r="C33" s="58">
        <v>810000.0</v>
      </c>
      <c r="D33" s="58"/>
      <c r="G33" s="58"/>
    </row>
    <row r="34">
      <c r="A34" s="17" t="s">
        <v>612</v>
      </c>
      <c r="B34" s="4" t="s">
        <v>21</v>
      </c>
      <c r="C34" s="58">
        <v>1220000.0</v>
      </c>
      <c r="D34" s="58"/>
      <c r="G34" s="58"/>
    </row>
    <row r="35">
      <c r="A35" s="17" t="s">
        <v>682</v>
      </c>
      <c r="B35" s="4" t="s">
        <v>21</v>
      </c>
      <c r="C35" s="58">
        <v>775000.0</v>
      </c>
      <c r="D35" s="58"/>
      <c r="G35" s="58"/>
    </row>
    <row r="36">
      <c r="A36" s="17" t="s">
        <v>475</v>
      </c>
      <c r="B36" s="4" t="s">
        <v>21</v>
      </c>
      <c r="C36" s="58">
        <v>755500.0</v>
      </c>
      <c r="D36" s="58"/>
      <c r="G36" s="58"/>
    </row>
    <row r="37">
      <c r="A37" s="17" t="s">
        <v>347</v>
      </c>
      <c r="B37" s="4" t="s">
        <v>30</v>
      </c>
      <c r="C37" s="58">
        <v>297000.0</v>
      </c>
      <c r="D37" s="58"/>
      <c r="G37" s="58"/>
    </row>
    <row r="38">
      <c r="A38" s="17" t="s">
        <v>526</v>
      </c>
      <c r="B38" s="4" t="s">
        <v>30</v>
      </c>
      <c r="C38" s="58">
        <v>576500.0</v>
      </c>
      <c r="D38" s="58"/>
      <c r="G38" s="58"/>
    </row>
    <row r="39">
      <c r="A39" s="17" t="s">
        <v>424</v>
      </c>
      <c r="B39" s="4" t="s">
        <v>30</v>
      </c>
      <c r="C39" s="58">
        <v>420000.0</v>
      </c>
      <c r="D39" s="58"/>
      <c r="G39" s="58"/>
    </row>
    <row r="40">
      <c r="A40" s="17" t="s">
        <v>603</v>
      </c>
      <c r="B40" s="4" t="s">
        <v>30</v>
      </c>
      <c r="C40" s="58">
        <v>480000.0</v>
      </c>
      <c r="D40" s="58"/>
      <c r="G40" s="58"/>
    </row>
    <row r="41">
      <c r="A41" s="17" t="s">
        <v>494</v>
      </c>
      <c r="B41" s="4" t="s">
        <v>30</v>
      </c>
      <c r="C41" s="58">
        <v>570500.0</v>
      </c>
      <c r="D41" s="58"/>
      <c r="G41" s="58"/>
    </row>
    <row r="42">
      <c r="A42" s="17" t="s">
        <v>631</v>
      </c>
      <c r="B42" s="4" t="s">
        <v>30</v>
      </c>
      <c r="C42" s="58">
        <v>484000.0</v>
      </c>
      <c r="D42" s="58"/>
      <c r="G42" s="58"/>
    </row>
    <row r="43">
      <c r="A43" s="17" t="s">
        <v>626</v>
      </c>
      <c r="B43" s="4" t="s">
        <v>30</v>
      </c>
      <c r="C43" s="58">
        <v>619500.0</v>
      </c>
      <c r="D43" s="58"/>
      <c r="G43" s="58"/>
    </row>
    <row r="44">
      <c r="A44" s="17" t="s">
        <v>656</v>
      </c>
      <c r="B44" s="4" t="s">
        <v>30</v>
      </c>
      <c r="C44" s="58">
        <v>587500.0</v>
      </c>
      <c r="D44" s="58"/>
      <c r="G44" s="58"/>
    </row>
    <row r="45">
      <c r="A45" s="17" t="s">
        <v>628</v>
      </c>
      <c r="B45" s="4" t="s">
        <v>30</v>
      </c>
      <c r="C45" s="58">
        <v>580000.0</v>
      </c>
      <c r="D45" s="58"/>
      <c r="G45" s="58"/>
    </row>
    <row r="46">
      <c r="A46" s="17" t="s">
        <v>732</v>
      </c>
      <c r="B46" s="4" t="s">
        <v>30</v>
      </c>
      <c r="C46" s="58">
        <v>470000.0</v>
      </c>
      <c r="D46" s="58"/>
      <c r="G46" s="58"/>
    </row>
    <row r="47">
      <c r="A47" s="17" t="s">
        <v>519</v>
      </c>
      <c r="B47" s="4" t="s">
        <v>30</v>
      </c>
      <c r="C47" s="58">
        <v>515000.0</v>
      </c>
      <c r="D47" s="61"/>
      <c r="G47" s="58"/>
    </row>
    <row r="48">
      <c r="A48" s="17" t="s">
        <v>548</v>
      </c>
      <c r="B48" s="4" t="s">
        <v>45</v>
      </c>
      <c r="C48" s="58">
        <v>534500.0</v>
      </c>
      <c r="D48" s="58"/>
      <c r="G48" s="58"/>
    </row>
    <row r="49">
      <c r="A49" s="17" t="s">
        <v>266</v>
      </c>
      <c r="B49" s="4" t="s">
        <v>45</v>
      </c>
      <c r="C49" s="58">
        <v>470000.0</v>
      </c>
      <c r="D49" s="58"/>
      <c r="G49" s="58"/>
    </row>
    <row r="50">
      <c r="A50" s="17" t="s">
        <v>290</v>
      </c>
      <c r="B50" s="4" t="s">
        <v>45</v>
      </c>
      <c r="C50" s="58">
        <v>547500.0</v>
      </c>
      <c r="D50" s="58"/>
      <c r="G50" s="58"/>
    </row>
    <row r="51">
      <c r="A51" s="17" t="s">
        <v>495</v>
      </c>
      <c r="B51" s="4" t="s">
        <v>45</v>
      </c>
      <c r="C51" s="58">
        <v>476500.0</v>
      </c>
      <c r="D51" s="58"/>
      <c r="G51" s="58"/>
    </row>
    <row r="52">
      <c r="A52" s="17" t="s">
        <v>523</v>
      </c>
      <c r="B52" s="4" t="s">
        <v>43</v>
      </c>
      <c r="C52" s="58">
        <v>650000.0</v>
      </c>
      <c r="D52" s="58"/>
      <c r="G52" s="58"/>
    </row>
    <row r="53">
      <c r="A53" s="17" t="s">
        <v>713</v>
      </c>
      <c r="B53" s="4" t="s">
        <v>43</v>
      </c>
      <c r="C53" s="58">
        <v>535000.0</v>
      </c>
      <c r="D53" s="58"/>
      <c r="G53" s="58"/>
    </row>
    <row r="54">
      <c r="A54" s="17" t="s">
        <v>301</v>
      </c>
      <c r="B54" s="4" t="s">
        <v>43</v>
      </c>
      <c r="C54" s="58">
        <v>450000.0</v>
      </c>
      <c r="D54" s="58"/>
      <c r="G54" s="58"/>
    </row>
    <row r="55">
      <c r="A55" s="17" t="s">
        <v>655</v>
      </c>
      <c r="B55" s="4" t="s">
        <v>43</v>
      </c>
      <c r="C55" s="58">
        <v>510000.0</v>
      </c>
      <c r="D55" s="58"/>
      <c r="G55" s="58"/>
    </row>
    <row r="56">
      <c r="A56" s="17" t="s">
        <v>491</v>
      </c>
      <c r="B56" s="4" t="s">
        <v>43</v>
      </c>
      <c r="C56" s="58">
        <v>506000.0</v>
      </c>
      <c r="D56" s="58"/>
      <c r="G56" s="58"/>
    </row>
    <row r="57">
      <c r="A57" s="17" t="s">
        <v>389</v>
      </c>
      <c r="B57" s="4" t="s">
        <v>43</v>
      </c>
      <c r="C57" s="58">
        <v>537500.0</v>
      </c>
      <c r="D57" s="58"/>
      <c r="G57" s="58"/>
    </row>
    <row r="58">
      <c r="A58" s="17" t="s">
        <v>533</v>
      </c>
      <c r="B58" s="4" t="s">
        <v>43</v>
      </c>
      <c r="C58" s="58">
        <v>520000.0</v>
      </c>
      <c r="D58" s="58"/>
      <c r="G58" s="58"/>
    </row>
    <row r="59">
      <c r="A59" s="17" t="s">
        <v>384</v>
      </c>
      <c r="B59" s="4" t="s">
        <v>43</v>
      </c>
      <c r="C59" s="58">
        <v>637500.0</v>
      </c>
      <c r="D59" s="61"/>
      <c r="G59" s="58"/>
    </row>
    <row r="60">
      <c r="A60" s="17" t="s">
        <v>539</v>
      </c>
      <c r="B60" s="4" t="s">
        <v>43</v>
      </c>
      <c r="C60" s="58">
        <v>517000.0</v>
      </c>
      <c r="D60" s="58"/>
      <c r="G60" s="58"/>
    </row>
    <row r="61">
      <c r="A61" s="17" t="s">
        <v>405</v>
      </c>
      <c r="B61" s="4" t="s">
        <v>43</v>
      </c>
      <c r="C61" s="58">
        <v>563000.0</v>
      </c>
      <c r="D61" s="58"/>
      <c r="G61" s="58"/>
    </row>
    <row r="62">
      <c r="A62" s="17" t="s">
        <v>436</v>
      </c>
      <c r="B62" s="4" t="s">
        <v>43</v>
      </c>
      <c r="C62" s="58">
        <v>520000.0</v>
      </c>
      <c r="D62" s="58"/>
      <c r="G62" s="58"/>
    </row>
    <row r="63">
      <c r="A63" s="17" t="s">
        <v>309</v>
      </c>
      <c r="B63" s="4" t="s">
        <v>43</v>
      </c>
      <c r="C63" s="58">
        <v>370000.0</v>
      </c>
      <c r="D63" s="58"/>
      <c r="G63" s="58"/>
    </row>
    <row r="64">
      <c r="A64" s="17" t="s">
        <v>407</v>
      </c>
      <c r="B64" s="4" t="s">
        <v>43</v>
      </c>
      <c r="C64" s="58">
        <v>546500.0</v>
      </c>
      <c r="D64" s="58"/>
      <c r="G64" s="58"/>
    </row>
    <row r="65">
      <c r="A65" s="17" t="s">
        <v>363</v>
      </c>
      <c r="B65" s="4" t="s">
        <v>43</v>
      </c>
      <c r="C65" s="58">
        <v>640000.0</v>
      </c>
      <c r="D65" s="58"/>
      <c r="G65" s="58"/>
    </row>
    <row r="66">
      <c r="A66" s="17" t="s">
        <v>447</v>
      </c>
      <c r="B66" s="4" t="s">
        <v>34</v>
      </c>
      <c r="C66" s="58">
        <v>770000.0</v>
      </c>
      <c r="D66" s="58"/>
      <c r="G66" s="58"/>
    </row>
    <row r="67">
      <c r="A67" s="17" t="s">
        <v>745</v>
      </c>
      <c r="B67" s="4" t="s">
        <v>34</v>
      </c>
      <c r="C67" s="58">
        <v>562500.0</v>
      </c>
      <c r="D67" s="58"/>
      <c r="G67" s="58"/>
    </row>
    <row r="68">
      <c r="A68" s="17" t="s">
        <v>779</v>
      </c>
      <c r="B68" s="4" t="s">
        <v>34</v>
      </c>
      <c r="C68" s="58">
        <v>487500.0</v>
      </c>
      <c r="D68" s="61"/>
      <c r="G68" s="58"/>
    </row>
    <row r="69">
      <c r="A69" s="17" t="s">
        <v>417</v>
      </c>
      <c r="B69" s="4" t="s">
        <v>34</v>
      </c>
      <c r="C69" s="58">
        <v>622500.0</v>
      </c>
      <c r="D69" s="58"/>
      <c r="G69" s="58"/>
    </row>
    <row r="70">
      <c r="A70" s="17" t="s">
        <v>618</v>
      </c>
      <c r="B70" s="4" t="s">
        <v>34</v>
      </c>
      <c r="C70" s="58">
        <v>570000.0</v>
      </c>
      <c r="D70" s="58"/>
      <c r="G70" s="58"/>
    </row>
    <row r="71">
      <c r="A71" s="17" t="s">
        <v>759</v>
      </c>
      <c r="B71" s="4" t="s">
        <v>34</v>
      </c>
      <c r="C71" s="58">
        <v>618000.0</v>
      </c>
      <c r="D71" s="58"/>
      <c r="G71" s="58"/>
    </row>
    <row r="72">
      <c r="A72" s="17" t="s">
        <v>514</v>
      </c>
      <c r="B72" s="4" t="s">
        <v>34</v>
      </c>
      <c r="C72" s="58">
        <v>628000.0</v>
      </c>
      <c r="D72" s="61"/>
      <c r="G72" s="58"/>
    </row>
    <row r="73">
      <c r="A73" s="17" t="s">
        <v>297</v>
      </c>
      <c r="B73" s="4" t="s">
        <v>34</v>
      </c>
      <c r="C73" s="58">
        <v>605000.0</v>
      </c>
      <c r="D73" s="58"/>
      <c r="G73" s="58"/>
    </row>
    <row r="74">
      <c r="A74" s="17" t="s">
        <v>288</v>
      </c>
      <c r="B74" s="4" t="s">
        <v>33</v>
      </c>
      <c r="C74" s="58">
        <v>555000.0</v>
      </c>
      <c r="D74" s="58"/>
      <c r="G74" s="58"/>
    </row>
    <row r="75">
      <c r="A75" s="17" t="s">
        <v>287</v>
      </c>
      <c r="B75" s="4" t="s">
        <v>33</v>
      </c>
      <c r="C75" s="58">
        <v>501500.0</v>
      </c>
      <c r="D75" s="58"/>
      <c r="G75" s="58"/>
    </row>
    <row r="76">
      <c r="A76" s="17" t="s">
        <v>215</v>
      </c>
      <c r="B76" s="4" t="s">
        <v>33</v>
      </c>
      <c r="C76" s="58">
        <v>518000.0</v>
      </c>
      <c r="D76" s="58"/>
      <c r="G76" s="58"/>
    </row>
    <row r="77">
      <c r="A77" s="17" t="s">
        <v>241</v>
      </c>
      <c r="B77" s="4" t="s">
        <v>33</v>
      </c>
      <c r="C77" s="58">
        <v>748000.0</v>
      </c>
      <c r="D77" s="58"/>
      <c r="G77" s="58"/>
    </row>
    <row r="78">
      <c r="A78" s="17" t="s">
        <v>243</v>
      </c>
      <c r="B78" s="4" t="s">
        <v>33</v>
      </c>
      <c r="C78" s="58">
        <v>600000.0</v>
      </c>
      <c r="D78" s="58"/>
      <c r="G78" s="58"/>
    </row>
    <row r="79">
      <c r="A79" s="17" t="s">
        <v>383</v>
      </c>
      <c r="B79" s="4" t="s">
        <v>33</v>
      </c>
      <c r="C79" s="58">
        <v>628000.0</v>
      </c>
      <c r="D79" s="58"/>
      <c r="G79" s="58"/>
    </row>
    <row r="80">
      <c r="A80" s="17" t="s">
        <v>460</v>
      </c>
      <c r="B80" s="4" t="s">
        <v>33</v>
      </c>
      <c r="C80" s="58">
        <v>544000.0</v>
      </c>
      <c r="D80" s="58"/>
      <c r="G80" s="58"/>
    </row>
    <row r="81">
      <c r="A81" s="17" t="s">
        <v>542</v>
      </c>
      <c r="B81" s="4" t="s">
        <v>40</v>
      </c>
      <c r="C81" s="58">
        <v>818000.0</v>
      </c>
      <c r="D81" s="58"/>
      <c r="G81" s="58"/>
    </row>
    <row r="82">
      <c r="A82" s="17" t="s">
        <v>477</v>
      </c>
      <c r="B82" s="4" t="s">
        <v>40</v>
      </c>
      <c r="C82" s="58">
        <v>1083000.0</v>
      </c>
      <c r="D82" s="58"/>
      <c r="G82" s="58"/>
    </row>
    <row r="83">
      <c r="A83" s="17" t="s">
        <v>449</v>
      </c>
      <c r="B83" s="4" t="s">
        <v>40</v>
      </c>
      <c r="C83" s="58">
        <v>620000.0</v>
      </c>
      <c r="D83" s="58"/>
      <c r="G83" s="58"/>
    </row>
    <row r="84">
      <c r="A84" s="17" t="s">
        <v>826</v>
      </c>
      <c r="B84" s="4" t="s">
        <v>40</v>
      </c>
      <c r="C84" s="58">
        <v>765000.0</v>
      </c>
      <c r="D84" s="58"/>
      <c r="G84" s="58"/>
    </row>
    <row r="85">
      <c r="A85" s="17" t="s">
        <v>853</v>
      </c>
      <c r="B85" s="4" t="s">
        <v>40</v>
      </c>
      <c r="C85" s="58">
        <v>691500.0</v>
      </c>
      <c r="D85" s="58"/>
      <c r="G85" s="58"/>
    </row>
    <row r="86">
      <c r="A86" s="17" t="s">
        <v>566</v>
      </c>
      <c r="B86" s="4" t="s">
        <v>40</v>
      </c>
      <c r="C86" s="58">
        <v>655000.0</v>
      </c>
      <c r="D86" s="61"/>
      <c r="G86" s="58"/>
    </row>
    <row r="87">
      <c r="A87" s="17" t="s">
        <v>568</v>
      </c>
      <c r="B87" s="4" t="s">
        <v>40</v>
      </c>
      <c r="C87" s="58">
        <v>1075000.0</v>
      </c>
      <c r="D87" s="58"/>
      <c r="G87" s="58"/>
    </row>
    <row r="88">
      <c r="A88" s="17" t="s">
        <v>811</v>
      </c>
      <c r="B88" s="4" t="s">
        <v>40</v>
      </c>
      <c r="C88" s="58">
        <v>641000.0</v>
      </c>
      <c r="D88" s="58"/>
      <c r="G88" s="58"/>
    </row>
    <row r="89">
      <c r="A89" s="17" t="s">
        <v>357</v>
      </c>
      <c r="B89" s="4" t="s">
        <v>40</v>
      </c>
      <c r="C89" s="58">
        <v>358000.0</v>
      </c>
      <c r="D89" s="58"/>
      <c r="G89" s="58"/>
    </row>
    <row r="90">
      <c r="A90" s="17" t="s">
        <v>689</v>
      </c>
      <c r="B90" s="4" t="s">
        <v>40</v>
      </c>
      <c r="C90" s="58">
        <v>608500.0</v>
      </c>
      <c r="D90" s="58"/>
      <c r="G90" s="58"/>
    </row>
    <row r="91">
      <c r="A91" s="17" t="s">
        <v>415</v>
      </c>
      <c r="B91" s="4" t="s">
        <v>40</v>
      </c>
      <c r="C91" s="58">
        <v>847000.0</v>
      </c>
      <c r="D91" s="61"/>
      <c r="G91" s="58"/>
    </row>
    <row r="92">
      <c r="A92" s="17" t="s">
        <v>510</v>
      </c>
      <c r="B92" s="4" t="s">
        <v>40</v>
      </c>
      <c r="C92" s="58">
        <v>590000.0</v>
      </c>
      <c r="D92" s="58"/>
      <c r="G92" s="58"/>
    </row>
    <row r="93">
      <c r="A93" s="17" t="s">
        <v>643</v>
      </c>
      <c r="B93" s="4" t="s">
        <v>40</v>
      </c>
      <c r="C93" s="58">
        <v>595500.0</v>
      </c>
      <c r="D93" s="58"/>
      <c r="G93" s="58"/>
    </row>
    <row r="94">
      <c r="A94" s="17" t="s">
        <v>834</v>
      </c>
      <c r="B94" s="4" t="s">
        <v>40</v>
      </c>
      <c r="C94" s="58">
        <v>594000.0</v>
      </c>
      <c r="D94" s="58"/>
      <c r="G94" s="58"/>
    </row>
    <row r="95">
      <c r="A95" s="17" t="s">
        <v>820</v>
      </c>
      <c r="B95" s="4" t="s">
        <v>40</v>
      </c>
      <c r="C95" s="58">
        <v>600000.0</v>
      </c>
      <c r="D95" s="58"/>
      <c r="G95" s="58"/>
    </row>
    <row r="96">
      <c r="A96" s="17" t="s">
        <v>772</v>
      </c>
      <c r="B96" s="4" t="s">
        <v>24</v>
      </c>
      <c r="C96" s="58">
        <v>400000.0</v>
      </c>
      <c r="D96" s="61"/>
      <c r="G96" s="58"/>
    </row>
    <row r="97">
      <c r="A97" s="17" t="s">
        <v>602</v>
      </c>
      <c r="B97" s="4" t="s">
        <v>24</v>
      </c>
      <c r="C97" s="58">
        <v>529500.0</v>
      </c>
      <c r="D97" s="58"/>
      <c r="G97" s="58"/>
    </row>
    <row r="98">
      <c r="A98" s="17" t="s">
        <v>280</v>
      </c>
      <c r="B98" s="4" t="s">
        <v>24</v>
      </c>
      <c r="C98" s="58">
        <v>650000.0</v>
      </c>
      <c r="D98" s="58"/>
      <c r="G98" s="58"/>
    </row>
    <row r="99">
      <c r="A99" s="17" t="s">
        <v>625</v>
      </c>
      <c r="B99" s="4" t="s">
        <v>24</v>
      </c>
      <c r="C99" s="58">
        <v>539000.0</v>
      </c>
      <c r="D99" s="58"/>
      <c r="G99" s="58"/>
    </row>
    <row r="100">
      <c r="A100" s="17" t="s">
        <v>459</v>
      </c>
      <c r="B100" s="4" t="s">
        <v>24</v>
      </c>
      <c r="C100" s="58">
        <v>545000.0</v>
      </c>
      <c r="D100" s="58"/>
      <c r="G100" s="58"/>
    </row>
    <row r="101">
      <c r="A101" s="17" t="s">
        <v>457</v>
      </c>
      <c r="B101" s="4" t="s">
        <v>24</v>
      </c>
      <c r="C101" s="58">
        <v>584000.0</v>
      </c>
      <c r="D101" s="58"/>
      <c r="G101" s="58"/>
    </row>
    <row r="102">
      <c r="A102" s="17" t="s">
        <v>580</v>
      </c>
      <c r="B102" s="4" t="s">
        <v>24</v>
      </c>
      <c r="C102" s="58">
        <v>630000.0</v>
      </c>
      <c r="D102" s="58"/>
      <c r="G102" s="58"/>
    </row>
    <row r="103">
      <c r="A103" s="17" t="s">
        <v>380</v>
      </c>
      <c r="B103" s="4" t="s">
        <v>25</v>
      </c>
      <c r="C103" s="58">
        <v>700000.0</v>
      </c>
      <c r="D103" s="58"/>
      <c r="G103" s="58"/>
    </row>
    <row r="104">
      <c r="A104" s="17" t="s">
        <v>623</v>
      </c>
      <c r="B104" s="4" t="s">
        <v>25</v>
      </c>
      <c r="C104" s="58">
        <v>775000.0</v>
      </c>
      <c r="D104" s="58"/>
      <c r="G104" s="58"/>
    </row>
    <row r="105">
      <c r="A105" s="17" t="s">
        <v>699</v>
      </c>
      <c r="B105" s="4" t="s">
        <v>25</v>
      </c>
      <c r="C105" s="58">
        <v>520000.0</v>
      </c>
      <c r="D105" s="58"/>
      <c r="G105" s="58"/>
    </row>
    <row r="106">
      <c r="A106" s="17" t="s">
        <v>746</v>
      </c>
      <c r="B106" s="4" t="s">
        <v>25</v>
      </c>
      <c r="C106" s="58">
        <v>778500.0</v>
      </c>
      <c r="D106" s="58"/>
      <c r="G106" s="58"/>
    </row>
    <row r="107">
      <c r="A107" s="17" t="s">
        <v>829</v>
      </c>
      <c r="B107" s="4" t="s">
        <v>25</v>
      </c>
      <c r="C107" s="58">
        <v>630000.0</v>
      </c>
      <c r="D107" s="58"/>
      <c r="G107" s="58"/>
    </row>
    <row r="108">
      <c r="A108" s="17" t="s">
        <v>663</v>
      </c>
      <c r="B108" s="4" t="s">
        <v>25</v>
      </c>
      <c r="C108" s="58">
        <v>515000.0</v>
      </c>
      <c r="D108" s="58"/>
      <c r="G108" s="58"/>
    </row>
    <row r="109">
      <c r="A109" s="17" t="s">
        <v>551</v>
      </c>
      <c r="B109" s="4" t="s">
        <v>25</v>
      </c>
      <c r="C109" s="58">
        <v>505000.0</v>
      </c>
      <c r="D109" s="58"/>
      <c r="G109" s="58"/>
    </row>
    <row r="110">
      <c r="A110" s="17" t="s">
        <v>600</v>
      </c>
      <c r="B110" s="4" t="s">
        <v>25</v>
      </c>
      <c r="C110" s="58">
        <v>795500.0</v>
      </c>
      <c r="D110" s="58"/>
      <c r="G110" s="58"/>
    </row>
    <row r="111">
      <c r="A111" s="17" t="s">
        <v>343</v>
      </c>
      <c r="B111" s="4" t="s">
        <v>25</v>
      </c>
      <c r="C111" s="58">
        <v>780000.0</v>
      </c>
      <c r="D111" s="58"/>
      <c r="G111" s="58"/>
    </row>
    <row r="112">
      <c r="A112" s="17" t="s">
        <v>791</v>
      </c>
      <c r="B112" s="4" t="s">
        <v>25</v>
      </c>
      <c r="C112" s="58">
        <v>1040000.0</v>
      </c>
      <c r="D112" s="58"/>
      <c r="G112" s="58"/>
    </row>
    <row r="113">
      <c r="A113" s="17" t="s">
        <v>743</v>
      </c>
      <c r="B113" s="4" t="s">
        <v>25</v>
      </c>
      <c r="C113" s="58">
        <v>702500.0</v>
      </c>
      <c r="D113" s="61"/>
      <c r="G113" s="58"/>
    </row>
    <row r="114">
      <c r="A114" s="17" t="s">
        <v>792</v>
      </c>
      <c r="B114" s="4" t="s">
        <v>25</v>
      </c>
      <c r="C114" s="58">
        <v>780000.0</v>
      </c>
      <c r="D114" s="58"/>
      <c r="G114" s="58"/>
    </row>
    <row r="115">
      <c r="A115" s="17" t="s">
        <v>750</v>
      </c>
      <c r="B115" s="4" t="s">
        <v>46</v>
      </c>
      <c r="C115" s="58">
        <v>450000.0</v>
      </c>
      <c r="D115" s="58"/>
      <c r="G115" s="58"/>
    </row>
    <row r="116">
      <c r="A116" s="17" t="s">
        <v>630</v>
      </c>
      <c r="B116" s="4" t="s">
        <v>46</v>
      </c>
      <c r="C116" s="58">
        <v>394000.0</v>
      </c>
      <c r="D116" s="58"/>
      <c r="G116" s="58"/>
    </row>
    <row r="117">
      <c r="A117" s="17" t="s">
        <v>660</v>
      </c>
      <c r="B117" s="4" t="s">
        <v>46</v>
      </c>
      <c r="C117" s="58">
        <v>440000.0</v>
      </c>
      <c r="D117" s="61"/>
      <c r="G117" s="58"/>
    </row>
    <row r="118">
      <c r="A118" s="17" t="s">
        <v>632</v>
      </c>
      <c r="B118" s="4" t="s">
        <v>46</v>
      </c>
      <c r="C118" s="58">
        <v>447500.0</v>
      </c>
      <c r="D118" s="58"/>
      <c r="G118" s="58"/>
    </row>
    <row r="119">
      <c r="A119" s="17" t="s">
        <v>823</v>
      </c>
      <c r="B119" s="4" t="s">
        <v>46</v>
      </c>
      <c r="C119" s="58">
        <v>592500.0</v>
      </c>
      <c r="D119" s="58"/>
      <c r="G119" s="58"/>
    </row>
    <row r="120">
      <c r="A120" s="17" t="s">
        <v>719</v>
      </c>
      <c r="B120" s="4" t="s">
        <v>46</v>
      </c>
      <c r="C120" s="58">
        <v>457500.0</v>
      </c>
      <c r="D120" s="58"/>
      <c r="G120" s="58"/>
    </row>
    <row r="121">
      <c r="A121" s="17" t="s">
        <v>701</v>
      </c>
      <c r="B121" s="4" t="s">
        <v>46</v>
      </c>
      <c r="C121" s="58">
        <v>450000.0</v>
      </c>
      <c r="D121" s="58"/>
      <c r="G121" s="58"/>
    </row>
    <row r="122">
      <c r="A122" s="17" t="s">
        <v>78</v>
      </c>
      <c r="B122" s="4" t="s">
        <v>46</v>
      </c>
      <c r="C122" s="58">
        <v>565000.0</v>
      </c>
      <c r="D122" s="58"/>
      <c r="G122" s="58"/>
    </row>
    <row r="123">
      <c r="A123" s="17" t="s">
        <v>734</v>
      </c>
      <c r="B123" s="4" t="s">
        <v>46</v>
      </c>
      <c r="C123" s="58">
        <v>475000.0</v>
      </c>
      <c r="D123" s="58"/>
      <c r="G123" s="58"/>
    </row>
    <row r="124">
      <c r="A124" s="17" t="s">
        <v>627</v>
      </c>
      <c r="B124" s="4" t="s">
        <v>46</v>
      </c>
      <c r="C124" s="58">
        <v>530000.0</v>
      </c>
      <c r="D124" s="58"/>
      <c r="G124" s="58"/>
    </row>
    <row r="125">
      <c r="A125" s="17" t="s">
        <v>555</v>
      </c>
      <c r="B125" s="4" t="s">
        <v>46</v>
      </c>
      <c r="C125" s="58">
        <v>551000.0</v>
      </c>
      <c r="D125" s="61"/>
      <c r="G125" s="58"/>
    </row>
    <row r="126">
      <c r="A126" s="17" t="s">
        <v>239</v>
      </c>
      <c r="B126" s="4" t="s">
        <v>27</v>
      </c>
      <c r="C126" s="58">
        <v>796000.0</v>
      </c>
      <c r="D126" s="61"/>
      <c r="G126" s="61"/>
    </row>
    <row r="127">
      <c r="A127" s="17" t="s">
        <v>487</v>
      </c>
      <c r="B127" s="4" t="s">
        <v>27</v>
      </c>
      <c r="C127" s="58">
        <v>680000.0</v>
      </c>
      <c r="D127" s="61"/>
      <c r="G127" s="58"/>
    </row>
    <row r="128">
      <c r="A128" s="17" t="s">
        <v>340</v>
      </c>
      <c r="B128" s="4" t="s">
        <v>27</v>
      </c>
      <c r="C128" s="58">
        <v>727000.0</v>
      </c>
      <c r="D128" s="58"/>
      <c r="G128" s="58"/>
    </row>
    <row r="129">
      <c r="A129" s="17" t="s">
        <v>298</v>
      </c>
      <c r="B129" s="4" t="s">
        <v>27</v>
      </c>
      <c r="C129" s="58">
        <v>688000.0</v>
      </c>
      <c r="D129" s="58"/>
      <c r="G129" s="58"/>
    </row>
    <row r="130">
      <c r="A130" s="17" t="s">
        <v>426</v>
      </c>
      <c r="B130" s="4" t="s">
        <v>27</v>
      </c>
      <c r="C130" s="58">
        <v>626000.0</v>
      </c>
      <c r="D130" s="58"/>
      <c r="G130" s="58"/>
    </row>
    <row r="131">
      <c r="A131" s="17" t="s">
        <v>421</v>
      </c>
      <c r="B131" s="4" t="s">
        <v>27</v>
      </c>
      <c r="C131" s="58">
        <v>655000.0</v>
      </c>
      <c r="D131" s="61"/>
      <c r="G131" s="58"/>
    </row>
    <row r="132">
      <c r="A132" s="17" t="s">
        <v>482</v>
      </c>
      <c r="B132" s="4" t="s">
        <v>27</v>
      </c>
      <c r="C132" s="58">
        <v>726000.0</v>
      </c>
      <c r="D132" s="58"/>
      <c r="G132" s="58"/>
    </row>
    <row r="133">
      <c r="A133" s="17" t="s">
        <v>646</v>
      </c>
      <c r="B133" s="4" t="s">
        <v>27</v>
      </c>
      <c r="C133" s="58">
        <v>813500.0</v>
      </c>
      <c r="D133" s="58"/>
      <c r="G133" s="58"/>
    </row>
    <row r="134">
      <c r="A134" s="17" t="s">
        <v>648</v>
      </c>
      <c r="B134" s="4" t="s">
        <v>27</v>
      </c>
      <c r="C134" s="58">
        <v>800000.0</v>
      </c>
      <c r="D134" s="58"/>
      <c r="G134" s="58"/>
    </row>
    <row r="135">
      <c r="A135" s="17" t="s">
        <v>653</v>
      </c>
      <c r="B135" s="4" t="s">
        <v>27</v>
      </c>
      <c r="C135" s="58">
        <v>535000.0</v>
      </c>
      <c r="D135" s="58"/>
      <c r="G135" s="58"/>
    </row>
    <row r="136">
      <c r="A136" s="17" t="s">
        <v>400</v>
      </c>
      <c r="B136" s="4" t="s">
        <v>27</v>
      </c>
      <c r="C136" s="58">
        <v>745000.0</v>
      </c>
      <c r="D136" s="58"/>
      <c r="G136" s="58"/>
    </row>
    <row r="137">
      <c r="A137" s="17" t="s">
        <v>296</v>
      </c>
      <c r="B137" s="4" t="s">
        <v>27</v>
      </c>
      <c r="C137" s="58">
        <v>840000.0</v>
      </c>
      <c r="D137" s="58"/>
      <c r="G137" s="58"/>
    </row>
    <row r="138">
      <c r="A138" s="17" t="s">
        <v>620</v>
      </c>
      <c r="B138" s="4" t="s">
        <v>27</v>
      </c>
      <c r="C138" s="58">
        <v>411000.0</v>
      </c>
      <c r="D138" s="58"/>
      <c r="G138" s="58"/>
    </row>
    <row r="139">
      <c r="A139" s="17" t="s">
        <v>515</v>
      </c>
      <c r="B139" s="4" t="s">
        <v>27</v>
      </c>
      <c r="C139" s="58">
        <v>685000.0</v>
      </c>
      <c r="D139" s="58"/>
      <c r="G139" s="58"/>
    </row>
    <row r="140">
      <c r="A140" s="17" t="s">
        <v>480</v>
      </c>
      <c r="B140" s="4" t="s">
        <v>27</v>
      </c>
      <c r="C140" s="58">
        <v>655000.0</v>
      </c>
      <c r="D140" s="58"/>
      <c r="G140" s="58"/>
    </row>
    <row r="141">
      <c r="A141" s="17" t="s">
        <v>331</v>
      </c>
      <c r="B141" s="4" t="s">
        <v>27</v>
      </c>
      <c r="C141" s="58">
        <v>705000.0</v>
      </c>
      <c r="D141" s="58"/>
      <c r="G141" s="58"/>
    </row>
    <row r="142">
      <c r="A142" s="17" t="s">
        <v>545</v>
      </c>
      <c r="B142" s="4" t="s">
        <v>27</v>
      </c>
      <c r="C142" s="58">
        <v>860000.0</v>
      </c>
      <c r="D142" s="58"/>
      <c r="G142" s="58"/>
    </row>
    <row r="143">
      <c r="A143" s="17" t="s">
        <v>686</v>
      </c>
      <c r="B143" s="4" t="s">
        <v>27</v>
      </c>
      <c r="C143" s="58">
        <v>756500.0</v>
      </c>
      <c r="D143" s="61"/>
      <c r="G143" s="58"/>
    </row>
    <row r="144">
      <c r="A144" s="17" t="s">
        <v>279</v>
      </c>
      <c r="B144" s="4" t="s">
        <v>27</v>
      </c>
      <c r="C144" s="58">
        <v>715000.0</v>
      </c>
      <c r="D144" s="61"/>
      <c r="G144" s="58"/>
    </row>
    <row r="145">
      <c r="A145" s="17" t="s">
        <v>777</v>
      </c>
      <c r="B145" s="4" t="s">
        <v>27</v>
      </c>
      <c r="C145" s="58">
        <v>560000.0</v>
      </c>
      <c r="D145" s="58"/>
      <c r="G145" s="58"/>
    </row>
    <row r="146">
      <c r="A146" s="17" t="s">
        <v>527</v>
      </c>
      <c r="B146" s="4" t="s">
        <v>23</v>
      </c>
      <c r="C146" s="58">
        <v>638000.0</v>
      </c>
      <c r="D146" s="58"/>
      <c r="G146" s="58"/>
    </row>
    <row r="147">
      <c r="A147" s="17" t="s">
        <v>578</v>
      </c>
      <c r="B147" s="4" t="s">
        <v>23</v>
      </c>
      <c r="C147" s="58">
        <v>651500.0</v>
      </c>
      <c r="D147" s="58"/>
      <c r="G147" s="58"/>
    </row>
    <row r="148">
      <c r="A148" s="17" t="s">
        <v>401</v>
      </c>
      <c r="B148" s="4" t="s">
        <v>23</v>
      </c>
      <c r="C148" s="58">
        <v>681500.0</v>
      </c>
      <c r="D148" s="58"/>
      <c r="G148" s="58"/>
    </row>
    <row r="149">
      <c r="A149" s="17" t="s">
        <v>517</v>
      </c>
      <c r="B149" s="4" t="s">
        <v>23</v>
      </c>
      <c r="C149" s="58">
        <v>770000.0</v>
      </c>
      <c r="D149" s="58"/>
      <c r="G149" s="58"/>
    </row>
    <row r="150">
      <c r="A150" s="17" t="s">
        <v>484</v>
      </c>
      <c r="B150" s="4" t="s">
        <v>23</v>
      </c>
      <c r="C150" s="58">
        <v>716000.0</v>
      </c>
      <c r="D150" s="58"/>
      <c r="G150" s="58"/>
    </row>
    <row r="151">
      <c r="A151" s="17" t="s">
        <v>546</v>
      </c>
      <c r="B151" s="4" t="s">
        <v>23</v>
      </c>
      <c r="C151" s="58">
        <v>710000.0</v>
      </c>
      <c r="D151" s="58"/>
      <c r="G151" s="58"/>
    </row>
    <row r="152">
      <c r="A152" s="17" t="s">
        <v>404</v>
      </c>
      <c r="B152" s="4" t="s">
        <v>23</v>
      </c>
      <c r="C152" s="58">
        <v>421000.0</v>
      </c>
      <c r="D152" s="58"/>
      <c r="G152" s="58"/>
    </row>
    <row r="153">
      <c r="A153" s="17" t="s">
        <v>360</v>
      </c>
      <c r="B153" s="4" t="s">
        <v>23</v>
      </c>
      <c r="C153" s="58">
        <v>715000.0</v>
      </c>
      <c r="D153" s="58"/>
      <c r="G153" s="58"/>
    </row>
    <row r="154">
      <c r="A154" s="17" t="s">
        <v>194</v>
      </c>
      <c r="B154" s="4" t="s">
        <v>23</v>
      </c>
      <c r="C154" s="58">
        <v>475500.0</v>
      </c>
      <c r="D154" s="58"/>
      <c r="G154" s="58"/>
    </row>
    <row r="155">
      <c r="A155" s="17" t="s">
        <v>319</v>
      </c>
      <c r="B155" s="4" t="s">
        <v>23</v>
      </c>
      <c r="C155" s="58">
        <v>790000.0</v>
      </c>
      <c r="D155" s="58"/>
      <c r="G155" s="58"/>
    </row>
    <row r="156">
      <c r="A156" s="17" t="s">
        <v>481</v>
      </c>
      <c r="B156" s="4" t="s">
        <v>23</v>
      </c>
      <c r="C156" s="58">
        <v>929000.0</v>
      </c>
      <c r="D156" s="61"/>
      <c r="G156" s="58"/>
    </row>
    <row r="157">
      <c r="A157" s="17" t="s">
        <v>671</v>
      </c>
      <c r="B157" s="4" t="s">
        <v>11</v>
      </c>
      <c r="C157" s="58">
        <v>890000.0</v>
      </c>
      <c r="D157" s="58"/>
      <c r="G157" s="58"/>
    </row>
    <row r="158">
      <c r="A158" s="17" t="s">
        <v>617</v>
      </c>
      <c r="B158" s="4" t="s">
        <v>11</v>
      </c>
      <c r="C158" s="58">
        <v>649000.0</v>
      </c>
      <c r="D158" s="58"/>
      <c r="G158" s="58"/>
    </row>
    <row r="159">
      <c r="A159" s="17" t="s">
        <v>314</v>
      </c>
      <c r="B159" s="4" t="s">
        <v>11</v>
      </c>
      <c r="C159" s="58">
        <v>875000.0</v>
      </c>
      <c r="D159" s="58"/>
      <c r="G159" s="58"/>
    </row>
    <row r="160">
      <c r="A160" s="17" t="s">
        <v>422</v>
      </c>
      <c r="B160" s="4" t="s">
        <v>11</v>
      </c>
      <c r="C160" s="58">
        <v>950000.0</v>
      </c>
      <c r="D160" s="58"/>
      <c r="G160" s="58"/>
    </row>
    <row r="161">
      <c r="A161" s="17" t="s">
        <v>419</v>
      </c>
      <c r="B161" s="4" t="s">
        <v>11</v>
      </c>
      <c r="C161" s="58">
        <v>825000.0</v>
      </c>
      <c r="D161" s="58"/>
      <c r="G161" s="58"/>
    </row>
    <row r="162">
      <c r="A162" s="17" t="s">
        <v>543</v>
      </c>
      <c r="B162" s="4" t="s">
        <v>11</v>
      </c>
      <c r="C162" s="58">
        <v>1010000.0</v>
      </c>
      <c r="D162" s="58"/>
      <c r="G162" s="58"/>
    </row>
    <row r="163">
      <c r="A163" s="17" t="s">
        <v>781</v>
      </c>
      <c r="B163" s="4" t="s">
        <v>47</v>
      </c>
      <c r="C163" s="58">
        <v>600000.0</v>
      </c>
      <c r="D163" s="58"/>
      <c r="G163" s="58"/>
    </row>
    <row r="164">
      <c r="A164" s="17" t="s">
        <v>831</v>
      </c>
      <c r="B164" s="4" t="s">
        <v>47</v>
      </c>
      <c r="C164" s="58">
        <v>525000.0</v>
      </c>
      <c r="D164" s="58"/>
      <c r="G164" s="58"/>
    </row>
    <row r="165">
      <c r="A165" s="17" t="s">
        <v>518</v>
      </c>
      <c r="B165" s="4" t="s">
        <v>47</v>
      </c>
      <c r="C165" s="58">
        <v>389000.0</v>
      </c>
      <c r="D165" s="58"/>
      <c r="G165" s="58"/>
    </row>
    <row r="166">
      <c r="A166" s="17" t="s">
        <v>778</v>
      </c>
      <c r="B166" s="4" t="s">
        <v>47</v>
      </c>
      <c r="C166" s="58">
        <v>609000.0</v>
      </c>
      <c r="D166" s="58"/>
      <c r="G166" s="58"/>
    </row>
    <row r="167">
      <c r="A167" s="17" t="s">
        <v>812</v>
      </c>
      <c r="B167" s="4" t="s">
        <v>47</v>
      </c>
      <c r="C167" s="58">
        <v>515000.0</v>
      </c>
      <c r="D167" s="58"/>
      <c r="G167" s="58"/>
    </row>
    <row r="168">
      <c r="A168" s="17" t="s">
        <v>802</v>
      </c>
      <c r="B168" s="4" t="s">
        <v>47</v>
      </c>
      <c r="C168" s="58">
        <v>425000.0</v>
      </c>
      <c r="D168" s="58"/>
      <c r="G168" s="58"/>
    </row>
    <row r="169">
      <c r="A169" s="17" t="s">
        <v>793</v>
      </c>
      <c r="B169" s="4" t="s">
        <v>47</v>
      </c>
      <c r="C169" s="58">
        <v>480000.0</v>
      </c>
      <c r="D169" s="58"/>
      <c r="G169" s="58"/>
    </row>
    <row r="170">
      <c r="A170" s="17" t="s">
        <v>813</v>
      </c>
      <c r="B170" s="4" t="s">
        <v>47</v>
      </c>
      <c r="C170" s="58">
        <v>610000.0</v>
      </c>
      <c r="D170" s="58"/>
      <c r="G170" s="58"/>
    </row>
    <row r="171">
      <c r="A171" s="17" t="s">
        <v>675</v>
      </c>
      <c r="B171" s="4" t="s">
        <v>19</v>
      </c>
      <c r="C171" s="58">
        <v>605000.0</v>
      </c>
      <c r="D171" s="58"/>
      <c r="G171" s="58"/>
    </row>
    <row r="172">
      <c r="A172" s="17" t="s">
        <v>425</v>
      </c>
      <c r="B172" s="4" t="s">
        <v>19</v>
      </c>
      <c r="C172" s="58">
        <v>676500.0</v>
      </c>
      <c r="D172" s="58"/>
      <c r="G172" s="58"/>
    </row>
    <row r="173">
      <c r="A173" s="17" t="s">
        <v>378</v>
      </c>
      <c r="B173" s="4" t="s">
        <v>19</v>
      </c>
      <c r="C173" s="58">
        <v>715000.0</v>
      </c>
      <c r="D173" s="58"/>
      <c r="G173" s="58"/>
    </row>
    <row r="174">
      <c r="A174" s="17" t="s">
        <v>361</v>
      </c>
      <c r="B174" s="4" t="s">
        <v>19</v>
      </c>
      <c r="C174" s="58">
        <v>755500.0</v>
      </c>
      <c r="D174" s="58"/>
      <c r="G174" s="58"/>
    </row>
    <row r="175">
      <c r="A175" s="17" t="s">
        <v>647</v>
      </c>
      <c r="B175" s="4" t="s">
        <v>19</v>
      </c>
      <c r="C175" s="58">
        <v>808000.0</v>
      </c>
      <c r="D175" s="58"/>
      <c r="G175" s="58"/>
    </row>
    <row r="176">
      <c r="A176" s="17" t="s">
        <v>582</v>
      </c>
      <c r="B176" s="4" t="s">
        <v>19</v>
      </c>
      <c r="C176" s="58">
        <v>682500.0</v>
      </c>
      <c r="D176" s="58"/>
      <c r="G176" s="58"/>
    </row>
    <row r="177">
      <c r="A177" s="17" t="s">
        <v>645</v>
      </c>
      <c r="B177" s="4" t="s">
        <v>19</v>
      </c>
      <c r="C177" s="58">
        <v>619000.0</v>
      </c>
      <c r="D177" s="58"/>
      <c r="G177" s="58"/>
    </row>
    <row r="178">
      <c r="A178" s="17" t="s">
        <v>619</v>
      </c>
      <c r="B178" s="4" t="s">
        <v>19</v>
      </c>
      <c r="C178" s="58">
        <v>721500.0</v>
      </c>
      <c r="D178" s="58"/>
      <c r="G178" s="58"/>
    </row>
    <row r="179">
      <c r="A179" s="17" t="s">
        <v>451</v>
      </c>
      <c r="B179" s="4" t="s">
        <v>19</v>
      </c>
      <c r="C179" s="58">
        <v>904000.0</v>
      </c>
      <c r="D179" s="58"/>
      <c r="G179" s="58"/>
    </row>
    <row r="180">
      <c r="A180" s="17" t="s">
        <v>835</v>
      </c>
      <c r="B180" s="4" t="s">
        <v>31</v>
      </c>
      <c r="C180" s="58">
        <v>360000.0</v>
      </c>
      <c r="D180" s="58"/>
      <c r="G180" s="58"/>
    </row>
    <row r="181">
      <c r="A181" s="17" t="s">
        <v>854</v>
      </c>
      <c r="B181" s="4" t="s">
        <v>31</v>
      </c>
      <c r="C181" s="58">
        <v>590500.0</v>
      </c>
      <c r="D181" s="58"/>
      <c r="G181" s="58"/>
    </row>
    <row r="182">
      <c r="A182" s="17" t="s">
        <v>541</v>
      </c>
      <c r="B182" s="4" t="s">
        <v>31</v>
      </c>
      <c r="C182" s="58">
        <v>657500.0</v>
      </c>
      <c r="D182" s="58"/>
      <c r="G182" s="58"/>
    </row>
    <row r="183">
      <c r="A183" s="17" t="s">
        <v>740</v>
      </c>
      <c r="B183" s="4" t="s">
        <v>31</v>
      </c>
      <c r="C183" s="58">
        <v>1037000.0</v>
      </c>
      <c r="D183" s="58"/>
      <c r="G183" s="58"/>
    </row>
    <row r="184">
      <c r="A184" s="17" t="s">
        <v>832</v>
      </c>
      <c r="B184" s="4" t="s">
        <v>31</v>
      </c>
      <c r="C184" s="58">
        <v>495000.0</v>
      </c>
      <c r="D184" s="58"/>
      <c r="G184" s="58"/>
    </row>
    <row r="185">
      <c r="A185" s="17" t="s">
        <v>857</v>
      </c>
      <c r="B185" s="4" t="s">
        <v>31</v>
      </c>
      <c r="C185" s="58">
        <v>542000.0</v>
      </c>
      <c r="D185" s="58"/>
      <c r="G185" s="58"/>
    </row>
    <row r="186">
      <c r="A186" s="17" t="s">
        <v>827</v>
      </c>
      <c r="B186" s="4" t="s">
        <v>31</v>
      </c>
      <c r="C186" s="58">
        <v>547500.0</v>
      </c>
      <c r="D186" s="58"/>
      <c r="G186" s="58"/>
    </row>
    <row r="187">
      <c r="A187" s="17" t="s">
        <v>311</v>
      </c>
      <c r="B187" s="4" t="s">
        <v>31</v>
      </c>
      <c r="C187" s="58">
        <v>525000.0</v>
      </c>
      <c r="D187" s="58"/>
      <c r="G187" s="58"/>
    </row>
    <row r="188">
      <c r="A188" s="17" t="s">
        <v>859</v>
      </c>
      <c r="B188" s="4" t="s">
        <v>31</v>
      </c>
      <c r="C188" s="58">
        <v>604000.0</v>
      </c>
      <c r="D188" s="61"/>
      <c r="G188" s="58"/>
    </row>
    <row r="189">
      <c r="A189" s="17" t="s">
        <v>842</v>
      </c>
      <c r="B189" s="4" t="s">
        <v>31</v>
      </c>
      <c r="C189" s="58">
        <v>623500.0</v>
      </c>
      <c r="D189" s="58"/>
      <c r="G189" s="58"/>
    </row>
    <row r="190">
      <c r="A190" s="17" t="s">
        <v>780</v>
      </c>
      <c r="B190" s="4" t="s">
        <v>48</v>
      </c>
      <c r="C190" s="58">
        <v>481500.0</v>
      </c>
      <c r="D190" s="58"/>
      <c r="G190" s="58"/>
    </row>
    <row r="191">
      <c r="A191" s="17" t="s">
        <v>64</v>
      </c>
      <c r="B191" s="4" t="s">
        <v>48</v>
      </c>
      <c r="C191" s="58">
        <v>558000.0</v>
      </c>
      <c r="D191" s="58"/>
      <c r="G191" s="58"/>
    </row>
    <row r="192">
      <c r="A192" s="17" t="s">
        <v>720</v>
      </c>
      <c r="B192" s="4" t="s">
        <v>48</v>
      </c>
      <c r="C192" s="58">
        <v>435000.0</v>
      </c>
      <c r="D192" s="58"/>
      <c r="G192" s="58"/>
    </row>
    <row r="193">
      <c r="A193" s="17" t="s">
        <v>711</v>
      </c>
      <c r="B193" s="4" t="s">
        <v>48</v>
      </c>
      <c r="C193" s="58">
        <v>550000.0</v>
      </c>
      <c r="D193" s="58"/>
      <c r="G193" s="58"/>
    </row>
    <row r="194">
      <c r="A194" s="17" t="s">
        <v>665</v>
      </c>
      <c r="B194" s="4" t="s">
        <v>48</v>
      </c>
      <c r="C194" s="58">
        <v>412500.0</v>
      </c>
      <c r="D194" s="58"/>
      <c r="G194" s="58"/>
    </row>
    <row r="195">
      <c r="A195" s="17" t="s">
        <v>505</v>
      </c>
      <c r="B195" s="4" t="s">
        <v>48</v>
      </c>
      <c r="C195" s="58">
        <v>370000.0</v>
      </c>
      <c r="D195" s="58"/>
      <c r="G195" s="58"/>
    </row>
    <row r="196">
      <c r="A196" s="17" t="s">
        <v>248</v>
      </c>
      <c r="B196" s="4" t="s">
        <v>48</v>
      </c>
      <c r="C196" s="58">
        <v>365000.0</v>
      </c>
      <c r="D196" s="58"/>
      <c r="G196" s="58"/>
    </row>
    <row r="197">
      <c r="A197" s="17" t="s">
        <v>575</v>
      </c>
      <c r="B197" s="4" t="s">
        <v>48</v>
      </c>
      <c r="C197" s="58">
        <v>525000.0</v>
      </c>
      <c r="D197" s="58"/>
      <c r="G197" s="58"/>
    </row>
    <row r="198">
      <c r="A198" s="17" t="s">
        <v>538</v>
      </c>
      <c r="B198" s="4" t="s">
        <v>18</v>
      </c>
      <c r="C198" s="58">
        <v>950000.0</v>
      </c>
      <c r="D198" s="58"/>
      <c r="G198" s="58"/>
    </row>
    <row r="199">
      <c r="A199" s="17" t="s">
        <v>672</v>
      </c>
      <c r="B199" s="4" t="s">
        <v>18</v>
      </c>
      <c r="C199" s="58">
        <v>875500.0</v>
      </c>
      <c r="D199" s="58"/>
      <c r="G199" s="58"/>
    </row>
    <row r="200">
      <c r="A200" s="17" t="s">
        <v>650</v>
      </c>
      <c r="B200" s="4" t="s">
        <v>18</v>
      </c>
      <c r="C200" s="58">
        <v>671500.0</v>
      </c>
      <c r="D200" s="58"/>
      <c r="G200" s="58"/>
    </row>
    <row r="201">
      <c r="A201" s="17" t="s">
        <v>299</v>
      </c>
      <c r="B201" s="4" t="s">
        <v>18</v>
      </c>
      <c r="C201" s="58">
        <v>662500.0</v>
      </c>
      <c r="D201" s="58"/>
      <c r="G201" s="58"/>
    </row>
    <row r="202">
      <c r="A202" s="17" t="s">
        <v>327</v>
      </c>
      <c r="B202" s="4" t="s">
        <v>18</v>
      </c>
      <c r="C202" s="58">
        <v>804000.0</v>
      </c>
      <c r="D202" s="58"/>
      <c r="G202" s="58"/>
    </row>
    <row r="203">
      <c r="A203" s="17" t="s">
        <v>754</v>
      </c>
      <c r="B203" s="4" t="s">
        <v>18</v>
      </c>
      <c r="C203" s="58">
        <v>799000.0</v>
      </c>
      <c r="D203" s="58"/>
      <c r="G203" s="58"/>
    </row>
    <row r="204">
      <c r="A204" s="17" t="s">
        <v>644</v>
      </c>
      <c r="B204" s="4" t="s">
        <v>18</v>
      </c>
      <c r="C204" s="58">
        <v>552500.0</v>
      </c>
      <c r="D204" s="58"/>
      <c r="G204" s="58"/>
    </row>
    <row r="205">
      <c r="A205" s="17" t="s">
        <v>418</v>
      </c>
      <c r="B205" s="4" t="s">
        <v>18</v>
      </c>
      <c r="C205" s="58">
        <v>1050500.0</v>
      </c>
      <c r="D205" s="58"/>
      <c r="G205" s="58"/>
    </row>
    <row r="206">
      <c r="A206" s="17" t="s">
        <v>651</v>
      </c>
      <c r="B206" s="4" t="s">
        <v>18</v>
      </c>
      <c r="C206" s="58">
        <v>750000.0</v>
      </c>
      <c r="D206" s="58"/>
      <c r="G206" s="58"/>
    </row>
    <row r="207">
      <c r="A207" s="17" t="s">
        <v>423</v>
      </c>
      <c r="B207" s="4" t="s">
        <v>18</v>
      </c>
      <c r="C207" s="58">
        <v>400000.0</v>
      </c>
      <c r="D207" s="58"/>
      <c r="G207" s="58"/>
    </row>
    <row r="208">
      <c r="A208" s="17" t="s">
        <v>687</v>
      </c>
      <c r="B208" s="4" t="s">
        <v>18</v>
      </c>
      <c r="C208" s="58">
        <v>544000.0</v>
      </c>
      <c r="D208" s="58"/>
      <c r="G208" s="58"/>
    </row>
    <row r="209">
      <c r="A209" s="17" t="s">
        <v>753</v>
      </c>
      <c r="B209" s="4" t="s">
        <v>18</v>
      </c>
      <c r="C209" s="58">
        <v>939000.0</v>
      </c>
      <c r="D209" s="58"/>
      <c r="G209" s="58"/>
    </row>
    <row r="210">
      <c r="A210" s="17" t="s">
        <v>313</v>
      </c>
      <c r="B210" s="4" t="s">
        <v>18</v>
      </c>
      <c r="C210" s="58">
        <v>1155000.0</v>
      </c>
      <c r="D210" s="58"/>
      <c r="G210" s="58"/>
    </row>
    <row r="211">
      <c r="A211" s="17" t="s">
        <v>328</v>
      </c>
      <c r="B211" s="4" t="s">
        <v>18</v>
      </c>
      <c r="C211" s="58">
        <v>982000.0</v>
      </c>
      <c r="D211" s="58"/>
      <c r="G211" s="58"/>
    </row>
    <row r="212">
      <c r="A212" s="17" t="s">
        <v>741</v>
      </c>
      <c r="B212" s="4" t="s">
        <v>37</v>
      </c>
      <c r="C212" s="58">
        <v>777500.0</v>
      </c>
      <c r="D212" s="61"/>
      <c r="G212" s="58"/>
    </row>
    <row r="213">
      <c r="A213" s="17" t="s">
        <v>692</v>
      </c>
      <c r="B213" s="4" t="s">
        <v>37</v>
      </c>
      <c r="C213" s="58">
        <v>650000.0</v>
      </c>
      <c r="D213" s="58"/>
      <c r="G213" s="58"/>
    </row>
    <row r="214">
      <c r="A214" s="17" t="s">
        <v>691</v>
      </c>
      <c r="B214" s="4" t="s">
        <v>37</v>
      </c>
      <c r="C214" s="58">
        <v>532500.0</v>
      </c>
      <c r="D214" s="58"/>
      <c r="G214" s="58"/>
    </row>
    <row r="215">
      <c r="A215" s="17" t="s">
        <v>707</v>
      </c>
      <c r="B215" s="4" t="s">
        <v>37</v>
      </c>
      <c r="C215" s="58">
        <v>651500.0</v>
      </c>
      <c r="D215" s="58"/>
      <c r="G215" s="58"/>
    </row>
    <row r="216">
      <c r="A216" s="17" t="s">
        <v>341</v>
      </c>
      <c r="B216" s="4" t="s">
        <v>37</v>
      </c>
      <c r="C216" s="58">
        <v>535000.0</v>
      </c>
      <c r="D216" s="58"/>
      <c r="G216" s="58"/>
    </row>
    <row r="217">
      <c r="A217" s="17" t="s">
        <v>670</v>
      </c>
      <c r="B217" s="4" t="s">
        <v>37</v>
      </c>
      <c r="C217" s="58">
        <v>401500.0</v>
      </c>
      <c r="D217" s="58"/>
      <c r="G217" s="58"/>
    </row>
    <row r="218">
      <c r="A218" s="17" t="s">
        <v>806</v>
      </c>
      <c r="B218" s="4" t="s">
        <v>37</v>
      </c>
      <c r="C218" s="58">
        <v>710000.0</v>
      </c>
      <c r="D218" s="58"/>
      <c r="G218" s="58"/>
    </row>
    <row r="219">
      <c r="A219" s="17" t="s">
        <v>839</v>
      </c>
      <c r="B219" s="4" t="s">
        <v>37</v>
      </c>
      <c r="C219" s="58">
        <v>385000.0</v>
      </c>
      <c r="D219" s="58"/>
      <c r="G219" s="58"/>
    </row>
    <row r="220">
      <c r="A220" s="17" t="s">
        <v>705</v>
      </c>
      <c r="B220" s="4" t="s">
        <v>37</v>
      </c>
      <c r="C220" s="58">
        <v>735000.0</v>
      </c>
      <c r="D220" s="58"/>
      <c r="G220" s="58"/>
    </row>
    <row r="221">
      <c r="A221" s="17" t="s">
        <v>599</v>
      </c>
      <c r="B221" s="4" t="s">
        <v>37</v>
      </c>
      <c r="C221" s="58">
        <v>500000.0</v>
      </c>
      <c r="D221" s="58"/>
      <c r="G221" s="58"/>
    </row>
    <row r="222">
      <c r="A222" s="17" t="s">
        <v>771</v>
      </c>
      <c r="B222" s="4" t="s">
        <v>37</v>
      </c>
      <c r="C222" s="58">
        <v>677500.0</v>
      </c>
      <c r="D222" s="58"/>
      <c r="G222" s="58"/>
    </row>
    <row r="223">
      <c r="A223" s="17" t="s">
        <v>756</v>
      </c>
      <c r="B223" s="4" t="s">
        <v>37</v>
      </c>
      <c r="C223" s="58">
        <v>776000.0</v>
      </c>
      <c r="D223" s="61"/>
      <c r="G223" s="58"/>
    </row>
    <row r="224">
      <c r="A224" s="17" t="s">
        <v>860</v>
      </c>
      <c r="B224" s="4" t="s">
        <v>37</v>
      </c>
      <c r="C224" s="58">
        <v>340000.0</v>
      </c>
      <c r="D224" s="58"/>
      <c r="G224" s="58"/>
    </row>
    <row r="225">
      <c r="A225" s="17" t="s">
        <v>727</v>
      </c>
      <c r="B225" s="4" t="s">
        <v>39</v>
      </c>
      <c r="C225" s="58">
        <v>554000.0</v>
      </c>
      <c r="D225" s="61"/>
      <c r="G225" s="58"/>
    </row>
    <row r="226">
      <c r="A226" s="17" t="s">
        <v>616</v>
      </c>
      <c r="B226" s="4" t="s">
        <v>39</v>
      </c>
      <c r="C226" s="58">
        <v>560000.0</v>
      </c>
      <c r="D226" s="58"/>
      <c r="G226" s="58"/>
    </row>
    <row r="227">
      <c r="A227" s="17" t="s">
        <v>755</v>
      </c>
      <c r="B227" s="4" t="s">
        <v>39</v>
      </c>
      <c r="C227" s="58">
        <v>451000.0</v>
      </c>
      <c r="D227" s="58"/>
      <c r="G227" s="58"/>
    </row>
    <row r="228">
      <c r="A228" s="17" t="s">
        <v>573</v>
      </c>
      <c r="B228" s="4" t="s">
        <v>39</v>
      </c>
      <c r="C228" s="58">
        <v>580000.0</v>
      </c>
      <c r="D228" s="58"/>
      <c r="G228" s="58"/>
    </row>
    <row r="229">
      <c r="A229" s="17" t="s">
        <v>345</v>
      </c>
      <c r="B229" s="4" t="s">
        <v>39</v>
      </c>
      <c r="C229" s="58">
        <v>732500.0</v>
      </c>
      <c r="D229" s="58"/>
      <c r="G229" s="58"/>
    </row>
    <row r="230">
      <c r="A230" s="17" t="s">
        <v>652</v>
      </c>
      <c r="B230" s="4" t="s">
        <v>39</v>
      </c>
      <c r="C230" s="58">
        <v>787500.0</v>
      </c>
      <c r="D230" s="58"/>
      <c r="G230" s="58"/>
    </row>
    <row r="231">
      <c r="A231" s="17" t="s">
        <v>554</v>
      </c>
      <c r="B231" s="4" t="s">
        <v>39</v>
      </c>
      <c r="C231" s="58">
        <v>592500.0</v>
      </c>
      <c r="D231" s="58"/>
      <c r="G231" s="58"/>
    </row>
    <row r="232">
      <c r="A232" s="17" t="s">
        <v>708</v>
      </c>
      <c r="B232" s="4" t="s">
        <v>39</v>
      </c>
      <c r="C232" s="58">
        <v>578000.0</v>
      </c>
      <c r="D232" s="58"/>
      <c r="G232" s="58"/>
    </row>
    <row r="233">
      <c r="A233" s="17" t="s">
        <v>840</v>
      </c>
      <c r="B233" s="4" t="s">
        <v>39</v>
      </c>
      <c r="C233" s="58">
        <v>725000.0</v>
      </c>
      <c r="D233" s="61"/>
      <c r="G233" s="58"/>
    </row>
    <row r="234">
      <c r="A234" s="17" t="s">
        <v>577</v>
      </c>
      <c r="B234" s="4" t="s">
        <v>39</v>
      </c>
      <c r="C234" s="58">
        <v>610000.0</v>
      </c>
      <c r="D234" s="61"/>
      <c r="G234" s="58"/>
    </row>
    <row r="235">
      <c r="A235" s="17" t="s">
        <v>601</v>
      </c>
      <c r="B235" s="4" t="s">
        <v>39</v>
      </c>
      <c r="C235" s="58">
        <v>612000.0</v>
      </c>
      <c r="D235" s="58"/>
      <c r="G235" s="58"/>
    </row>
    <row r="236">
      <c r="A236" s="17" t="s">
        <v>690</v>
      </c>
      <c r="B236" s="4" t="s">
        <v>39</v>
      </c>
      <c r="C236" s="58">
        <v>623000.0</v>
      </c>
      <c r="D236" s="61"/>
      <c r="G236" s="58"/>
    </row>
    <row r="237">
      <c r="A237" s="17" t="s">
        <v>704</v>
      </c>
      <c r="B237" s="4" t="s">
        <v>39</v>
      </c>
      <c r="C237" s="58">
        <v>592500.0</v>
      </c>
      <c r="D237" s="58"/>
      <c r="G237" s="58"/>
    </row>
    <row r="238">
      <c r="A238" s="17" t="s">
        <v>285</v>
      </c>
      <c r="B238" s="4" t="s">
        <v>14</v>
      </c>
      <c r="C238" s="58">
        <v>607500.0</v>
      </c>
      <c r="D238" s="61"/>
      <c r="G238" s="58"/>
    </row>
    <row r="239">
      <c r="A239" s="17" t="s">
        <v>268</v>
      </c>
      <c r="B239" s="4" t="s">
        <v>14</v>
      </c>
      <c r="C239" s="58">
        <v>706500.0</v>
      </c>
      <c r="D239" s="58"/>
      <c r="G239" s="58"/>
    </row>
    <row r="240">
      <c r="A240" s="17" t="s">
        <v>267</v>
      </c>
      <c r="B240" s="4" t="s">
        <v>14</v>
      </c>
      <c r="C240" s="58">
        <v>672500.0</v>
      </c>
      <c r="D240" s="58"/>
      <c r="G240" s="58"/>
    </row>
    <row r="241">
      <c r="A241" s="17" t="s">
        <v>273</v>
      </c>
      <c r="B241" s="4" t="s">
        <v>14</v>
      </c>
      <c r="C241" s="58">
        <v>560000.0</v>
      </c>
      <c r="D241" s="58"/>
      <c r="G241" s="58"/>
    </row>
    <row r="242">
      <c r="A242" s="17" t="s">
        <v>195</v>
      </c>
      <c r="B242" s="4" t="s">
        <v>14</v>
      </c>
      <c r="C242" s="58">
        <v>770000.0</v>
      </c>
      <c r="D242" s="58"/>
      <c r="G242" s="58"/>
    </row>
    <row r="243">
      <c r="A243" s="17" t="s">
        <v>300</v>
      </c>
      <c r="B243" s="4" t="s">
        <v>14</v>
      </c>
      <c r="C243" s="58">
        <v>560500.0</v>
      </c>
      <c r="D243" s="58"/>
      <c r="G243" s="58"/>
    </row>
    <row r="244">
      <c r="A244" s="17" t="s">
        <v>137</v>
      </c>
      <c r="B244" s="4" t="s">
        <v>14</v>
      </c>
      <c r="C244" s="58">
        <v>877500.0</v>
      </c>
      <c r="D244" s="58"/>
      <c r="G244" s="58"/>
    </row>
    <row r="245">
      <c r="A245" s="17" t="s">
        <v>330</v>
      </c>
      <c r="B245" s="4" t="s">
        <v>14</v>
      </c>
      <c r="C245" s="58">
        <v>803500.0</v>
      </c>
      <c r="D245" s="58"/>
      <c r="G245" s="58"/>
    </row>
    <row r="246">
      <c r="A246" s="17" t="s">
        <v>206</v>
      </c>
      <c r="B246" s="4" t="s">
        <v>14</v>
      </c>
      <c r="C246" s="58">
        <v>750000.0</v>
      </c>
      <c r="D246" s="58"/>
      <c r="G246" s="58"/>
    </row>
    <row r="247">
      <c r="A247" s="17" t="s">
        <v>131</v>
      </c>
      <c r="B247" s="4" t="s">
        <v>14</v>
      </c>
      <c r="C247" s="58">
        <v>779500.0</v>
      </c>
      <c r="D247" s="58"/>
      <c r="G247" s="58"/>
    </row>
    <row r="248">
      <c r="A248" s="17" t="s">
        <v>334</v>
      </c>
      <c r="B248" s="4" t="s">
        <v>14</v>
      </c>
      <c r="C248" s="58">
        <v>670000.0</v>
      </c>
      <c r="D248" s="58"/>
      <c r="G248" s="58"/>
    </row>
    <row r="249">
      <c r="A249" s="17" t="s">
        <v>132</v>
      </c>
      <c r="B249" s="4" t="s">
        <v>14</v>
      </c>
      <c r="C249" s="58">
        <v>700000.0</v>
      </c>
      <c r="D249" s="58"/>
      <c r="G249" s="58"/>
    </row>
    <row r="250">
      <c r="A250" s="17" t="s">
        <v>117</v>
      </c>
      <c r="B250" s="4" t="s">
        <v>14</v>
      </c>
      <c r="C250" s="58">
        <v>686500.0</v>
      </c>
      <c r="D250" s="58"/>
      <c r="G250" s="58"/>
    </row>
    <row r="251">
      <c r="A251" s="17" t="s">
        <v>159</v>
      </c>
      <c r="B251" s="4" t="s">
        <v>14</v>
      </c>
      <c r="C251" s="58">
        <v>855000.0</v>
      </c>
      <c r="D251" s="58"/>
      <c r="G251" s="58"/>
    </row>
    <row r="252">
      <c r="A252" s="17" t="s">
        <v>385</v>
      </c>
      <c r="B252" s="4" t="s">
        <v>14</v>
      </c>
      <c r="C252" s="58">
        <v>585000.0</v>
      </c>
      <c r="D252" s="58"/>
      <c r="G252" s="58"/>
    </row>
    <row r="253">
      <c r="A253" s="17" t="s">
        <v>393</v>
      </c>
      <c r="B253" s="4" t="s">
        <v>14</v>
      </c>
      <c r="C253" s="58">
        <v>677500.0</v>
      </c>
      <c r="D253" s="61"/>
      <c r="G253" s="58"/>
    </row>
    <row r="254">
      <c r="A254" s="17" t="s">
        <v>700</v>
      </c>
      <c r="B254" s="4" t="s">
        <v>847</v>
      </c>
      <c r="C254" s="58">
        <v>358000.0</v>
      </c>
      <c r="D254" s="58"/>
      <c r="G254" s="58"/>
    </row>
    <row r="255">
      <c r="A255" s="17" t="s">
        <v>308</v>
      </c>
      <c r="B255" s="4" t="s">
        <v>847</v>
      </c>
      <c r="C255" s="58">
        <v>315000.0</v>
      </c>
      <c r="D255" s="58"/>
      <c r="G255" s="58"/>
    </row>
    <row r="256">
      <c r="A256" s="17" t="s">
        <v>500</v>
      </c>
      <c r="B256" s="4" t="s">
        <v>847</v>
      </c>
      <c r="C256" s="58">
        <v>430000.0</v>
      </c>
      <c r="D256" s="58"/>
      <c r="G256" s="58"/>
    </row>
    <row r="257">
      <c r="A257" s="17" t="s">
        <v>528</v>
      </c>
      <c r="B257" s="4" t="s">
        <v>847</v>
      </c>
      <c r="C257" s="58">
        <v>398500.0</v>
      </c>
      <c r="D257" s="58"/>
      <c r="G257" s="58"/>
    </row>
    <row r="258">
      <c r="A258" s="17" t="s">
        <v>466</v>
      </c>
      <c r="B258" s="4" t="s">
        <v>847</v>
      </c>
      <c r="C258" s="58">
        <v>405000.0</v>
      </c>
      <c r="D258" s="58"/>
      <c r="G258" s="58"/>
    </row>
    <row r="259">
      <c r="A259" s="17" t="s">
        <v>294</v>
      </c>
      <c r="B259" s="4" t="s">
        <v>847</v>
      </c>
      <c r="C259" s="58">
        <v>385000.0</v>
      </c>
      <c r="D259" s="58"/>
      <c r="G259" s="58"/>
    </row>
    <row r="260">
      <c r="A260" s="17" t="s">
        <v>141</v>
      </c>
      <c r="B260" s="4" t="s">
        <v>847</v>
      </c>
      <c r="C260" s="58">
        <v>1000000.0</v>
      </c>
      <c r="D260" s="58"/>
      <c r="G260" s="58"/>
    </row>
    <row r="261">
      <c r="A261" s="17" t="s">
        <v>437</v>
      </c>
      <c r="B261" s="4" t="s">
        <v>847</v>
      </c>
      <c r="C261" s="58">
        <v>520000.0</v>
      </c>
      <c r="D261" s="58"/>
      <c r="G261" s="58"/>
    </row>
    <row r="262">
      <c r="A262" s="17" t="s">
        <v>852</v>
      </c>
      <c r="B262" s="4" t="s">
        <v>847</v>
      </c>
      <c r="C262" s="58">
        <v>520000.0</v>
      </c>
      <c r="D262" s="58"/>
      <c r="G262" s="58"/>
    </row>
    <row r="263">
      <c r="A263" s="17" t="s">
        <v>558</v>
      </c>
      <c r="B263" s="4" t="s">
        <v>847</v>
      </c>
      <c r="C263" s="58">
        <v>302500.0</v>
      </c>
      <c r="D263" s="58"/>
      <c r="G263" s="58"/>
    </row>
    <row r="264">
      <c r="A264" s="17" t="s">
        <v>815</v>
      </c>
      <c r="B264" s="4" t="s">
        <v>847</v>
      </c>
      <c r="C264" s="58">
        <v>480000.0</v>
      </c>
      <c r="D264" s="58"/>
      <c r="G264" s="58"/>
    </row>
    <row r="265">
      <c r="A265" s="17" t="s">
        <v>228</v>
      </c>
      <c r="B265" s="4" t="s">
        <v>847</v>
      </c>
      <c r="C265" s="58">
        <v>385000.0</v>
      </c>
      <c r="D265" s="58"/>
      <c r="G265" s="58"/>
    </row>
    <row r="266">
      <c r="A266" s="17" t="s">
        <v>204</v>
      </c>
      <c r="B266" s="4" t="s">
        <v>847</v>
      </c>
      <c r="C266" s="58">
        <v>435000.0</v>
      </c>
      <c r="D266" s="58"/>
      <c r="G266" s="58"/>
    </row>
    <row r="267">
      <c r="A267" s="17" t="s">
        <v>74</v>
      </c>
      <c r="B267" s="4" t="s">
        <v>847</v>
      </c>
      <c r="C267" s="58">
        <v>636000.0</v>
      </c>
      <c r="D267" s="58"/>
      <c r="G267" s="58"/>
    </row>
    <row r="268">
      <c r="A268" s="17" t="s">
        <v>536</v>
      </c>
      <c r="B268" s="4" t="s">
        <v>847</v>
      </c>
      <c r="C268" s="58">
        <v>450000.0</v>
      </c>
      <c r="D268" s="58"/>
      <c r="G268" s="58"/>
    </row>
    <row r="269">
      <c r="A269" s="17" t="s">
        <v>155</v>
      </c>
      <c r="B269" s="4" t="s">
        <v>847</v>
      </c>
      <c r="C269" s="58">
        <v>392500.0</v>
      </c>
      <c r="D269" s="58"/>
      <c r="G269" s="58"/>
    </row>
    <row r="270">
      <c r="A270" s="17" t="s">
        <v>637</v>
      </c>
      <c r="B270" s="4" t="s">
        <v>847</v>
      </c>
      <c r="C270" s="58">
        <v>365000.0</v>
      </c>
      <c r="D270" s="58"/>
      <c r="G270" s="58"/>
    </row>
    <row r="271">
      <c r="A271" s="17" t="s">
        <v>796</v>
      </c>
      <c r="B271" s="4" t="s">
        <v>847</v>
      </c>
      <c r="C271" s="58">
        <v>381000.0</v>
      </c>
      <c r="D271" s="58"/>
      <c r="G271" s="58"/>
    </row>
    <row r="272">
      <c r="A272" s="17" t="s">
        <v>432</v>
      </c>
      <c r="B272" s="4" t="s">
        <v>847</v>
      </c>
      <c r="C272" s="58">
        <v>612000.0</v>
      </c>
      <c r="D272" s="58"/>
      <c r="G272" s="58"/>
    </row>
    <row r="273">
      <c r="A273" s="17" t="s">
        <v>370</v>
      </c>
      <c r="B273" s="4" t="s">
        <v>847</v>
      </c>
      <c r="C273" s="58">
        <v>295000.0</v>
      </c>
      <c r="D273" s="58"/>
      <c r="G273" s="58"/>
    </row>
    <row r="274">
      <c r="A274" s="17" t="s">
        <v>276</v>
      </c>
      <c r="B274" s="4" t="s">
        <v>847</v>
      </c>
      <c r="C274" s="58">
        <v>440000.0</v>
      </c>
      <c r="D274" s="58"/>
      <c r="G274" s="58"/>
    </row>
    <row r="275">
      <c r="A275" s="17" t="s">
        <v>305</v>
      </c>
      <c r="B275" s="4" t="s">
        <v>847</v>
      </c>
      <c r="C275" s="58">
        <v>381500.0</v>
      </c>
      <c r="D275" s="58"/>
      <c r="G275" s="58"/>
    </row>
    <row r="276">
      <c r="A276" s="17" t="s">
        <v>321</v>
      </c>
      <c r="B276" s="4" t="s">
        <v>847</v>
      </c>
      <c r="C276" s="58">
        <v>446000.0</v>
      </c>
      <c r="D276" s="58"/>
      <c r="G276" s="58"/>
    </row>
    <row r="277">
      <c r="A277" s="17" t="s">
        <v>147</v>
      </c>
      <c r="B277" s="4" t="s">
        <v>847</v>
      </c>
      <c r="C277" s="58">
        <v>662000.0</v>
      </c>
      <c r="D277" s="58"/>
      <c r="G277" s="58"/>
    </row>
    <row r="278">
      <c r="A278" s="17" t="s">
        <v>293</v>
      </c>
      <c r="B278" s="4" t="s">
        <v>847</v>
      </c>
      <c r="C278" s="58">
        <v>406500.0</v>
      </c>
      <c r="D278" s="58"/>
      <c r="G278" s="58"/>
    </row>
    <row r="279">
      <c r="A279" s="17" t="s">
        <v>167</v>
      </c>
      <c r="B279" s="4" t="s">
        <v>847</v>
      </c>
      <c r="C279" s="58">
        <v>585000.0</v>
      </c>
      <c r="D279" s="61"/>
      <c r="G279" s="58"/>
    </row>
    <row r="280">
      <c r="A280" s="17" t="s">
        <v>81</v>
      </c>
      <c r="B280" s="4" t="s">
        <v>847</v>
      </c>
      <c r="C280" s="58">
        <v>555000.0</v>
      </c>
      <c r="D280" s="58"/>
      <c r="G280" s="58"/>
    </row>
    <row r="281">
      <c r="A281" s="17" t="s">
        <v>302</v>
      </c>
      <c r="B281" s="4" t="s">
        <v>847</v>
      </c>
      <c r="C281" s="58">
        <v>449000.0</v>
      </c>
      <c r="D281" s="58"/>
      <c r="G281" s="58"/>
    </row>
    <row r="282">
      <c r="A282" s="17" t="s">
        <v>496</v>
      </c>
      <c r="B282" s="4" t="s">
        <v>847</v>
      </c>
      <c r="C282" s="58">
        <v>517500.0</v>
      </c>
      <c r="D282" s="58"/>
      <c r="G282" s="58"/>
    </row>
    <row r="283">
      <c r="A283" s="17" t="s">
        <v>607</v>
      </c>
      <c r="B283" s="4" t="s">
        <v>847</v>
      </c>
      <c r="C283" s="58">
        <v>413500.0</v>
      </c>
      <c r="D283" s="58"/>
      <c r="G283" s="58"/>
    </row>
    <row r="284">
      <c r="A284" s="17" t="s">
        <v>462</v>
      </c>
      <c r="B284" s="4" t="s">
        <v>847</v>
      </c>
      <c r="C284" s="58">
        <v>420000.0</v>
      </c>
      <c r="D284" s="58"/>
      <c r="G284" s="58"/>
    </row>
    <row r="285">
      <c r="A285" s="17" t="s">
        <v>576</v>
      </c>
      <c r="B285" s="4" t="s">
        <v>847</v>
      </c>
      <c r="C285" s="58">
        <v>440000.0</v>
      </c>
      <c r="D285" s="58"/>
      <c r="G285" s="58"/>
    </row>
    <row r="286">
      <c r="A286" s="17" t="s">
        <v>339</v>
      </c>
      <c r="B286" s="4" t="s">
        <v>847</v>
      </c>
      <c r="C286" s="58">
        <v>371000.0</v>
      </c>
      <c r="D286" s="58"/>
      <c r="G286" s="58"/>
    </row>
    <row r="287">
      <c r="A287" s="17" t="s">
        <v>784</v>
      </c>
      <c r="B287" s="4" t="s">
        <v>847</v>
      </c>
      <c r="C287" s="58">
        <v>425000.0</v>
      </c>
      <c r="D287" s="58"/>
      <c r="G287" s="58"/>
    </row>
    <row r="288">
      <c r="A288" s="17" t="s">
        <v>388</v>
      </c>
      <c r="B288" s="4" t="s">
        <v>847</v>
      </c>
      <c r="C288" s="58">
        <v>395000.0</v>
      </c>
      <c r="D288" s="58"/>
      <c r="G288" s="58"/>
    </row>
    <row r="289">
      <c r="A289" s="17" t="s">
        <v>403</v>
      </c>
      <c r="B289" s="4" t="s">
        <v>847</v>
      </c>
      <c r="C289" s="58">
        <v>741000.0</v>
      </c>
      <c r="D289" s="58"/>
      <c r="G289" s="58"/>
    </row>
    <row r="290">
      <c r="A290" s="17" t="s">
        <v>320</v>
      </c>
      <c r="B290" s="4" t="s">
        <v>847</v>
      </c>
      <c r="C290" s="58">
        <v>573000.0</v>
      </c>
      <c r="D290" s="61"/>
      <c r="G290" s="58"/>
    </row>
    <row r="291">
      <c r="A291" s="17" t="s">
        <v>344</v>
      </c>
      <c r="B291" s="4" t="s">
        <v>847</v>
      </c>
      <c r="C291" s="58">
        <v>555000.0</v>
      </c>
      <c r="D291" s="61"/>
      <c r="G291" s="58"/>
    </row>
    <row r="292">
      <c r="A292" s="17" t="s">
        <v>250</v>
      </c>
      <c r="B292" s="4" t="s">
        <v>847</v>
      </c>
      <c r="C292" s="58">
        <v>352000.0</v>
      </c>
      <c r="D292" s="58"/>
      <c r="G292" s="58"/>
    </row>
    <row r="293">
      <c r="A293" s="17" t="s">
        <v>737</v>
      </c>
      <c r="B293" s="4" t="s">
        <v>847</v>
      </c>
      <c r="C293" s="58">
        <v>400000.0</v>
      </c>
      <c r="D293" s="61"/>
      <c r="G293" s="58"/>
    </row>
    <row r="294">
      <c r="A294" s="17" t="s">
        <v>556</v>
      </c>
      <c r="B294" s="4" t="s">
        <v>847</v>
      </c>
      <c r="C294" s="58">
        <v>496500.0</v>
      </c>
      <c r="D294" s="58"/>
      <c r="G294" s="58"/>
    </row>
    <row r="295">
      <c r="A295" s="17" t="s">
        <v>473</v>
      </c>
      <c r="B295" s="4" t="s">
        <v>847</v>
      </c>
      <c r="C295" s="58">
        <v>348000.0</v>
      </c>
      <c r="D295" s="58"/>
      <c r="G295" s="58"/>
    </row>
    <row r="296">
      <c r="A296" s="17" t="s">
        <v>335</v>
      </c>
      <c r="B296" s="4" t="s">
        <v>847</v>
      </c>
      <c r="C296" s="58">
        <v>512500.0</v>
      </c>
      <c r="D296" s="58"/>
      <c r="G296" s="58"/>
    </row>
    <row r="297">
      <c r="A297" s="17" t="s">
        <v>336</v>
      </c>
      <c r="B297" s="4" t="s">
        <v>847</v>
      </c>
      <c r="C297" s="58">
        <v>404500.0</v>
      </c>
      <c r="D297" s="58"/>
      <c r="G297" s="58"/>
    </row>
    <row r="298">
      <c r="A298" s="17" t="s">
        <v>489</v>
      </c>
      <c r="B298" s="4" t="s">
        <v>847</v>
      </c>
      <c r="C298" s="58">
        <v>522000.0</v>
      </c>
      <c r="D298" s="61"/>
      <c r="G298" s="58"/>
    </row>
    <row r="299">
      <c r="A299" s="17" t="s">
        <v>594</v>
      </c>
      <c r="B299" s="4" t="s">
        <v>847</v>
      </c>
      <c r="C299" s="58">
        <v>335000.0</v>
      </c>
      <c r="D299" s="58"/>
      <c r="G299" s="58"/>
    </row>
    <row r="300">
      <c r="A300" s="17" t="s">
        <v>226</v>
      </c>
      <c r="B300" s="4" t="s">
        <v>847</v>
      </c>
      <c r="C300" s="58">
        <v>835000.0</v>
      </c>
      <c r="D300" s="58"/>
      <c r="G300" s="58"/>
    </row>
    <row r="301">
      <c r="A301" s="17" t="s">
        <v>369</v>
      </c>
      <c r="B301" s="4" t="s">
        <v>847</v>
      </c>
      <c r="C301" s="58">
        <v>299000.0</v>
      </c>
      <c r="D301" s="58"/>
      <c r="G301" s="58"/>
    </row>
    <row r="302">
      <c r="A302" s="17" t="s">
        <v>765</v>
      </c>
      <c r="B302" s="4" t="s">
        <v>847</v>
      </c>
      <c r="C302" s="58">
        <v>432500.0</v>
      </c>
      <c r="D302" s="58"/>
      <c r="G302" s="58"/>
    </row>
    <row r="303">
      <c r="A303" s="17" t="s">
        <v>736</v>
      </c>
      <c r="B303" s="4" t="s">
        <v>847</v>
      </c>
      <c r="C303" s="58">
        <v>425000.0</v>
      </c>
      <c r="D303" s="58"/>
      <c r="G303" s="58"/>
    </row>
    <row r="304">
      <c r="A304" s="17" t="s">
        <v>611</v>
      </c>
      <c r="B304" s="4" t="s">
        <v>847</v>
      </c>
      <c r="C304" s="58">
        <v>188000.0</v>
      </c>
      <c r="D304" s="58"/>
      <c r="G304" s="58"/>
    </row>
    <row r="305">
      <c r="A305" s="17" t="s">
        <v>664</v>
      </c>
      <c r="B305" s="4" t="s">
        <v>847</v>
      </c>
      <c r="C305" s="58">
        <v>400000.0</v>
      </c>
      <c r="D305" s="58"/>
      <c r="G305" s="58"/>
    </row>
    <row r="306">
      <c r="A306" s="17" t="s">
        <v>179</v>
      </c>
      <c r="B306" s="4" t="s">
        <v>847</v>
      </c>
      <c r="C306" s="58">
        <v>415000.0</v>
      </c>
      <c r="D306" s="58"/>
      <c r="G306" s="58"/>
    </row>
    <row r="307">
      <c r="A307" s="17" t="s">
        <v>503</v>
      </c>
      <c r="B307" s="4" t="s">
        <v>847</v>
      </c>
      <c r="C307" s="58">
        <v>367500.0</v>
      </c>
      <c r="D307" s="58"/>
      <c r="G307" s="58"/>
    </row>
    <row r="308">
      <c r="A308" s="17" t="s">
        <v>289</v>
      </c>
      <c r="B308" s="4" t="s">
        <v>847</v>
      </c>
      <c r="C308" s="58">
        <v>620000.0</v>
      </c>
      <c r="D308" s="58"/>
      <c r="G308" s="58"/>
    </row>
    <row r="309">
      <c r="A309" s="17" t="s">
        <v>332</v>
      </c>
      <c r="B309" s="4" t="s">
        <v>847</v>
      </c>
      <c r="C309" s="58">
        <v>525000.0</v>
      </c>
      <c r="D309" s="58"/>
      <c r="G309" s="58"/>
    </row>
    <row r="310">
      <c r="A310" s="17" t="s">
        <v>534</v>
      </c>
      <c r="B310" s="4" t="s">
        <v>847</v>
      </c>
      <c r="C310" s="58">
        <v>692500.0</v>
      </c>
      <c r="D310" s="58"/>
      <c r="G310" s="58"/>
    </row>
    <row r="311">
      <c r="A311" s="17" t="s">
        <v>435</v>
      </c>
      <c r="B311" s="4" t="s">
        <v>847</v>
      </c>
      <c r="C311" s="58">
        <v>485000.0</v>
      </c>
      <c r="D311" s="58"/>
      <c r="G311" s="58"/>
    </row>
    <row r="312">
      <c r="A312" s="17" t="s">
        <v>434</v>
      </c>
      <c r="B312" s="4" t="s">
        <v>847</v>
      </c>
      <c r="C312" s="58">
        <v>489000.0</v>
      </c>
      <c r="D312" s="58"/>
      <c r="G312" s="58"/>
    </row>
    <row r="313">
      <c r="A313" s="17" t="s">
        <v>463</v>
      </c>
      <c r="B313" s="4" t="s">
        <v>847</v>
      </c>
      <c r="C313" s="58">
        <v>436500.0</v>
      </c>
      <c r="D313" s="58"/>
      <c r="G313" s="58"/>
    </row>
    <row r="314">
      <c r="A314" s="17" t="s">
        <v>524</v>
      </c>
      <c r="B314" s="4" t="s">
        <v>847</v>
      </c>
      <c r="C314" s="58">
        <v>480000.0</v>
      </c>
      <c r="D314" s="58"/>
      <c r="G314" s="58"/>
    </row>
    <row r="315">
      <c r="A315" s="17" t="s">
        <v>738</v>
      </c>
      <c r="B315" s="4" t="s">
        <v>847</v>
      </c>
      <c r="C315" s="58">
        <v>340000.0</v>
      </c>
      <c r="D315" s="58"/>
      <c r="G315" s="58"/>
    </row>
    <row r="316">
      <c r="A316" s="17" t="s">
        <v>193</v>
      </c>
      <c r="B316" s="4" t="s">
        <v>847</v>
      </c>
      <c r="C316" s="58">
        <v>1297500.0</v>
      </c>
      <c r="D316" s="58"/>
      <c r="G316" s="58"/>
    </row>
    <row r="317">
      <c r="A317" s="17" t="s">
        <v>589</v>
      </c>
      <c r="B317" s="4" t="s">
        <v>847</v>
      </c>
      <c r="C317" s="58">
        <v>340000.0</v>
      </c>
      <c r="D317" s="58"/>
      <c r="G317" s="58"/>
    </row>
    <row r="318">
      <c r="A318" s="17" t="s">
        <v>406</v>
      </c>
      <c r="B318" s="4" t="s">
        <v>847</v>
      </c>
      <c r="C318" s="58">
        <v>436500.0</v>
      </c>
      <c r="D318" s="58"/>
      <c r="G318" s="58"/>
    </row>
    <row r="319">
      <c r="A319" s="17" t="s">
        <v>245</v>
      </c>
      <c r="B319" s="4" t="s">
        <v>847</v>
      </c>
      <c r="C319" s="58">
        <v>555000.0</v>
      </c>
      <c r="D319" s="58"/>
      <c r="G319" s="58"/>
    </row>
    <row r="320">
      <c r="A320" s="17" t="s">
        <v>326</v>
      </c>
      <c r="B320" s="4" t="s">
        <v>847</v>
      </c>
      <c r="C320" s="58">
        <v>320000.0</v>
      </c>
      <c r="D320" s="58"/>
      <c r="G320" s="58"/>
    </row>
    <row r="321">
      <c r="A321" s="17" t="s">
        <v>196</v>
      </c>
      <c r="B321" s="4" t="s">
        <v>847</v>
      </c>
      <c r="C321" s="58">
        <v>550000.0</v>
      </c>
      <c r="D321" s="58"/>
      <c r="G321" s="58"/>
    </row>
    <row r="322">
      <c r="A322" s="17" t="s">
        <v>469</v>
      </c>
      <c r="B322" s="4" t="s">
        <v>847</v>
      </c>
      <c r="C322" s="58">
        <v>315000.0</v>
      </c>
      <c r="D322" s="58"/>
      <c r="G322" s="58"/>
    </row>
    <row r="323">
      <c r="A323" s="17" t="s">
        <v>170</v>
      </c>
      <c r="B323" s="4" t="s">
        <v>847</v>
      </c>
      <c r="C323" s="58">
        <v>240000.0</v>
      </c>
      <c r="D323" s="58"/>
      <c r="G323" s="58"/>
    </row>
    <row r="324">
      <c r="A324" s="17" t="s">
        <v>638</v>
      </c>
      <c r="B324" s="4" t="s">
        <v>847</v>
      </c>
      <c r="C324" s="58">
        <v>295000.0</v>
      </c>
      <c r="D324" s="58"/>
      <c r="G324" s="58"/>
    </row>
    <row r="325">
      <c r="A325" s="17" t="s">
        <v>295</v>
      </c>
      <c r="B325" s="4" t="s">
        <v>847</v>
      </c>
      <c r="C325" s="58">
        <v>250000.0</v>
      </c>
      <c r="D325" s="58"/>
      <c r="G325" s="58"/>
    </row>
    <row r="326">
      <c r="A326" s="17" t="s">
        <v>609</v>
      </c>
      <c r="B326" s="4" t="s">
        <v>847</v>
      </c>
      <c r="C326" s="58">
        <v>399000.0</v>
      </c>
      <c r="D326" s="58"/>
      <c r="G326" s="58"/>
    </row>
    <row r="327">
      <c r="A327" s="17" t="s">
        <v>681</v>
      </c>
      <c r="B327" s="4" t="s">
        <v>847</v>
      </c>
      <c r="C327" s="58">
        <v>422500.0</v>
      </c>
      <c r="D327" s="58"/>
      <c r="G327" s="58"/>
    </row>
    <row r="328">
      <c r="A328" s="17" t="s">
        <v>371</v>
      </c>
      <c r="B328" s="4" t="s">
        <v>847</v>
      </c>
      <c r="C328" s="58">
        <v>175000.0</v>
      </c>
      <c r="D328" s="58"/>
      <c r="G328" s="58"/>
    </row>
    <row r="329">
      <c r="A329" s="17" t="s">
        <v>349</v>
      </c>
      <c r="B329" s="4" t="s">
        <v>847</v>
      </c>
      <c r="C329" s="58">
        <v>475000.0</v>
      </c>
      <c r="D329" s="58"/>
      <c r="G329" s="58"/>
    </row>
    <row r="330">
      <c r="A330" s="17" t="s">
        <v>858</v>
      </c>
      <c r="B330" s="4" t="s">
        <v>847</v>
      </c>
      <c r="C330" s="58">
        <v>570000.0</v>
      </c>
      <c r="D330" s="61"/>
      <c r="G330" s="58"/>
    </row>
    <row r="331">
      <c r="A331" s="17" t="s">
        <v>217</v>
      </c>
      <c r="B331" s="4" t="s">
        <v>847</v>
      </c>
      <c r="C331" s="58">
        <v>410000.0</v>
      </c>
      <c r="D331" s="58"/>
      <c r="G331" s="58"/>
    </row>
    <row r="332">
      <c r="A332" s="17" t="s">
        <v>535</v>
      </c>
      <c r="B332" s="4" t="s">
        <v>847</v>
      </c>
      <c r="C332" s="58">
        <v>395000.0</v>
      </c>
      <c r="D332" s="58"/>
      <c r="G332" s="58"/>
    </row>
    <row r="333">
      <c r="A333" s="17" t="s">
        <v>161</v>
      </c>
      <c r="B333" s="4" t="s">
        <v>847</v>
      </c>
      <c r="C333" s="58">
        <v>338500.0</v>
      </c>
      <c r="D333" s="58"/>
      <c r="G333" s="58"/>
    </row>
    <row r="334">
      <c r="A334" s="17" t="s">
        <v>610</v>
      </c>
      <c r="B334" s="4" t="s">
        <v>847</v>
      </c>
      <c r="C334" s="58">
        <v>275000.0</v>
      </c>
      <c r="D334" s="58"/>
      <c r="G334" s="58"/>
    </row>
    <row r="335">
      <c r="A335" s="17" t="s">
        <v>253</v>
      </c>
      <c r="B335" s="4" t="s">
        <v>847</v>
      </c>
      <c r="C335" s="58">
        <v>885000.0</v>
      </c>
      <c r="D335" s="58"/>
      <c r="G335" s="58"/>
    </row>
    <row r="336">
      <c r="A336" s="17" t="s">
        <v>427</v>
      </c>
      <c r="B336" s="4" t="s">
        <v>847</v>
      </c>
      <c r="C336" s="58">
        <v>822500.0</v>
      </c>
      <c r="D336" s="61"/>
      <c r="G336" s="58"/>
    </row>
    <row r="337">
      <c r="A337" s="17" t="s">
        <v>636</v>
      </c>
      <c r="B337" s="4" t="s">
        <v>847</v>
      </c>
      <c r="C337" s="58">
        <v>398000.0</v>
      </c>
      <c r="D337" s="58"/>
      <c r="G337" s="58"/>
    </row>
    <row r="338">
      <c r="A338" s="17" t="s">
        <v>452</v>
      </c>
      <c r="B338" s="4" t="s">
        <v>847</v>
      </c>
      <c r="C338" s="58">
        <v>730000.0</v>
      </c>
      <c r="D338" s="58"/>
      <c r="G338" s="58"/>
    </row>
    <row r="339">
      <c r="A339" s="17" t="s">
        <v>158</v>
      </c>
      <c r="B339" s="4" t="s">
        <v>847</v>
      </c>
      <c r="C339" s="58">
        <v>639000.0</v>
      </c>
      <c r="D339" s="58"/>
      <c r="G339" s="58"/>
    </row>
    <row r="340">
      <c r="A340" s="17" t="s">
        <v>591</v>
      </c>
      <c r="B340" s="4" t="s">
        <v>847</v>
      </c>
      <c r="C340" s="58">
        <v>359000.0</v>
      </c>
      <c r="D340" s="58"/>
      <c r="G340" s="58"/>
    </row>
    <row r="341">
      <c r="A341" s="17" t="s">
        <v>818</v>
      </c>
      <c r="B341" s="4" t="s">
        <v>847</v>
      </c>
      <c r="C341" s="58">
        <v>395000.0</v>
      </c>
      <c r="D341" s="58"/>
      <c r="G341" s="58"/>
    </row>
    <row r="342">
      <c r="A342" s="17" t="s">
        <v>441</v>
      </c>
      <c r="B342" s="4" t="s">
        <v>847</v>
      </c>
      <c r="C342" s="58">
        <v>392500.0</v>
      </c>
      <c r="D342" s="58"/>
      <c r="G342" s="58"/>
    </row>
    <row r="343">
      <c r="A343" s="17" t="s">
        <v>431</v>
      </c>
      <c r="B343" s="4" t="s">
        <v>847</v>
      </c>
      <c r="C343" s="58">
        <v>530000.0</v>
      </c>
      <c r="D343" s="61"/>
      <c r="G343" s="58"/>
    </row>
    <row r="344">
      <c r="A344" s="17" t="s">
        <v>795</v>
      </c>
      <c r="B344" s="4" t="s">
        <v>847</v>
      </c>
      <c r="C344" s="58">
        <v>330000.0</v>
      </c>
      <c r="D344" s="58"/>
      <c r="G344" s="58"/>
    </row>
    <row r="345">
      <c r="A345" s="17" t="s">
        <v>174</v>
      </c>
      <c r="B345" s="4" t="s">
        <v>847</v>
      </c>
      <c r="C345" s="58">
        <v>550000.0</v>
      </c>
      <c r="D345" s="58"/>
      <c r="G345" s="58"/>
    </row>
    <row r="346">
      <c r="A346" s="17" t="s">
        <v>559</v>
      </c>
      <c r="B346" s="4" t="s">
        <v>847</v>
      </c>
      <c r="C346" s="58">
        <v>350000.0</v>
      </c>
      <c r="D346" s="58"/>
      <c r="G346" s="58"/>
    </row>
    <row r="347">
      <c r="A347" s="17" t="s">
        <v>275</v>
      </c>
      <c r="B347" s="4" t="s">
        <v>847</v>
      </c>
      <c r="C347" s="58">
        <v>334000.0</v>
      </c>
      <c r="D347" s="58"/>
      <c r="G347" s="58"/>
    </row>
    <row r="348">
      <c r="A348" s="17" t="s">
        <v>667</v>
      </c>
      <c r="B348" s="4" t="s">
        <v>847</v>
      </c>
      <c r="C348" s="58">
        <v>330000.0</v>
      </c>
      <c r="D348" s="58"/>
      <c r="G348" s="58"/>
    </row>
    <row r="349">
      <c r="A349" s="17" t="s">
        <v>353</v>
      </c>
      <c r="B349" s="4" t="s">
        <v>847</v>
      </c>
      <c r="C349" s="58">
        <v>380000.0</v>
      </c>
      <c r="D349" s="58"/>
      <c r="G349" s="58"/>
    </row>
    <row r="350">
      <c r="A350" s="17" t="s">
        <v>354</v>
      </c>
      <c r="B350" s="4" t="s">
        <v>847</v>
      </c>
      <c r="C350" s="58">
        <v>387500.0</v>
      </c>
      <c r="D350" s="58"/>
      <c r="G350" s="58"/>
    </row>
    <row r="351">
      <c r="A351" s="17" t="s">
        <v>721</v>
      </c>
      <c r="B351" s="4" t="s">
        <v>847</v>
      </c>
      <c r="C351" s="58">
        <v>385000.0</v>
      </c>
      <c r="D351" s="58"/>
      <c r="G351" s="58"/>
    </row>
    <row r="352">
      <c r="A352" s="17" t="s">
        <v>244</v>
      </c>
      <c r="B352" s="4" t="s">
        <v>847</v>
      </c>
      <c r="C352" s="58">
        <v>715000.0</v>
      </c>
      <c r="D352" s="58"/>
      <c r="G352" s="58"/>
    </row>
    <row r="353">
      <c r="A353" s="17" t="s">
        <v>414</v>
      </c>
      <c r="B353" s="4" t="s">
        <v>847</v>
      </c>
      <c r="C353" s="58">
        <v>220000.0</v>
      </c>
      <c r="D353" s="58"/>
      <c r="G353" s="58"/>
    </row>
    <row r="354">
      <c r="A354" s="17" t="s">
        <v>803</v>
      </c>
      <c r="B354" s="4" t="s">
        <v>847</v>
      </c>
      <c r="C354" s="58">
        <v>465500.0</v>
      </c>
      <c r="D354" s="58"/>
      <c r="G354" s="58"/>
    </row>
    <row r="355">
      <c r="A355" s="17" t="s">
        <v>585</v>
      </c>
      <c r="B355" s="4" t="s">
        <v>847</v>
      </c>
      <c r="C355" s="58">
        <v>470000.0</v>
      </c>
      <c r="D355" s="58"/>
      <c r="G355" s="58"/>
    </row>
    <row r="356">
      <c r="A356" s="17" t="s">
        <v>465</v>
      </c>
      <c r="B356" s="4" t="s">
        <v>847</v>
      </c>
      <c r="C356" s="58">
        <v>340000.0</v>
      </c>
      <c r="D356" s="58"/>
      <c r="G356" s="58"/>
    </row>
    <row r="357">
      <c r="A357" s="17" t="s">
        <v>324</v>
      </c>
      <c r="B357" s="4" t="s">
        <v>847</v>
      </c>
      <c r="C357" s="58">
        <v>367000.0</v>
      </c>
      <c r="D357" s="61"/>
      <c r="G357" s="58"/>
    </row>
    <row r="358">
      <c r="A358" s="17" t="s">
        <v>240</v>
      </c>
      <c r="B358" s="4" t="s">
        <v>847</v>
      </c>
      <c r="C358" s="58">
        <v>895000.0</v>
      </c>
      <c r="D358" s="58"/>
      <c r="G358" s="58"/>
    </row>
    <row r="359">
      <c r="A359" s="17" t="s">
        <v>390</v>
      </c>
      <c r="B359" s="4" t="s">
        <v>847</v>
      </c>
      <c r="C359" s="58">
        <v>455000.0</v>
      </c>
      <c r="D359" s="58"/>
      <c r="G359" s="58"/>
    </row>
    <row r="360">
      <c r="A360" s="17" t="s">
        <v>588</v>
      </c>
      <c r="B360" s="4" t="s">
        <v>847</v>
      </c>
      <c r="C360" s="58">
        <v>330000.0</v>
      </c>
      <c r="D360" s="58"/>
      <c r="G360" s="58"/>
    </row>
    <row r="361">
      <c r="A361" s="17" t="s">
        <v>662</v>
      </c>
      <c r="B361" s="4" t="s">
        <v>847</v>
      </c>
      <c r="C361" s="58">
        <v>445000.0</v>
      </c>
      <c r="D361" s="58"/>
      <c r="G361" s="58"/>
    </row>
    <row r="362">
      <c r="A362" s="17" t="s">
        <v>461</v>
      </c>
      <c r="B362" s="4" t="s">
        <v>847</v>
      </c>
      <c r="C362" s="58">
        <v>435500.0</v>
      </c>
      <c r="D362" s="58"/>
      <c r="G362" s="58"/>
    </row>
    <row r="363">
      <c r="A363" s="17" t="s">
        <v>236</v>
      </c>
      <c r="B363" s="4" t="s">
        <v>847</v>
      </c>
      <c r="C363" s="58">
        <v>365000.0</v>
      </c>
      <c r="D363" s="58"/>
      <c r="G363" s="58"/>
    </row>
    <row r="364">
      <c r="A364" s="17" t="s">
        <v>337</v>
      </c>
      <c r="B364" s="4" t="s">
        <v>847</v>
      </c>
      <c r="C364" s="58">
        <v>425000.0</v>
      </c>
      <c r="D364" s="61"/>
      <c r="G364" s="58"/>
    </row>
    <row r="365">
      <c r="A365" s="17" t="s">
        <v>587</v>
      </c>
      <c r="B365" s="4" t="s">
        <v>847</v>
      </c>
      <c r="C365" s="58">
        <v>421500.0</v>
      </c>
      <c r="D365" s="58"/>
      <c r="G365" s="58"/>
    </row>
    <row r="366">
      <c r="A366" s="17" t="s">
        <v>470</v>
      </c>
      <c r="B366" s="4" t="s">
        <v>847</v>
      </c>
      <c r="C366" s="58">
        <v>385000.0</v>
      </c>
      <c r="D366" s="58"/>
      <c r="G366" s="58"/>
    </row>
    <row r="367">
      <c r="A367" s="17" t="s">
        <v>368</v>
      </c>
      <c r="B367" s="4" t="s">
        <v>847</v>
      </c>
      <c r="C367" s="58">
        <v>360000.0</v>
      </c>
      <c r="D367" s="58"/>
      <c r="G367" s="58"/>
    </row>
    <row r="368">
      <c r="A368" s="17" t="s">
        <v>702</v>
      </c>
      <c r="B368" s="4" t="s">
        <v>847</v>
      </c>
      <c r="C368" s="58">
        <v>415000.0</v>
      </c>
      <c r="D368" s="58"/>
      <c r="G368" s="58"/>
    </row>
    <row r="369">
      <c r="A369" s="17" t="s">
        <v>464</v>
      </c>
      <c r="B369" s="4" t="s">
        <v>847</v>
      </c>
      <c r="C369" s="58">
        <v>397000.0</v>
      </c>
      <c r="D369" s="58"/>
      <c r="G369" s="58"/>
    </row>
    <row r="370">
      <c r="A370" s="17" t="s">
        <v>468</v>
      </c>
      <c r="B370" s="4" t="s">
        <v>847</v>
      </c>
      <c r="C370" s="58">
        <v>351000.0</v>
      </c>
      <c r="D370" s="58"/>
      <c r="G370" s="58"/>
    </row>
    <row r="371">
      <c r="A371" s="17" t="s">
        <v>143</v>
      </c>
      <c r="B371" s="4" t="s">
        <v>847</v>
      </c>
      <c r="C371" s="58">
        <v>425000.0</v>
      </c>
      <c r="D371" s="58"/>
      <c r="G371" s="58"/>
    </row>
    <row r="372">
      <c r="A372" s="17" t="s">
        <v>318</v>
      </c>
      <c r="B372" s="4" t="s">
        <v>847</v>
      </c>
      <c r="C372" s="58">
        <v>695000.0</v>
      </c>
      <c r="D372" s="61"/>
      <c r="G372" s="58"/>
    </row>
    <row r="373">
      <c r="A373" s="17" t="s">
        <v>269</v>
      </c>
      <c r="B373" s="4" t="s">
        <v>847</v>
      </c>
      <c r="C373" s="58">
        <v>467500.0</v>
      </c>
      <c r="D373" s="58"/>
      <c r="G373" s="58"/>
    </row>
    <row r="374">
      <c r="A374" s="17" t="s">
        <v>486</v>
      </c>
      <c r="B374" s="4" t="s">
        <v>38</v>
      </c>
      <c r="C374" s="58">
        <v>790000.0</v>
      </c>
      <c r="D374" s="58"/>
      <c r="G374" s="58"/>
    </row>
    <row r="375">
      <c r="A375" s="17" t="s">
        <v>544</v>
      </c>
      <c r="B375" s="4" t="s">
        <v>38</v>
      </c>
      <c r="C375" s="58">
        <v>725000.0</v>
      </c>
      <c r="D375" s="58"/>
      <c r="G375" s="58"/>
    </row>
    <row r="376">
      <c r="A376" s="17" t="s">
        <v>359</v>
      </c>
      <c r="B376" s="4" t="s">
        <v>38</v>
      </c>
      <c r="C376" s="58">
        <v>865000.0</v>
      </c>
      <c r="D376" s="58"/>
      <c r="G376" s="58"/>
    </row>
    <row r="377">
      <c r="A377" s="17" t="s">
        <v>805</v>
      </c>
      <c r="B377" s="4" t="s">
        <v>36</v>
      </c>
      <c r="C377" s="58">
        <v>980000.0</v>
      </c>
      <c r="D377" s="58"/>
      <c r="G377" s="58"/>
    </row>
    <row r="378">
      <c r="A378" s="17" t="s">
        <v>725</v>
      </c>
      <c r="B378" s="4" t="s">
        <v>36</v>
      </c>
      <c r="C378" s="58">
        <v>591000.0</v>
      </c>
      <c r="D378" s="58"/>
      <c r="G378" s="58"/>
    </row>
    <row r="379">
      <c r="A379" s="17" t="s">
        <v>801</v>
      </c>
      <c r="B379" s="4" t="s">
        <v>36</v>
      </c>
      <c r="C379" s="58">
        <v>671000.0</v>
      </c>
      <c r="D379" s="58"/>
      <c r="G379" s="58"/>
    </row>
    <row r="380">
      <c r="A380" s="17" t="s">
        <v>855</v>
      </c>
      <c r="B380" s="4" t="s">
        <v>36</v>
      </c>
      <c r="C380" s="58">
        <v>930000.0</v>
      </c>
      <c r="D380" s="61"/>
      <c r="G380" s="58"/>
    </row>
    <row r="381">
      <c r="A381" s="17" t="s">
        <v>817</v>
      </c>
      <c r="B381" s="4" t="s">
        <v>36</v>
      </c>
      <c r="C381" s="58">
        <v>710000.0</v>
      </c>
      <c r="D381" s="61"/>
      <c r="G381" s="58"/>
    </row>
    <row r="382">
      <c r="A382" s="17" t="s">
        <v>703</v>
      </c>
      <c r="B382" s="4" t="s">
        <v>36</v>
      </c>
      <c r="C382" s="58">
        <v>742000.0</v>
      </c>
      <c r="D382" s="58"/>
      <c r="G382" s="58"/>
    </row>
    <row r="383">
      <c r="A383" s="17" t="s">
        <v>810</v>
      </c>
      <c r="B383" s="4" t="s">
        <v>36</v>
      </c>
      <c r="C383" s="58">
        <v>633500.0</v>
      </c>
      <c r="D383" s="58"/>
      <c r="G383" s="58"/>
    </row>
    <row r="384">
      <c r="A384" s="17" t="s">
        <v>790</v>
      </c>
      <c r="B384" s="4" t="s">
        <v>36</v>
      </c>
      <c r="C384" s="58">
        <v>530000.0</v>
      </c>
      <c r="D384" s="58"/>
      <c r="G384" s="58"/>
    </row>
    <row r="385">
      <c r="A385" s="17" t="s">
        <v>130</v>
      </c>
      <c r="B385" s="4" t="s">
        <v>36</v>
      </c>
      <c r="C385" s="58">
        <v>495000.0</v>
      </c>
      <c r="D385" s="58"/>
      <c r="G385" s="58"/>
    </row>
    <row r="386">
      <c r="A386" s="17" t="s">
        <v>822</v>
      </c>
      <c r="B386" s="4" t="s">
        <v>41</v>
      </c>
      <c r="C386" s="58">
        <v>715000.0</v>
      </c>
      <c r="D386" s="58"/>
      <c r="G386" s="58"/>
    </row>
    <row r="387">
      <c r="A387" s="17" t="s">
        <v>856</v>
      </c>
      <c r="B387" s="4" t="s">
        <v>41</v>
      </c>
      <c r="C387" s="58">
        <v>1100000.0</v>
      </c>
      <c r="D387" s="58"/>
      <c r="G387" s="58"/>
    </row>
    <row r="388">
      <c r="A388" s="17" t="s">
        <v>374</v>
      </c>
      <c r="B388" s="4" t="s">
        <v>41</v>
      </c>
      <c r="C388" s="58">
        <v>750000.0</v>
      </c>
      <c r="D388" s="58"/>
      <c r="G388" s="58"/>
    </row>
    <row r="389">
      <c r="A389" s="17" t="s">
        <v>642</v>
      </c>
      <c r="B389" s="4" t="s">
        <v>41</v>
      </c>
      <c r="C389" s="58">
        <v>612000.0</v>
      </c>
      <c r="D389" s="58"/>
      <c r="G389" s="58"/>
    </row>
    <row r="390">
      <c r="A390" s="17" t="s">
        <v>684</v>
      </c>
      <c r="B390" s="4" t="s">
        <v>41</v>
      </c>
      <c r="C390" s="58">
        <v>505000.0</v>
      </c>
      <c r="D390" s="58"/>
      <c r="G390" s="58"/>
    </row>
    <row r="391">
      <c r="A391" s="17" t="s">
        <v>685</v>
      </c>
      <c r="B391" s="4" t="s">
        <v>41</v>
      </c>
      <c r="C391" s="58">
        <v>595000.0</v>
      </c>
      <c r="D391" s="58"/>
      <c r="G391" s="58"/>
    </row>
    <row r="392">
      <c r="A392" s="17" t="s">
        <v>564</v>
      </c>
      <c r="B392" s="4" t="s">
        <v>41</v>
      </c>
      <c r="C392" s="58">
        <v>1000000.0</v>
      </c>
      <c r="D392" s="58"/>
      <c r="G392" s="58"/>
    </row>
    <row r="393">
      <c r="A393" s="17" t="s">
        <v>726</v>
      </c>
      <c r="B393" s="4" t="s">
        <v>41</v>
      </c>
      <c r="C393" s="58">
        <v>530000.0</v>
      </c>
      <c r="D393" s="58"/>
      <c r="G393" s="58"/>
    </row>
    <row r="394">
      <c r="A394" s="17" t="s">
        <v>569</v>
      </c>
      <c r="B394" s="4" t="s">
        <v>13</v>
      </c>
      <c r="C394" s="58">
        <v>700000.0</v>
      </c>
      <c r="D394" s="58"/>
      <c r="G394" s="58"/>
    </row>
    <row r="395">
      <c r="A395" s="17" t="s">
        <v>570</v>
      </c>
      <c r="B395" s="4" t="s">
        <v>13</v>
      </c>
      <c r="C395" s="58">
        <v>854500.0</v>
      </c>
      <c r="D395" s="58"/>
      <c r="G395" s="58"/>
    </row>
    <row r="396">
      <c r="A396" s="17" t="s">
        <v>450</v>
      </c>
      <c r="B396" s="4" t="s">
        <v>13</v>
      </c>
      <c r="C396" s="58">
        <v>910500.0</v>
      </c>
      <c r="D396" s="58"/>
      <c r="G396" s="58"/>
    </row>
    <row r="397">
      <c r="A397" s="17" t="s">
        <v>398</v>
      </c>
      <c r="B397" s="4" t="s">
        <v>13</v>
      </c>
      <c r="C397" s="58">
        <v>567000.0</v>
      </c>
      <c r="D397" s="58"/>
      <c r="G397" s="58"/>
    </row>
    <row r="398">
      <c r="A398" s="17" t="s">
        <v>673</v>
      </c>
      <c r="B398" s="4" t="s">
        <v>13</v>
      </c>
      <c r="C398" s="58">
        <v>835000.0</v>
      </c>
      <c r="D398" s="58"/>
      <c r="G398" s="58"/>
    </row>
    <row r="399">
      <c r="A399" s="17" t="s">
        <v>476</v>
      </c>
      <c r="B399" s="4" t="s">
        <v>13</v>
      </c>
      <c r="C399" s="58">
        <v>916000.0</v>
      </c>
      <c r="D399" s="58"/>
      <c r="G399" s="58"/>
    </row>
    <row r="400">
      <c r="A400" s="17" t="s">
        <v>572</v>
      </c>
      <c r="B400" s="4" t="s">
        <v>13</v>
      </c>
      <c r="C400" s="58">
        <v>622500.0</v>
      </c>
      <c r="D400" s="58"/>
      <c r="G400" s="58"/>
    </row>
    <row r="401">
      <c r="A401" s="17" t="s">
        <v>455</v>
      </c>
      <c r="B401" s="4" t="s">
        <v>13</v>
      </c>
      <c r="C401" s="58">
        <v>830000.0</v>
      </c>
      <c r="D401" s="58"/>
      <c r="G401" s="58"/>
    </row>
    <row r="402">
      <c r="A402" s="17" t="s">
        <v>574</v>
      </c>
      <c r="B402" s="4" t="s">
        <v>13</v>
      </c>
      <c r="C402" s="58">
        <v>817500.0</v>
      </c>
      <c r="D402" s="58"/>
      <c r="G402" s="58"/>
    </row>
    <row r="403">
      <c r="A403" s="17" t="s">
        <v>639</v>
      </c>
      <c r="B403" s="4" t="s">
        <v>13</v>
      </c>
      <c r="C403" s="58">
        <v>770000.0</v>
      </c>
      <c r="D403" s="58"/>
      <c r="G403" s="58"/>
    </row>
    <row r="404">
      <c r="A404" s="17" t="s">
        <v>744</v>
      </c>
      <c r="B404" s="4" t="s">
        <v>13</v>
      </c>
      <c r="C404" s="58">
        <v>1285000.0</v>
      </c>
      <c r="D404" s="58"/>
      <c r="G404" s="58"/>
    </row>
    <row r="405">
      <c r="A405" s="17" t="s">
        <v>571</v>
      </c>
      <c r="B405" s="4" t="s">
        <v>13</v>
      </c>
      <c r="C405" s="58">
        <v>732500.0</v>
      </c>
      <c r="D405" s="58"/>
      <c r="G405" s="58"/>
    </row>
    <row r="406">
      <c r="A406" s="17" t="s">
        <v>342</v>
      </c>
      <c r="B406" s="4" t="s">
        <v>13</v>
      </c>
      <c r="C406" s="64">
        <v>952500.0</v>
      </c>
      <c r="D406" s="58"/>
      <c r="G406" s="58"/>
    </row>
    <row r="407">
      <c r="A407" s="17" t="s">
        <v>264</v>
      </c>
      <c r="B407" s="4" t="s">
        <v>13</v>
      </c>
      <c r="C407" s="58">
        <v>723000.0</v>
      </c>
      <c r="D407" s="58"/>
      <c r="G407" s="58"/>
    </row>
    <row r="408">
      <c r="A408" s="17" t="s">
        <v>641</v>
      </c>
      <c r="B408" s="4" t="s">
        <v>13</v>
      </c>
      <c r="C408" s="58">
        <v>869500.0</v>
      </c>
      <c r="D408" s="61"/>
      <c r="G408" s="58"/>
    </row>
    <row r="409">
      <c r="A409" s="17" t="s">
        <v>478</v>
      </c>
      <c r="B409" s="4" t="s">
        <v>13</v>
      </c>
      <c r="C409" s="58">
        <v>851500.0</v>
      </c>
      <c r="D409" s="61"/>
      <c r="G409" s="58"/>
    </row>
    <row r="410">
      <c r="A410" s="17" t="s">
        <v>808</v>
      </c>
      <c r="B410" s="4" t="s">
        <v>44</v>
      </c>
      <c r="C410" s="58">
        <v>460000.0</v>
      </c>
      <c r="D410" s="64"/>
      <c r="G410" s="64"/>
    </row>
    <row r="411">
      <c r="A411" s="17" t="s">
        <v>629</v>
      </c>
      <c r="B411" s="4" t="s">
        <v>44</v>
      </c>
      <c r="C411" s="58">
        <v>480000.0</v>
      </c>
      <c r="D411" s="58"/>
      <c r="G411" s="58"/>
    </row>
    <row r="412">
      <c r="A412" s="17" t="s">
        <v>583</v>
      </c>
      <c r="B412" s="4" t="s">
        <v>44</v>
      </c>
      <c r="C412" s="58">
        <v>508000.0</v>
      </c>
      <c r="D412" s="58"/>
      <c r="G412" s="58"/>
    </row>
    <row r="413">
      <c r="A413" s="17" t="s">
        <v>676</v>
      </c>
      <c r="B413" s="4" t="s">
        <v>44</v>
      </c>
      <c r="C413" s="58">
        <v>462000.0</v>
      </c>
      <c r="D413" s="58"/>
      <c r="G413" s="58"/>
    </row>
    <row r="414">
      <c r="A414" s="17" t="s">
        <v>490</v>
      </c>
      <c r="B414" s="4" t="s">
        <v>44</v>
      </c>
      <c r="C414" s="58">
        <v>489000.0</v>
      </c>
      <c r="D414" s="61"/>
      <c r="G414" s="58"/>
    </row>
    <row r="415">
      <c r="A415" s="17" t="s">
        <v>730</v>
      </c>
      <c r="B415" s="4" t="s">
        <v>44</v>
      </c>
      <c r="C415" s="58">
        <v>520000.0</v>
      </c>
      <c r="D415" s="58"/>
      <c r="G415" s="58"/>
    </row>
    <row r="416">
      <c r="A416" s="17" t="s">
        <v>697</v>
      </c>
      <c r="B416" s="4" t="s">
        <v>44</v>
      </c>
      <c r="C416" s="58">
        <v>475000.0</v>
      </c>
      <c r="D416" s="61"/>
      <c r="G416" s="58"/>
    </row>
    <row r="417">
      <c r="A417" s="17" t="s">
        <v>348</v>
      </c>
      <c r="B417" s="4" t="s">
        <v>44</v>
      </c>
      <c r="C417" s="58">
        <v>482500.0</v>
      </c>
      <c r="D417" s="58"/>
      <c r="G417" s="58"/>
    </row>
    <row r="418">
      <c r="A418" s="17" t="s">
        <v>716</v>
      </c>
      <c r="B418" s="4" t="s">
        <v>44</v>
      </c>
      <c r="C418" s="58">
        <v>435000.0</v>
      </c>
      <c r="D418" s="58"/>
      <c r="G418" s="58"/>
    </row>
    <row r="419">
      <c r="A419" s="17" t="s">
        <v>712</v>
      </c>
      <c r="B419" s="4" t="s">
        <v>44</v>
      </c>
      <c r="C419" s="58">
        <v>539000.0</v>
      </c>
      <c r="D419" s="58"/>
      <c r="G419" s="58"/>
    </row>
    <row r="420">
      <c r="A420" s="17" t="s">
        <v>501</v>
      </c>
      <c r="B420" s="4" t="s">
        <v>49</v>
      </c>
      <c r="C420" s="58">
        <v>450000.0</v>
      </c>
      <c r="D420" s="58"/>
      <c r="G420" s="58"/>
    </row>
    <row r="421">
      <c r="A421" s="17" t="s">
        <v>761</v>
      </c>
      <c r="B421" s="4" t="s">
        <v>49</v>
      </c>
      <c r="C421" s="58">
        <v>560000.0</v>
      </c>
      <c r="D421" s="58"/>
      <c r="G421" s="58"/>
    </row>
    <row r="422">
      <c r="A422" s="17" t="s">
        <v>828</v>
      </c>
      <c r="B422" s="4" t="s">
        <v>49</v>
      </c>
      <c r="C422" s="58">
        <v>580000.0</v>
      </c>
      <c r="D422" s="58"/>
      <c r="G422" s="58"/>
    </row>
    <row r="423">
      <c r="A423" s="17" t="s">
        <v>717</v>
      </c>
      <c r="B423" s="4" t="s">
        <v>49</v>
      </c>
      <c r="C423" s="58">
        <v>455000.0</v>
      </c>
      <c r="D423" s="58"/>
      <c r="G423" s="58"/>
    </row>
    <row r="424">
      <c r="A424" s="17" t="s">
        <v>677</v>
      </c>
      <c r="B424" s="4" t="s">
        <v>49</v>
      </c>
      <c r="C424" s="58">
        <v>450000.0</v>
      </c>
      <c r="D424" s="58"/>
      <c r="G424" s="58"/>
    </row>
    <row r="425">
      <c r="A425" s="17" t="s">
        <v>410</v>
      </c>
      <c r="B425" s="4" t="s">
        <v>49</v>
      </c>
      <c r="C425" s="58">
        <v>423000.0</v>
      </c>
      <c r="D425" s="58"/>
      <c r="G425" s="58"/>
    </row>
    <row r="426">
      <c r="A426" s="17" t="s">
        <v>747</v>
      </c>
      <c r="B426" s="4" t="s">
        <v>49</v>
      </c>
      <c r="C426" s="58">
        <v>460000.0</v>
      </c>
      <c r="D426" s="58"/>
      <c r="G426" s="58"/>
    </row>
    <row r="427">
      <c r="A427" s="17" t="s">
        <v>760</v>
      </c>
      <c r="B427" s="4" t="s">
        <v>49</v>
      </c>
      <c r="C427" s="58">
        <v>417500.0</v>
      </c>
      <c r="D427" s="58"/>
      <c r="G427" s="58"/>
    </row>
    <row r="428">
      <c r="A428" s="17" t="s">
        <v>351</v>
      </c>
      <c r="B428" s="4" t="s">
        <v>49</v>
      </c>
      <c r="C428" s="58">
        <v>455000.0</v>
      </c>
      <c r="D428" s="58"/>
      <c r="G428" s="58"/>
    </row>
    <row r="429">
      <c r="A429" s="17" t="s">
        <v>814</v>
      </c>
      <c r="B429" s="4" t="s">
        <v>42</v>
      </c>
      <c r="C429" s="58">
        <v>530000.0</v>
      </c>
      <c r="D429" s="58"/>
      <c r="G429" s="58"/>
    </row>
    <row r="430">
      <c r="A430" s="17" t="s">
        <v>512</v>
      </c>
      <c r="B430" s="4" t="s">
        <v>42</v>
      </c>
      <c r="C430" s="58">
        <v>501000.0</v>
      </c>
      <c r="D430" s="58"/>
      <c r="G430" s="58"/>
    </row>
    <row r="431">
      <c r="A431" s="17" t="s">
        <v>788</v>
      </c>
      <c r="B431" s="4" t="s">
        <v>42</v>
      </c>
      <c r="C431" s="58">
        <v>680000.0</v>
      </c>
      <c r="D431" s="61"/>
      <c r="G431" s="58"/>
    </row>
    <row r="432">
      <c r="A432" s="17" t="s">
        <v>377</v>
      </c>
      <c r="B432" s="4" t="s">
        <v>42</v>
      </c>
      <c r="C432" s="58">
        <v>737000.0</v>
      </c>
      <c r="D432" s="58"/>
      <c r="G432" s="58"/>
    </row>
    <row r="433">
      <c r="A433" s="17" t="s">
        <v>789</v>
      </c>
      <c r="B433" s="4" t="s">
        <v>42</v>
      </c>
      <c r="C433" s="58">
        <v>640000.0</v>
      </c>
      <c r="D433" s="58"/>
      <c r="G433" s="58"/>
    </row>
    <row r="434">
      <c r="A434" s="17" t="s">
        <v>800</v>
      </c>
      <c r="B434" s="4" t="s">
        <v>42</v>
      </c>
      <c r="C434" s="58">
        <v>625000.0</v>
      </c>
      <c r="D434" s="58"/>
      <c r="G434" s="58"/>
    </row>
    <row r="435">
      <c r="A435" s="17" t="s">
        <v>807</v>
      </c>
      <c r="B435" s="4" t="s">
        <v>42</v>
      </c>
      <c r="C435" s="58">
        <v>800000.0</v>
      </c>
      <c r="D435" s="58"/>
      <c r="G435" s="58"/>
    </row>
    <row r="436">
      <c r="A436" s="17" t="s">
        <v>798</v>
      </c>
      <c r="B436" s="4" t="s">
        <v>42</v>
      </c>
      <c r="C436" s="58">
        <v>674000.0</v>
      </c>
      <c r="D436" s="58"/>
      <c r="G436" s="58"/>
    </row>
    <row r="437">
      <c r="A437" s="17" t="s">
        <v>843</v>
      </c>
      <c r="B437" s="4" t="s">
        <v>42</v>
      </c>
      <c r="C437" s="58">
        <v>680000.0</v>
      </c>
      <c r="D437" s="58"/>
      <c r="G437" s="58"/>
    </row>
    <row r="438">
      <c r="A438" s="17" t="s">
        <v>825</v>
      </c>
      <c r="B438" s="4" t="s">
        <v>42</v>
      </c>
      <c r="C438" s="58">
        <v>595000.0</v>
      </c>
      <c r="D438" s="58"/>
      <c r="G438" s="58"/>
    </row>
    <row r="439">
      <c r="A439" s="17" t="s">
        <v>362</v>
      </c>
      <c r="B439" s="4" t="s">
        <v>32</v>
      </c>
      <c r="C439" s="58">
        <v>701000.0</v>
      </c>
      <c r="D439" s="58"/>
      <c r="G439" s="58"/>
    </row>
    <row r="440">
      <c r="A440" s="17" t="s">
        <v>286</v>
      </c>
      <c r="B440" s="4" t="s">
        <v>32</v>
      </c>
      <c r="C440" s="58">
        <v>634000.0</v>
      </c>
      <c r="D440" s="58"/>
      <c r="G440" s="58"/>
    </row>
    <row r="441">
      <c r="A441" s="17" t="s">
        <v>402</v>
      </c>
      <c r="B441" s="4" t="s">
        <v>32</v>
      </c>
      <c r="C441" s="58">
        <v>612000.0</v>
      </c>
      <c r="D441" s="58"/>
      <c r="G441" s="58"/>
    </row>
    <row r="442">
      <c r="A442" s="17" t="s">
        <v>520</v>
      </c>
      <c r="B442" s="4" t="s">
        <v>32</v>
      </c>
      <c r="C442" s="58">
        <v>680000.0</v>
      </c>
      <c r="D442" s="58"/>
      <c r="G442" s="58"/>
    </row>
    <row r="443">
      <c r="A443" s="17" t="s">
        <v>579</v>
      </c>
      <c r="B443" s="4" t="s">
        <v>32</v>
      </c>
      <c r="C443" s="58">
        <v>655000.0</v>
      </c>
      <c r="D443" s="58"/>
      <c r="G443" s="58"/>
    </row>
    <row r="444">
      <c r="A444" s="17" t="s">
        <v>333</v>
      </c>
      <c r="B444" s="4" t="s">
        <v>32</v>
      </c>
      <c r="C444" s="58">
        <v>605000.0</v>
      </c>
      <c r="D444" s="58"/>
      <c r="G444" s="58"/>
    </row>
    <row r="445">
      <c r="A445" s="17" t="s">
        <v>723</v>
      </c>
      <c r="B445" s="4" t="s">
        <v>32</v>
      </c>
      <c r="C445" s="58">
        <v>610000.0</v>
      </c>
      <c r="D445" s="58"/>
      <c r="G445" s="58"/>
    </row>
  </sheetData>
  <autoFilter ref="$A$1:$C$445">
    <sortState ref="A1:C445">
      <sortCondition ref="B1:B445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25"/>
    <col customWidth="1" min="2" max="2" width="16.0"/>
    <col customWidth="1" min="3" max="3" width="19.63"/>
    <col customWidth="1" min="4" max="4" width="18.0"/>
    <col customWidth="1" min="6" max="6" width="23.25"/>
    <col customWidth="1" min="8" max="8" width="18.0"/>
  </cols>
  <sheetData>
    <row r="1">
      <c r="A1" s="65" t="s">
        <v>55</v>
      </c>
      <c r="B1" s="66" t="s">
        <v>0</v>
      </c>
      <c r="C1" s="67" t="s">
        <v>861</v>
      </c>
      <c r="D1" s="66" t="s">
        <v>862</v>
      </c>
      <c r="E1" s="68"/>
      <c r="F1" s="69"/>
      <c r="G1" s="69"/>
      <c r="H1" s="69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>
      <c r="A2" s="65" t="s">
        <v>483</v>
      </c>
      <c r="B2" s="69" t="s">
        <v>28</v>
      </c>
      <c r="C2" s="70">
        <v>1175000.0</v>
      </c>
      <c r="D2" s="68" t="e">
        <v>#N/A</v>
      </c>
      <c r="E2" s="68"/>
      <c r="F2" s="69"/>
      <c r="G2" s="69"/>
      <c r="H2" s="71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>
      <c r="A3" s="65" t="s">
        <v>622</v>
      </c>
      <c r="B3" s="69" t="s">
        <v>28</v>
      </c>
      <c r="C3" s="70">
        <v>930000.0</v>
      </c>
      <c r="D3" s="68" t="e">
        <v>#N/A</v>
      </c>
      <c r="E3" s="68"/>
      <c r="F3" s="69"/>
      <c r="G3" s="69"/>
      <c r="H3" s="71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>
      <c r="A4" s="65" t="s">
        <v>693</v>
      </c>
      <c r="B4" s="69" t="s">
        <v>28</v>
      </c>
      <c r="C4" s="70">
        <v>942000.0</v>
      </c>
      <c r="D4" s="68" t="e">
        <v>#N/A</v>
      </c>
      <c r="E4" s="68"/>
      <c r="F4" s="69"/>
      <c r="G4" s="69"/>
      <c r="H4" s="71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>
      <c r="A5" s="65" t="s">
        <v>532</v>
      </c>
      <c r="B5" s="69" t="s">
        <v>30</v>
      </c>
      <c r="C5" s="70">
        <v>595000.0</v>
      </c>
      <c r="D5" s="68" t="e">
        <v>#N/A</v>
      </c>
      <c r="E5" s="68"/>
      <c r="F5" s="69"/>
      <c r="G5" s="69"/>
      <c r="H5" s="71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>
      <c r="A6" s="65" t="s">
        <v>763</v>
      </c>
      <c r="B6" s="69" t="s">
        <v>30</v>
      </c>
      <c r="C6" s="70">
        <v>639000.0</v>
      </c>
      <c r="D6" s="68" t="e">
        <v>#N/A</v>
      </c>
      <c r="E6" s="68"/>
      <c r="F6" s="69"/>
      <c r="G6" s="69"/>
      <c r="H6" s="71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>
      <c r="A7" s="65" t="s">
        <v>694</v>
      </c>
      <c r="B7" s="69" t="s">
        <v>30</v>
      </c>
      <c r="C7" s="70">
        <v>739000.0</v>
      </c>
      <c r="D7" s="68" t="e">
        <v>#N/A</v>
      </c>
      <c r="E7" s="68"/>
      <c r="F7" s="69"/>
      <c r="G7" s="69"/>
      <c r="H7" s="71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>
      <c r="A8" s="65" t="s">
        <v>836</v>
      </c>
      <c r="B8" s="69" t="s">
        <v>30</v>
      </c>
      <c r="C8" s="70">
        <v>548000.0</v>
      </c>
      <c r="D8" s="68" t="e">
        <v>#N/A</v>
      </c>
      <c r="E8" s="68"/>
      <c r="F8" s="69"/>
      <c r="G8" s="69"/>
      <c r="H8" s="71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>
      <c r="A9" s="65" t="s">
        <v>658</v>
      </c>
      <c r="B9" s="69" t="s">
        <v>30</v>
      </c>
      <c r="C9" s="70">
        <v>670000.0</v>
      </c>
      <c r="D9" s="68" t="e">
        <v>#N/A</v>
      </c>
      <c r="E9" s="68"/>
      <c r="F9" s="69"/>
      <c r="G9" s="69"/>
      <c r="H9" s="71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>
      <c r="A10" s="65" t="s">
        <v>376</v>
      </c>
      <c r="B10" s="69" t="s">
        <v>30</v>
      </c>
      <c r="C10" s="72">
        <v>1132500.0</v>
      </c>
      <c r="D10" s="68" t="e">
        <v>#N/A</v>
      </c>
      <c r="E10" s="68"/>
      <c r="F10" s="69"/>
      <c r="G10" s="69"/>
      <c r="H10" s="71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>
      <c r="A11" s="65" t="s">
        <v>550</v>
      </c>
      <c r="B11" s="69" t="s">
        <v>30</v>
      </c>
      <c r="C11" s="70">
        <v>920000.0</v>
      </c>
      <c r="D11" s="68" t="e">
        <v>#N/A</v>
      </c>
      <c r="E11" s="68"/>
      <c r="F11" s="69"/>
      <c r="G11" s="69"/>
      <c r="H11" s="71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>
      <c r="A12" s="65" t="s">
        <v>733</v>
      </c>
      <c r="B12" s="69" t="s">
        <v>30</v>
      </c>
      <c r="C12" s="70">
        <v>795000.0</v>
      </c>
      <c r="D12" s="68" t="e">
        <v>#N/A</v>
      </c>
      <c r="E12" s="68"/>
      <c r="F12" s="69"/>
      <c r="G12" s="69"/>
      <c r="H12" s="71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>
      <c r="A13" s="65" t="s">
        <v>497</v>
      </c>
      <c r="B13" s="69" t="s">
        <v>30</v>
      </c>
      <c r="C13" s="70">
        <v>600000.0</v>
      </c>
      <c r="D13" s="68" t="e">
        <v>#N/A</v>
      </c>
      <c r="E13" s="68"/>
      <c r="F13" s="69"/>
      <c r="G13" s="69"/>
      <c r="H13" s="71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>
      <c r="A14" s="65" t="s">
        <v>119</v>
      </c>
      <c r="B14" s="69" t="s">
        <v>45</v>
      </c>
      <c r="C14" s="70">
        <v>1202500.0</v>
      </c>
      <c r="D14" s="68" t="e">
        <v>#N/A</v>
      </c>
      <c r="E14" s="68"/>
      <c r="F14" s="69"/>
      <c r="G14" s="69"/>
      <c r="H14" s="71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>
      <c r="A15" s="65" t="s">
        <v>227</v>
      </c>
      <c r="B15" s="69" t="s">
        <v>45</v>
      </c>
      <c r="C15" s="72">
        <v>730000.0</v>
      </c>
      <c r="D15" s="68" t="e">
        <v>#N/A</v>
      </c>
      <c r="E15" s="68"/>
      <c r="F15" s="69"/>
      <c r="G15" s="69"/>
      <c r="H15" s="71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>
      <c r="A16" s="65" t="s">
        <v>254</v>
      </c>
      <c r="B16" s="69" t="s">
        <v>45</v>
      </c>
      <c r="C16" s="72">
        <v>760000.0</v>
      </c>
      <c r="D16" s="68" t="e">
        <v>#N/A</v>
      </c>
      <c r="E16" s="68"/>
      <c r="F16" s="69"/>
      <c r="G16" s="69"/>
      <c r="H16" s="71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>
      <c r="A17" s="65" t="s">
        <v>428</v>
      </c>
      <c r="B17" s="69" t="s">
        <v>45</v>
      </c>
      <c r="C17" s="70">
        <v>860000.0</v>
      </c>
      <c r="D17" s="68" t="e">
        <v>#N/A</v>
      </c>
      <c r="E17" s="68"/>
      <c r="F17" s="69"/>
      <c r="G17" s="69"/>
      <c r="H17" s="71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>
      <c r="A18" s="65" t="s">
        <v>355</v>
      </c>
      <c r="B18" s="69" t="s">
        <v>45</v>
      </c>
      <c r="C18" s="70">
        <v>820000.0</v>
      </c>
      <c r="D18" s="68" t="e">
        <v>#N/A</v>
      </c>
      <c r="E18" s="68"/>
      <c r="F18" s="69"/>
      <c r="G18" s="69"/>
      <c r="H18" s="71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>
      <c r="A19" s="65" t="s">
        <v>136</v>
      </c>
      <c r="B19" s="69" t="s">
        <v>45</v>
      </c>
      <c r="C19" s="70">
        <v>852500.0</v>
      </c>
      <c r="D19" s="68" t="e">
        <v>#N/A</v>
      </c>
      <c r="E19" s="68"/>
      <c r="F19" s="69"/>
      <c r="G19" s="69"/>
      <c r="H19" s="71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>
      <c r="A20" s="65" t="s">
        <v>139</v>
      </c>
      <c r="B20" s="69" t="s">
        <v>45</v>
      </c>
      <c r="C20" s="70">
        <v>707500.0</v>
      </c>
      <c r="D20" s="68" t="e">
        <v>#N/A</v>
      </c>
      <c r="E20" s="68"/>
      <c r="F20" s="69"/>
      <c r="G20" s="69"/>
      <c r="H20" s="71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>
      <c r="A21" s="65" t="s">
        <v>412</v>
      </c>
      <c r="B21" s="69" t="s">
        <v>45</v>
      </c>
      <c r="C21" s="70">
        <v>570000.0</v>
      </c>
      <c r="D21" s="68" t="e">
        <v>#N/A</v>
      </c>
      <c r="E21" s="68"/>
      <c r="F21" s="69"/>
      <c r="G21" s="69"/>
      <c r="H21" s="71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>
      <c r="A22" s="65" t="s">
        <v>57</v>
      </c>
      <c r="B22" s="69" t="s">
        <v>45</v>
      </c>
      <c r="C22" s="70">
        <v>865000.0</v>
      </c>
      <c r="D22" s="68" t="e">
        <v>#N/A</v>
      </c>
      <c r="E22" s="68"/>
      <c r="F22" s="69"/>
      <c r="G22" s="69"/>
      <c r="H22" s="71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>
      <c r="A23" s="65" t="s">
        <v>221</v>
      </c>
      <c r="B23" s="69" t="s">
        <v>43</v>
      </c>
      <c r="C23" s="70">
        <v>806000.0</v>
      </c>
      <c r="D23" s="68" t="e">
        <v>#N/A</v>
      </c>
      <c r="E23" s="68"/>
      <c r="F23" s="69"/>
      <c r="G23" s="69"/>
      <c r="H23" s="71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>
      <c r="A24" s="65" t="s">
        <v>695</v>
      </c>
      <c r="B24" s="69" t="s">
        <v>43</v>
      </c>
      <c r="C24" s="70">
        <v>872500.0</v>
      </c>
      <c r="D24" s="68" t="e">
        <v>#N/A</v>
      </c>
      <c r="E24" s="68"/>
      <c r="F24" s="69"/>
      <c r="G24" s="69"/>
      <c r="H24" s="71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>
      <c r="A25" s="65" t="s">
        <v>762</v>
      </c>
      <c r="B25" s="69" t="s">
        <v>43</v>
      </c>
      <c r="C25" s="70">
        <v>675500.0</v>
      </c>
      <c r="D25" s="68" t="e">
        <v>#N/A</v>
      </c>
      <c r="E25" s="68"/>
      <c r="F25" s="69"/>
      <c r="G25" s="69"/>
      <c r="H25" s="71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>
      <c r="A26" s="65" t="s">
        <v>63</v>
      </c>
      <c r="B26" s="69" t="s">
        <v>43</v>
      </c>
      <c r="C26" s="70">
        <v>721000.0</v>
      </c>
      <c r="D26" s="68" t="e">
        <v>#N/A</v>
      </c>
      <c r="E26" s="68"/>
      <c r="F26" s="69"/>
      <c r="G26" s="69"/>
      <c r="H26" s="71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>
      <c r="A27" s="65" t="s">
        <v>522</v>
      </c>
      <c r="B27" s="69" t="s">
        <v>43</v>
      </c>
      <c r="C27" s="70">
        <v>814500.0</v>
      </c>
      <c r="D27" s="68" t="e">
        <v>#N/A</v>
      </c>
      <c r="E27" s="68"/>
      <c r="F27" s="69"/>
      <c r="G27" s="69"/>
      <c r="H27" s="71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>
      <c r="A28" s="65" t="s">
        <v>429</v>
      </c>
      <c r="B28" s="69" t="s">
        <v>43</v>
      </c>
      <c r="C28" s="70">
        <v>905000.0</v>
      </c>
      <c r="D28" s="68" t="e">
        <v>#N/A</v>
      </c>
      <c r="E28" s="68"/>
      <c r="F28" s="69"/>
      <c r="G28" s="69"/>
      <c r="H28" s="71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>
      <c r="A29" s="65" t="s">
        <v>350</v>
      </c>
      <c r="B29" s="69" t="s">
        <v>43</v>
      </c>
      <c r="C29" s="70">
        <v>626000.0</v>
      </c>
      <c r="D29" s="68" t="e">
        <v>#N/A</v>
      </c>
      <c r="E29" s="68"/>
      <c r="F29" s="69"/>
      <c r="G29" s="69"/>
      <c r="H29" s="71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>
      <c r="A30" s="65" t="s">
        <v>187</v>
      </c>
      <c r="B30" s="69" t="s">
        <v>43</v>
      </c>
      <c r="C30" s="70">
        <v>1565000.0</v>
      </c>
      <c r="D30" s="68" t="e">
        <v>#N/A</v>
      </c>
      <c r="E30" s="68"/>
      <c r="F30" s="69"/>
      <c r="G30" s="69"/>
      <c r="H30" s="71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>
      <c r="A31" s="65" t="s">
        <v>225</v>
      </c>
      <c r="B31" s="69" t="s">
        <v>43</v>
      </c>
      <c r="C31" s="70">
        <v>850000.0</v>
      </c>
      <c r="D31" s="68" t="e">
        <v>#N/A</v>
      </c>
      <c r="E31" s="68"/>
      <c r="F31" s="69"/>
      <c r="G31" s="69"/>
      <c r="H31" s="71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>
      <c r="A32" s="65" t="s">
        <v>282</v>
      </c>
      <c r="B32" s="69" t="s">
        <v>43</v>
      </c>
      <c r="C32" s="70">
        <v>880000.0</v>
      </c>
      <c r="D32" s="68" t="e">
        <v>#N/A</v>
      </c>
      <c r="E32" s="68"/>
      <c r="F32" s="69"/>
      <c r="G32" s="69"/>
      <c r="H32" s="71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>
      <c r="A33" s="65" t="s">
        <v>399</v>
      </c>
      <c r="B33" s="69" t="s">
        <v>33</v>
      </c>
      <c r="C33" s="70">
        <v>1075000.0</v>
      </c>
      <c r="D33" s="68" t="e">
        <v>#N/A</v>
      </c>
      <c r="E33" s="68"/>
      <c r="F33" s="69"/>
      <c r="G33" s="69"/>
      <c r="H33" s="71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>
      <c r="A34" s="65" t="s">
        <v>151</v>
      </c>
      <c r="B34" s="69" t="s">
        <v>25</v>
      </c>
      <c r="C34" s="70">
        <v>1525000.0</v>
      </c>
      <c r="D34" s="68" t="e">
        <v>#N/A</v>
      </c>
      <c r="E34" s="68"/>
      <c r="F34" s="69"/>
      <c r="G34" s="69"/>
      <c r="H34" s="71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>
      <c r="A35" s="65" t="s">
        <v>714</v>
      </c>
      <c r="B35" s="69" t="s">
        <v>46</v>
      </c>
      <c r="C35" s="70">
        <v>950000.0</v>
      </c>
      <c r="D35" s="68" t="e">
        <v>#N/A</v>
      </c>
      <c r="E35" s="68"/>
      <c r="F35" s="69"/>
      <c r="G35" s="69"/>
      <c r="H35" s="71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>
      <c r="A36" s="65" t="s">
        <v>633</v>
      </c>
      <c r="B36" s="69" t="s">
        <v>46</v>
      </c>
      <c r="C36" s="70">
        <v>530500.0</v>
      </c>
      <c r="D36" s="68" t="e">
        <v>#N/A</v>
      </c>
      <c r="E36" s="68"/>
      <c r="F36" s="69"/>
      <c r="G36" s="69"/>
      <c r="H36" s="71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>
      <c r="A37" s="65" t="s">
        <v>657</v>
      </c>
      <c r="B37" s="69" t="s">
        <v>46</v>
      </c>
      <c r="C37" s="70">
        <v>710000.0</v>
      </c>
      <c r="D37" s="68" t="e">
        <v>#N/A</v>
      </c>
      <c r="E37" s="68"/>
      <c r="F37" s="69"/>
      <c r="G37" s="69"/>
      <c r="H37" s="71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>
      <c r="A38" s="65" t="s">
        <v>838</v>
      </c>
      <c r="B38" s="69" t="s">
        <v>46</v>
      </c>
      <c r="C38" s="70">
        <v>640000.0</v>
      </c>
      <c r="D38" s="68" t="e">
        <v>#N/A</v>
      </c>
      <c r="E38" s="68"/>
      <c r="F38" s="69"/>
      <c r="G38" s="69"/>
      <c r="H38" s="71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>
      <c r="A39" s="65" t="s">
        <v>485</v>
      </c>
      <c r="B39" s="69" t="s">
        <v>27</v>
      </c>
      <c r="C39" s="70">
        <v>1117000.0</v>
      </c>
      <c r="D39" s="68" t="e">
        <v>#N/A</v>
      </c>
      <c r="E39" s="68"/>
      <c r="F39" s="69"/>
      <c r="G39" s="69"/>
      <c r="H39" s="71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>
      <c r="A40" s="65" t="s">
        <v>312</v>
      </c>
      <c r="B40" s="69" t="s">
        <v>27</v>
      </c>
      <c r="C40" s="70">
        <v>1265000.0</v>
      </c>
      <c r="D40" s="68" t="e">
        <v>#N/A</v>
      </c>
      <c r="E40" s="68"/>
      <c r="F40" s="69"/>
      <c r="G40" s="69"/>
      <c r="H40" s="71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>
      <c r="A41" s="65" t="s">
        <v>122</v>
      </c>
      <c r="B41" s="69" t="s">
        <v>27</v>
      </c>
      <c r="C41" s="70">
        <v>1690000.0</v>
      </c>
      <c r="D41" s="68" t="e">
        <v>#N/A</v>
      </c>
      <c r="E41" s="68"/>
      <c r="F41" s="69"/>
      <c r="G41" s="69"/>
      <c r="H41" s="71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>
      <c r="A42" s="65" t="s">
        <v>310</v>
      </c>
      <c r="B42" s="69" t="s">
        <v>23</v>
      </c>
      <c r="C42" s="70">
        <v>2000000.0</v>
      </c>
      <c r="D42" s="68" t="e">
        <v>#N/A</v>
      </c>
      <c r="E42" s="68"/>
      <c r="F42" s="69"/>
      <c r="G42" s="69"/>
      <c r="H42" s="71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>
      <c r="A43" s="65" t="s">
        <v>382</v>
      </c>
      <c r="B43" s="69" t="s">
        <v>23</v>
      </c>
      <c r="C43" s="70">
        <v>850000.0</v>
      </c>
      <c r="D43" s="68" t="e">
        <v>#N/A</v>
      </c>
      <c r="E43" s="68"/>
      <c r="F43" s="69"/>
      <c r="G43" s="69"/>
      <c r="H43" s="71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>
      <c r="A44" s="65" t="s">
        <v>615</v>
      </c>
      <c r="B44" s="69" t="s">
        <v>11</v>
      </c>
      <c r="C44" s="70">
        <v>1740000.0</v>
      </c>
      <c r="D44" s="68" t="e">
        <v>#N/A</v>
      </c>
      <c r="E44" s="68"/>
      <c r="F44" s="69"/>
      <c r="G44" s="69"/>
      <c r="H44" s="71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>
      <c r="A45" s="65" t="s">
        <v>395</v>
      </c>
      <c r="B45" s="69" t="s">
        <v>11</v>
      </c>
      <c r="C45" s="72">
        <v>1262000.0</v>
      </c>
      <c r="D45" s="68" t="e">
        <v>#N/A</v>
      </c>
      <c r="E45" s="68"/>
      <c r="F45" s="69"/>
      <c r="G45" s="69"/>
      <c r="H45" s="71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>
      <c r="A46" s="65" t="s">
        <v>549</v>
      </c>
      <c r="B46" s="69" t="s">
        <v>11</v>
      </c>
      <c r="C46" s="70">
        <v>1265000.0</v>
      </c>
      <c r="D46" s="68" t="e">
        <v>#N/A</v>
      </c>
      <c r="E46" s="68"/>
      <c r="F46" s="69"/>
      <c r="G46" s="69"/>
      <c r="H46" s="71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>
      <c r="A47" s="65" t="s">
        <v>316</v>
      </c>
      <c r="B47" s="69" t="s">
        <v>19</v>
      </c>
      <c r="C47" s="70">
        <v>1180000.0</v>
      </c>
      <c r="D47" s="68" t="e">
        <v>#N/A</v>
      </c>
      <c r="E47" s="68"/>
      <c r="F47" s="69"/>
      <c r="G47" s="69"/>
      <c r="H47" s="71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>
      <c r="A48" s="65" t="s">
        <v>454</v>
      </c>
      <c r="B48" s="69" t="s">
        <v>19</v>
      </c>
      <c r="C48" s="70">
        <v>1045000.0</v>
      </c>
      <c r="D48" s="68" t="e">
        <v>#N/A</v>
      </c>
      <c r="E48" s="68"/>
      <c r="F48" s="69"/>
      <c r="G48" s="69"/>
      <c r="H48" s="71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>
      <c r="A49" s="65" t="s">
        <v>379</v>
      </c>
      <c r="B49" s="69" t="s">
        <v>19</v>
      </c>
      <c r="C49" s="70">
        <v>1197500.0</v>
      </c>
      <c r="D49" s="68" t="e">
        <v>#N/A</v>
      </c>
      <c r="E49" s="68"/>
      <c r="F49" s="69"/>
      <c r="G49" s="69"/>
      <c r="H49" s="71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>
      <c r="A50" s="65" t="s">
        <v>60</v>
      </c>
      <c r="B50" s="69" t="s">
        <v>48</v>
      </c>
      <c r="C50" s="70">
        <v>748000.0</v>
      </c>
      <c r="D50" s="68" t="e">
        <v>#N/A</v>
      </c>
      <c r="E50" s="68"/>
      <c r="F50" s="69"/>
      <c r="G50" s="69"/>
      <c r="H50" s="71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>
      <c r="A51" s="65" t="s">
        <v>62</v>
      </c>
      <c r="B51" s="69" t="s">
        <v>48</v>
      </c>
      <c r="C51" s="70">
        <v>671500.0</v>
      </c>
      <c r="D51" s="68" t="e">
        <v>#N/A</v>
      </c>
      <c r="E51" s="68"/>
      <c r="F51" s="69"/>
      <c r="G51" s="69"/>
      <c r="H51" s="71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>
      <c r="A52" s="65" t="s">
        <v>775</v>
      </c>
      <c r="B52" s="69" t="s">
        <v>48</v>
      </c>
      <c r="C52" s="70">
        <v>560000.0</v>
      </c>
      <c r="D52" s="68" t="e">
        <v>#N/A</v>
      </c>
      <c r="E52" s="68"/>
      <c r="F52" s="69"/>
      <c r="G52" s="69"/>
      <c r="H52" s="71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>
      <c r="A53" s="65" t="s">
        <v>458</v>
      </c>
      <c r="B53" s="69" t="s">
        <v>48</v>
      </c>
      <c r="C53" s="70">
        <v>752500.0</v>
      </c>
      <c r="D53" s="68" t="e">
        <v>#N/A</v>
      </c>
      <c r="E53" s="68"/>
      <c r="F53" s="69"/>
      <c r="G53" s="69"/>
      <c r="H53" s="71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>
      <c r="A54" s="65" t="s">
        <v>731</v>
      </c>
      <c r="B54" s="69" t="s">
        <v>48</v>
      </c>
      <c r="C54" s="70">
        <v>745000.0</v>
      </c>
      <c r="D54" s="68" t="e">
        <v>#N/A</v>
      </c>
      <c r="E54" s="68"/>
      <c r="F54" s="69"/>
      <c r="G54" s="69"/>
      <c r="H54" s="71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>
      <c r="A55" s="65" t="s">
        <v>499</v>
      </c>
      <c r="B55" s="69" t="s">
        <v>48</v>
      </c>
      <c r="C55" s="70">
        <v>642500.0</v>
      </c>
      <c r="D55" s="68" t="e">
        <v>#N/A</v>
      </c>
      <c r="E55" s="68"/>
      <c r="F55" s="69"/>
      <c r="G55" s="69"/>
      <c r="H55" s="71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>
      <c r="A56" s="65" t="s">
        <v>168</v>
      </c>
      <c r="B56" s="69" t="s">
        <v>48</v>
      </c>
      <c r="C56" s="70">
        <v>657500.0</v>
      </c>
      <c r="D56" s="68" t="e">
        <v>#N/A</v>
      </c>
      <c r="E56" s="68"/>
      <c r="F56" s="69"/>
      <c r="G56" s="69"/>
      <c r="H56" s="71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>
      <c r="A57" s="65" t="s">
        <v>782</v>
      </c>
      <c r="B57" s="69" t="s">
        <v>48</v>
      </c>
      <c r="C57" s="70">
        <v>652500.0</v>
      </c>
      <c r="D57" s="68" t="e">
        <v>#N/A</v>
      </c>
      <c r="E57" s="68"/>
      <c r="F57" s="69"/>
      <c r="G57" s="69"/>
      <c r="H57" s="71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>
      <c r="A58" s="65" t="s">
        <v>816</v>
      </c>
      <c r="B58" s="69" t="s">
        <v>48</v>
      </c>
      <c r="C58" s="70">
        <v>716000.0</v>
      </c>
      <c r="D58" s="68" t="e">
        <v>#N/A</v>
      </c>
      <c r="E58" s="68"/>
      <c r="F58" s="69"/>
      <c r="G58" s="69"/>
      <c r="H58" s="71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>
      <c r="A59" s="65" t="s">
        <v>467</v>
      </c>
      <c r="B59" s="69" t="s">
        <v>48</v>
      </c>
      <c r="C59" s="70">
        <v>550000.0</v>
      </c>
      <c r="D59" s="68" t="e">
        <v>#N/A</v>
      </c>
      <c r="E59" s="68"/>
      <c r="F59" s="69"/>
      <c r="G59" s="69"/>
      <c r="H59" s="71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>
      <c r="A60" s="65" t="s">
        <v>61</v>
      </c>
      <c r="B60" s="69" t="s">
        <v>48</v>
      </c>
      <c r="C60" s="70">
        <v>602000.0</v>
      </c>
      <c r="D60" s="68" t="e">
        <v>#N/A</v>
      </c>
      <c r="E60" s="68"/>
      <c r="F60" s="69"/>
      <c r="G60" s="69"/>
      <c r="H60" s="71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>
      <c r="A61" s="65" t="s">
        <v>352</v>
      </c>
      <c r="B61" s="69" t="s">
        <v>48</v>
      </c>
      <c r="C61" s="70">
        <v>624500.0</v>
      </c>
      <c r="D61" s="68" t="e">
        <v>#N/A</v>
      </c>
      <c r="E61" s="68"/>
      <c r="F61" s="69"/>
      <c r="G61" s="69"/>
      <c r="H61" s="71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>
      <c r="A62" s="65" t="s">
        <v>604</v>
      </c>
      <c r="B62" s="69" t="s">
        <v>48</v>
      </c>
      <c r="C62" s="70">
        <v>642500.0</v>
      </c>
      <c r="D62" s="68" t="e">
        <v>#N/A</v>
      </c>
      <c r="E62" s="68"/>
      <c r="F62" s="69"/>
      <c r="G62" s="69"/>
      <c r="H62" s="71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>
      <c r="A63" s="65" t="s">
        <v>67</v>
      </c>
      <c r="B63" s="69" t="s">
        <v>48</v>
      </c>
      <c r="C63" s="70">
        <v>610000.0</v>
      </c>
      <c r="D63" s="68" t="e">
        <v>#N/A</v>
      </c>
      <c r="E63" s="68"/>
      <c r="F63" s="69"/>
      <c r="G63" s="69"/>
      <c r="H63" s="71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>
      <c r="A64" s="65" t="s">
        <v>764</v>
      </c>
      <c r="B64" s="69" t="s">
        <v>48</v>
      </c>
      <c r="C64" s="70">
        <v>560000.0</v>
      </c>
      <c r="D64" s="68" t="e">
        <v>#N/A</v>
      </c>
      <c r="E64" s="68"/>
      <c r="F64" s="69"/>
      <c r="G64" s="69"/>
      <c r="H64" s="71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>
      <c r="A65" s="65" t="s">
        <v>757</v>
      </c>
      <c r="B65" s="69" t="s">
        <v>37</v>
      </c>
      <c r="C65" s="70">
        <v>1056000.0</v>
      </c>
      <c r="D65" s="68" t="e">
        <v>#N/A</v>
      </c>
      <c r="E65" s="68"/>
      <c r="F65" s="69"/>
      <c r="G65" s="69"/>
      <c r="H65" s="71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>
      <c r="A66" s="65" t="s">
        <v>595</v>
      </c>
      <c r="B66" s="69" t="s">
        <v>39</v>
      </c>
      <c r="C66" s="70">
        <v>1205000.0</v>
      </c>
      <c r="D66" s="68" t="e">
        <v>#N/A</v>
      </c>
      <c r="E66" s="68"/>
      <c r="F66" s="69"/>
      <c r="G66" s="69"/>
      <c r="H66" s="71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>
      <c r="A67" s="65" t="s">
        <v>152</v>
      </c>
      <c r="B67" s="69" t="s">
        <v>14</v>
      </c>
      <c r="C67" s="70">
        <v>1250000.0</v>
      </c>
      <c r="D67" s="68" t="e">
        <v>#N/A</v>
      </c>
      <c r="E67" s="68"/>
      <c r="F67" s="69"/>
      <c r="G67" s="69"/>
      <c r="H67" s="71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>
      <c r="A68" s="65" t="s">
        <v>77</v>
      </c>
      <c r="B68" s="69" t="s">
        <v>14</v>
      </c>
      <c r="C68" s="70">
        <v>2400000.0</v>
      </c>
      <c r="D68" s="68" t="e">
        <v>#N/A</v>
      </c>
      <c r="E68" s="68"/>
      <c r="F68" s="69"/>
      <c r="G68" s="69"/>
      <c r="H68" s="71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>
      <c r="A69" s="65" t="s">
        <v>100</v>
      </c>
      <c r="B69" s="69" t="s">
        <v>14</v>
      </c>
      <c r="C69" s="70">
        <v>1657500.0</v>
      </c>
      <c r="D69" s="68" t="e">
        <v>#N/A</v>
      </c>
      <c r="E69" s="68"/>
      <c r="F69" s="69"/>
      <c r="G69" s="69"/>
      <c r="H69" s="71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>
      <c r="A70" s="65" t="s">
        <v>140</v>
      </c>
      <c r="B70" s="69" t="s">
        <v>14</v>
      </c>
      <c r="C70" s="70">
        <v>1524000.0</v>
      </c>
      <c r="D70" s="68" t="e">
        <v>#N/A</v>
      </c>
      <c r="E70" s="68"/>
      <c r="F70" s="69"/>
      <c r="G70" s="69"/>
      <c r="H70" s="71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>
      <c r="A71" s="65" t="s">
        <v>88</v>
      </c>
      <c r="B71" s="69" t="s">
        <v>14</v>
      </c>
      <c r="C71" s="70">
        <v>2000000.0</v>
      </c>
      <c r="D71" s="68" t="e">
        <v>#N/A</v>
      </c>
      <c r="E71" s="68"/>
      <c r="F71" s="69"/>
      <c r="G71" s="69"/>
      <c r="H71" s="71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>
      <c r="A72" s="65" t="s">
        <v>96</v>
      </c>
      <c r="B72" s="69" t="s">
        <v>14</v>
      </c>
      <c r="C72" s="70">
        <v>2125000.0</v>
      </c>
      <c r="D72" s="68" t="e">
        <v>#N/A</v>
      </c>
      <c r="E72" s="68"/>
      <c r="F72" s="69"/>
      <c r="G72" s="69"/>
      <c r="H72" s="71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>
      <c r="A73" s="65" t="s">
        <v>247</v>
      </c>
      <c r="B73" s="69" t="s">
        <v>14</v>
      </c>
      <c r="C73" s="70">
        <v>605000.0</v>
      </c>
      <c r="D73" s="68" t="e">
        <v>#N/A</v>
      </c>
      <c r="E73" s="68"/>
      <c r="F73" s="69"/>
      <c r="G73" s="69"/>
      <c r="H73" s="71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>
      <c r="A74" s="65" t="s">
        <v>113</v>
      </c>
      <c r="B74" s="69" t="s">
        <v>14</v>
      </c>
      <c r="C74" s="70">
        <v>3102500.0</v>
      </c>
      <c r="D74" s="68" t="e">
        <v>#N/A</v>
      </c>
      <c r="E74" s="68"/>
      <c r="F74" s="69"/>
      <c r="G74" s="69"/>
      <c r="H74" s="71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>
      <c r="A75" s="65" t="s">
        <v>90</v>
      </c>
      <c r="B75" s="69" t="s">
        <v>14</v>
      </c>
      <c r="C75" s="70">
        <v>2000000.0</v>
      </c>
      <c r="D75" s="68" t="e">
        <v>#N/A</v>
      </c>
      <c r="E75" s="68"/>
      <c r="F75" s="69"/>
      <c r="G75" s="69"/>
      <c r="H75" s="71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>
      <c r="A76" s="65" t="s">
        <v>73</v>
      </c>
      <c r="B76" s="69" t="s">
        <v>14</v>
      </c>
      <c r="C76" s="70">
        <v>2100000.0</v>
      </c>
      <c r="D76" s="68" t="e">
        <v>#N/A</v>
      </c>
      <c r="E76" s="68"/>
      <c r="F76" s="69"/>
      <c r="G76" s="69"/>
      <c r="H76" s="71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>
      <c r="A77" s="65" t="s">
        <v>157</v>
      </c>
      <c r="B77" s="69" t="s">
        <v>14</v>
      </c>
      <c r="C77" s="70">
        <v>1550000.0</v>
      </c>
      <c r="D77" s="68" t="e">
        <v>#N/A</v>
      </c>
      <c r="E77" s="68"/>
      <c r="F77" s="69"/>
      <c r="G77" s="69"/>
      <c r="H77" s="71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>
      <c r="A78" s="65" t="s">
        <v>97</v>
      </c>
      <c r="B78" s="69" t="s">
        <v>14</v>
      </c>
      <c r="C78" s="70">
        <v>2120000.0</v>
      </c>
      <c r="D78" s="68" t="e">
        <v>#N/A</v>
      </c>
      <c r="E78" s="68"/>
      <c r="F78" s="69"/>
      <c r="G78" s="69"/>
      <c r="H78" s="71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>
      <c r="A79" s="65" t="s">
        <v>76</v>
      </c>
      <c r="B79" s="69" t="s">
        <v>14</v>
      </c>
      <c r="C79" s="70">
        <v>1572500.0</v>
      </c>
      <c r="D79" s="68" t="e">
        <v>#N/A</v>
      </c>
      <c r="E79" s="68"/>
      <c r="F79" s="69"/>
      <c r="G79" s="69"/>
      <c r="H79" s="71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>
      <c r="A80" s="65" t="s">
        <v>198</v>
      </c>
      <c r="B80" s="69" t="s">
        <v>14</v>
      </c>
      <c r="C80" s="70">
        <v>885000.0</v>
      </c>
      <c r="D80" s="68" t="e">
        <v>#N/A</v>
      </c>
      <c r="E80" s="68"/>
      <c r="F80" s="69"/>
      <c r="G80" s="69"/>
      <c r="H80" s="71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>
      <c r="A81" s="65" t="s">
        <v>123</v>
      </c>
      <c r="B81" s="69" t="s">
        <v>847</v>
      </c>
      <c r="C81" s="70">
        <v>1675000.0</v>
      </c>
      <c r="D81" s="68" t="e">
        <v>#N/A</v>
      </c>
      <c r="E81" s="68"/>
      <c r="F81" s="69"/>
      <c r="G81" s="69"/>
      <c r="H81" s="71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>
      <c r="A82" s="65" t="s">
        <v>634</v>
      </c>
      <c r="B82" s="69" t="s">
        <v>847</v>
      </c>
      <c r="C82" s="70">
        <v>477500.0</v>
      </c>
      <c r="D82" s="68" t="e">
        <v>#N/A</v>
      </c>
      <c r="E82" s="68"/>
      <c r="F82" s="69"/>
      <c r="G82" s="69"/>
      <c r="H82" s="71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>
      <c r="A83" s="65" t="s">
        <v>472</v>
      </c>
      <c r="B83" s="69" t="s">
        <v>847</v>
      </c>
      <c r="C83" s="70">
        <v>600000.0</v>
      </c>
      <c r="D83" s="68" t="e">
        <v>#N/A</v>
      </c>
      <c r="E83" s="68"/>
      <c r="F83" s="69"/>
      <c r="G83" s="69"/>
      <c r="H83" s="71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>
      <c r="A84" s="65" t="s">
        <v>93</v>
      </c>
      <c r="B84" s="69" t="s">
        <v>847</v>
      </c>
      <c r="C84" s="70">
        <v>1550000.0</v>
      </c>
      <c r="D84" s="68" t="e">
        <v>#N/A</v>
      </c>
      <c r="E84" s="68"/>
      <c r="F84" s="69"/>
      <c r="G84" s="69"/>
      <c r="H84" s="71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>
      <c r="A85" s="65" t="s">
        <v>153</v>
      </c>
      <c r="B85" s="69" t="s">
        <v>847</v>
      </c>
      <c r="C85" s="72">
        <v>1080000.0</v>
      </c>
      <c r="D85" s="68" t="e">
        <v>#N/A</v>
      </c>
      <c r="E85" s="68"/>
      <c r="F85" s="69"/>
      <c r="G85" s="69"/>
      <c r="H85" s="71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>
      <c r="A86" s="65" t="s">
        <v>837</v>
      </c>
      <c r="B86" s="69" t="s">
        <v>847</v>
      </c>
      <c r="C86" s="70">
        <v>675000.0</v>
      </c>
      <c r="D86" s="68" t="e">
        <v>#N/A</v>
      </c>
      <c r="E86" s="68"/>
      <c r="F86" s="69"/>
      <c r="G86" s="69"/>
      <c r="H86" s="71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>
      <c r="A87" s="65" t="s">
        <v>735</v>
      </c>
      <c r="B87" s="69" t="s">
        <v>847</v>
      </c>
      <c r="C87" s="70">
        <v>609500.0</v>
      </c>
      <c r="D87" s="68" t="e">
        <v>#N/A</v>
      </c>
      <c r="E87" s="68"/>
      <c r="F87" s="69"/>
      <c r="G87" s="69"/>
      <c r="H87" s="71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>
      <c r="A88" s="65" t="s">
        <v>149</v>
      </c>
      <c r="B88" s="69" t="s">
        <v>847</v>
      </c>
      <c r="C88" s="70">
        <v>555000.0</v>
      </c>
      <c r="D88" s="68" t="e">
        <v>#N/A</v>
      </c>
      <c r="E88" s="68"/>
      <c r="F88" s="69"/>
      <c r="G88" s="69"/>
      <c r="H88" s="71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>
      <c r="A89" s="65" t="s">
        <v>507</v>
      </c>
      <c r="B89" s="69" t="s">
        <v>847</v>
      </c>
      <c r="C89" s="70">
        <v>350000.0</v>
      </c>
      <c r="D89" s="68" t="e">
        <v>#N/A</v>
      </c>
      <c r="E89" s="68"/>
      <c r="F89" s="69"/>
      <c r="G89" s="69"/>
      <c r="H89" s="71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>
      <c r="A90" s="65" t="s">
        <v>252</v>
      </c>
      <c r="B90" s="69" t="s">
        <v>847</v>
      </c>
      <c r="C90" s="70">
        <v>515000.0</v>
      </c>
      <c r="D90" s="68" t="e">
        <v>#N/A</v>
      </c>
      <c r="E90" s="68"/>
      <c r="F90" s="69"/>
      <c r="G90" s="69"/>
      <c r="H90" s="71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>
      <c r="A91" s="65" t="s">
        <v>592</v>
      </c>
      <c r="B91" s="69" t="s">
        <v>847</v>
      </c>
      <c r="C91" s="70">
        <v>435000.0</v>
      </c>
      <c r="D91" s="68" t="e">
        <v>#N/A</v>
      </c>
      <c r="E91" s="68"/>
      <c r="F91" s="69"/>
      <c r="G91" s="69"/>
      <c r="H91" s="71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>
      <c r="A92" s="65" t="s">
        <v>138</v>
      </c>
      <c r="B92" s="69" t="s">
        <v>847</v>
      </c>
      <c r="C92" s="70">
        <v>1758500.0</v>
      </c>
      <c r="D92" s="68" t="e">
        <v>#N/A</v>
      </c>
      <c r="E92" s="68"/>
      <c r="F92" s="69"/>
      <c r="G92" s="69"/>
      <c r="H92" s="71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>
      <c r="A93" s="65" t="s">
        <v>748</v>
      </c>
      <c r="B93" s="69" t="s">
        <v>847</v>
      </c>
      <c r="C93" s="70">
        <v>607500.0</v>
      </c>
      <c r="D93" s="68" t="e">
        <v>#N/A</v>
      </c>
      <c r="E93" s="68"/>
      <c r="F93" s="69"/>
      <c r="G93" s="69"/>
      <c r="H93" s="71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>
      <c r="A94" s="65" t="s">
        <v>696</v>
      </c>
      <c r="B94" s="69" t="s">
        <v>847</v>
      </c>
      <c r="C94" s="70">
        <v>599000.0</v>
      </c>
      <c r="D94" s="68" t="e">
        <v>#N/A</v>
      </c>
      <c r="E94" s="68"/>
      <c r="F94" s="69"/>
      <c r="G94" s="69"/>
      <c r="H94" s="71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>
      <c r="A95" s="65" t="s">
        <v>498</v>
      </c>
      <c r="B95" s="69" t="s">
        <v>847</v>
      </c>
      <c r="C95" s="70">
        <v>710000.0</v>
      </c>
      <c r="D95" s="68" t="e">
        <v>#N/A</v>
      </c>
      <c r="E95" s="68"/>
      <c r="F95" s="69"/>
      <c r="G95" s="69"/>
      <c r="H95" s="71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>
      <c r="A96" s="65" t="s">
        <v>698</v>
      </c>
      <c r="B96" s="69" t="s">
        <v>847</v>
      </c>
      <c r="C96" s="70">
        <v>610000.0</v>
      </c>
      <c r="D96" s="68" t="e">
        <v>#N/A</v>
      </c>
      <c r="E96" s="68"/>
      <c r="F96" s="69"/>
      <c r="G96" s="69"/>
      <c r="H96" s="71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>
      <c r="A97" s="65" t="s">
        <v>237</v>
      </c>
      <c r="B97" s="69" t="s">
        <v>847</v>
      </c>
      <c r="C97" s="70">
        <v>405000.0</v>
      </c>
      <c r="D97" s="68" t="e">
        <v>#N/A</v>
      </c>
      <c r="E97" s="68"/>
      <c r="F97" s="69"/>
      <c r="G97" s="69"/>
      <c r="H97" s="71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>
      <c r="A98" s="65" t="s">
        <v>135</v>
      </c>
      <c r="B98" s="69" t="s">
        <v>847</v>
      </c>
      <c r="C98" s="70">
        <v>730000.0</v>
      </c>
      <c r="D98" s="68" t="e">
        <v>#N/A</v>
      </c>
      <c r="E98" s="68"/>
      <c r="F98" s="69"/>
      <c r="G98" s="69"/>
      <c r="H98" s="71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>
      <c r="A99" s="65" t="s">
        <v>529</v>
      </c>
      <c r="B99" s="69" t="s">
        <v>847</v>
      </c>
      <c r="C99" s="70">
        <v>620000.0</v>
      </c>
      <c r="D99" s="68" t="e">
        <v>#N/A</v>
      </c>
      <c r="E99" s="68"/>
      <c r="F99" s="69"/>
      <c r="G99" s="69"/>
      <c r="H99" s="71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>
      <c r="A100" s="65" t="s">
        <v>799</v>
      </c>
      <c r="B100" s="69" t="s">
        <v>847</v>
      </c>
      <c r="C100" s="70">
        <v>650000.0</v>
      </c>
      <c r="D100" s="68" t="e">
        <v>#N/A</v>
      </c>
      <c r="E100" s="68"/>
      <c r="F100" s="69"/>
      <c r="G100" s="69"/>
      <c r="H100" s="71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>
      <c r="A101" s="65" t="s">
        <v>560</v>
      </c>
      <c r="B101" s="69" t="s">
        <v>847</v>
      </c>
      <c r="C101" s="70">
        <v>225000.0</v>
      </c>
      <c r="D101" s="68" t="e">
        <v>#N/A</v>
      </c>
      <c r="E101" s="68"/>
      <c r="F101" s="69"/>
      <c r="G101" s="69"/>
      <c r="H101" s="71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>
      <c r="A102" s="65" t="s">
        <v>75</v>
      </c>
      <c r="B102" s="69" t="s">
        <v>847</v>
      </c>
      <c r="C102" s="70">
        <v>850000.0</v>
      </c>
      <c r="D102" s="68" t="e">
        <v>#N/A</v>
      </c>
      <c r="E102" s="68"/>
      <c r="F102" s="69"/>
      <c r="G102" s="69"/>
      <c r="H102" s="71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>
      <c r="A103" s="65" t="s">
        <v>126</v>
      </c>
      <c r="B103" s="69" t="s">
        <v>847</v>
      </c>
      <c r="C103" s="70">
        <v>630000.0</v>
      </c>
      <c r="D103" s="68" t="e">
        <v>#N/A</v>
      </c>
      <c r="E103" s="68"/>
      <c r="F103" s="69"/>
      <c r="G103" s="69"/>
      <c r="H103" s="71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>
      <c r="A104" s="65" t="s">
        <v>69</v>
      </c>
      <c r="B104" s="69" t="s">
        <v>847</v>
      </c>
      <c r="C104" s="70">
        <v>560000.0</v>
      </c>
      <c r="D104" s="68" t="e">
        <v>#N/A</v>
      </c>
      <c r="E104" s="68"/>
      <c r="F104" s="69"/>
      <c r="G104" s="69"/>
      <c r="H104" s="71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>
      <c r="A105" s="65" t="s">
        <v>200</v>
      </c>
      <c r="B105" s="69" t="s">
        <v>847</v>
      </c>
      <c r="C105" s="70">
        <v>450000.0</v>
      </c>
      <c r="D105" s="68" t="e">
        <v>#N/A</v>
      </c>
      <c r="E105" s="68"/>
      <c r="F105" s="69"/>
      <c r="G105" s="69"/>
      <c r="H105" s="71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>
      <c r="A106" s="65" t="s">
        <v>767</v>
      </c>
      <c r="B106" s="69" t="s">
        <v>847</v>
      </c>
      <c r="C106" s="70">
        <v>270000.0</v>
      </c>
      <c r="D106" s="68" t="e">
        <v>#N/A</v>
      </c>
      <c r="E106" s="68"/>
      <c r="F106" s="69"/>
      <c r="G106" s="69"/>
      <c r="H106" s="71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>
      <c r="A107" s="65" t="s">
        <v>471</v>
      </c>
      <c r="B107" s="69" t="s">
        <v>847</v>
      </c>
      <c r="C107" s="72">
        <v>436500.0</v>
      </c>
      <c r="D107" s="68" t="e">
        <v>#N/A</v>
      </c>
      <c r="E107" s="68"/>
      <c r="F107" s="69"/>
      <c r="G107" s="69"/>
      <c r="H107" s="71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>
      <c r="A108" s="65" t="s">
        <v>162</v>
      </c>
      <c r="B108" s="69" t="s">
        <v>847</v>
      </c>
      <c r="C108" s="70">
        <v>470000.0</v>
      </c>
      <c r="D108" s="68" t="e">
        <v>#N/A</v>
      </c>
      <c r="E108" s="68"/>
      <c r="F108" s="69"/>
      <c r="G108" s="69"/>
      <c r="H108" s="71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>
      <c r="A109" s="65" t="s">
        <v>91</v>
      </c>
      <c r="B109" s="69" t="s">
        <v>847</v>
      </c>
      <c r="C109" s="70">
        <v>968000.0</v>
      </c>
      <c r="D109" s="68" t="e">
        <v>#N/A</v>
      </c>
      <c r="E109" s="68"/>
      <c r="F109" s="69"/>
      <c r="G109" s="69"/>
      <c r="H109" s="71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>
      <c r="A110" s="65" t="s">
        <v>440</v>
      </c>
      <c r="B110" s="69" t="s">
        <v>847</v>
      </c>
      <c r="C110" s="70">
        <v>680000.0</v>
      </c>
      <c r="D110" s="68" t="e">
        <v>#N/A</v>
      </c>
      <c r="E110" s="68"/>
      <c r="F110" s="69"/>
      <c r="G110" s="69"/>
      <c r="H110" s="71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>
      <c r="A111" s="65" t="s">
        <v>508</v>
      </c>
      <c r="B111" s="69" t="s">
        <v>847</v>
      </c>
      <c r="C111" s="70">
        <v>722500.0</v>
      </c>
      <c r="D111" s="68" t="e">
        <v>#N/A</v>
      </c>
      <c r="E111" s="68"/>
      <c r="F111" s="69"/>
      <c r="G111" s="69"/>
      <c r="H111" s="71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>
      <c r="A112" s="65" t="s">
        <v>260</v>
      </c>
      <c r="B112" s="69" t="s">
        <v>847</v>
      </c>
      <c r="C112" s="70">
        <v>470000.0</v>
      </c>
      <c r="D112" s="68" t="e">
        <v>#N/A</v>
      </c>
      <c r="E112" s="68"/>
      <c r="F112" s="69"/>
      <c r="G112" s="69"/>
      <c r="H112" s="71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>
      <c r="A113" s="65" t="s">
        <v>154</v>
      </c>
      <c r="B113" s="69" t="s">
        <v>847</v>
      </c>
      <c r="C113" s="70">
        <v>804500.0</v>
      </c>
      <c r="D113" s="68" t="e">
        <v>#N/A</v>
      </c>
      <c r="E113" s="68"/>
      <c r="F113" s="69"/>
      <c r="G113" s="69"/>
      <c r="H113" s="71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>
      <c r="A114" s="65" t="s">
        <v>71</v>
      </c>
      <c r="B114" s="69" t="s">
        <v>847</v>
      </c>
      <c r="C114" s="70">
        <v>1045000.0</v>
      </c>
      <c r="D114" s="68" t="e">
        <v>#N/A</v>
      </c>
      <c r="E114" s="68"/>
      <c r="F114" s="69"/>
      <c r="G114" s="69"/>
      <c r="H114" s="71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>
      <c r="A115" s="65" t="s">
        <v>87</v>
      </c>
      <c r="B115" s="69" t="s">
        <v>847</v>
      </c>
      <c r="C115" s="70">
        <v>290000.0</v>
      </c>
      <c r="D115" s="68" t="e">
        <v>#N/A</v>
      </c>
      <c r="E115" s="68"/>
      <c r="F115" s="69"/>
      <c r="G115" s="69"/>
      <c r="H115" s="71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>
      <c r="A116" s="65" t="s">
        <v>66</v>
      </c>
      <c r="B116" s="69" t="s">
        <v>847</v>
      </c>
      <c r="C116" s="70">
        <v>610000.0</v>
      </c>
      <c r="D116" s="68" t="e">
        <v>#N/A</v>
      </c>
      <c r="E116" s="68"/>
      <c r="F116" s="69"/>
      <c r="G116" s="69"/>
      <c r="H116" s="71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>
      <c r="A117" s="65" t="s">
        <v>107</v>
      </c>
      <c r="B117" s="69" t="s">
        <v>847</v>
      </c>
      <c r="C117" s="70">
        <v>320000.0</v>
      </c>
      <c r="D117" s="68" t="e">
        <v>#N/A</v>
      </c>
      <c r="E117" s="68"/>
      <c r="F117" s="69"/>
      <c r="G117" s="69"/>
      <c r="H117" s="71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>
      <c r="A118" s="65" t="s">
        <v>191</v>
      </c>
      <c r="B118" s="69" t="s">
        <v>847</v>
      </c>
      <c r="C118" s="70">
        <v>390000.0</v>
      </c>
      <c r="D118" s="68" t="e">
        <v>#N/A</v>
      </c>
      <c r="E118" s="68"/>
      <c r="F118" s="69"/>
      <c r="G118" s="69"/>
      <c r="H118" s="71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>
      <c r="A119" s="65" t="s">
        <v>537</v>
      </c>
      <c r="B119" s="69" t="s">
        <v>847</v>
      </c>
      <c r="C119" s="70">
        <v>345000.0</v>
      </c>
      <c r="D119" s="68" t="e">
        <v>#N/A</v>
      </c>
      <c r="E119" s="68"/>
      <c r="F119" s="69"/>
      <c r="G119" s="69"/>
      <c r="H119" s="71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>
      <c r="A120" s="65" t="s">
        <v>386</v>
      </c>
      <c r="B120" s="69" t="s">
        <v>847</v>
      </c>
      <c r="C120" s="70">
        <v>670000.0</v>
      </c>
      <c r="D120" s="68" t="e">
        <v>#N/A</v>
      </c>
      <c r="E120" s="68"/>
      <c r="F120" s="69"/>
      <c r="G120" s="69"/>
      <c r="H120" s="71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>
      <c r="A121" s="65" t="s">
        <v>180</v>
      </c>
      <c r="B121" s="69" t="s">
        <v>847</v>
      </c>
      <c r="C121" s="70">
        <v>510000.0</v>
      </c>
      <c r="D121" s="68" t="e">
        <v>#N/A</v>
      </c>
      <c r="E121" s="68"/>
      <c r="F121" s="69"/>
      <c r="G121" s="69"/>
      <c r="H121" s="71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>
      <c r="A122" s="65" t="s">
        <v>148</v>
      </c>
      <c r="B122" s="69" t="s">
        <v>847</v>
      </c>
      <c r="C122" s="70">
        <v>395000.0</v>
      </c>
      <c r="D122" s="68" t="e">
        <v>#N/A</v>
      </c>
      <c r="E122" s="68"/>
      <c r="F122" s="69"/>
      <c r="G122" s="69"/>
      <c r="H122" s="71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>
      <c r="A123" s="65" t="s">
        <v>169</v>
      </c>
      <c r="B123" s="69" t="s">
        <v>847</v>
      </c>
      <c r="C123" s="70">
        <v>325000.0</v>
      </c>
      <c r="D123" s="68" t="e">
        <v>#N/A</v>
      </c>
      <c r="E123" s="68"/>
      <c r="F123" s="69"/>
      <c r="G123" s="69"/>
      <c r="H123" s="71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>
      <c r="A124" s="65" t="s">
        <v>722</v>
      </c>
      <c r="B124" s="69" t="s">
        <v>847</v>
      </c>
      <c r="C124" s="70">
        <v>207500.0</v>
      </c>
      <c r="D124" s="68" t="e">
        <v>#N/A</v>
      </c>
      <c r="E124" s="68"/>
      <c r="F124" s="69"/>
      <c r="G124" s="69"/>
      <c r="H124" s="71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>
      <c r="A125" s="65" t="s">
        <v>80</v>
      </c>
      <c r="B125" s="69" t="s">
        <v>847</v>
      </c>
      <c r="C125" s="70">
        <v>2000000.0</v>
      </c>
      <c r="D125" s="68" t="e">
        <v>#N/A</v>
      </c>
      <c r="E125" s="68"/>
      <c r="F125" s="69"/>
      <c r="G125" s="69"/>
      <c r="H125" s="71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>
      <c r="A126" s="65" t="s">
        <v>82</v>
      </c>
      <c r="B126" s="69" t="s">
        <v>847</v>
      </c>
      <c r="C126" s="70">
        <v>457500.0</v>
      </c>
      <c r="D126" s="68" t="e">
        <v>#N/A</v>
      </c>
      <c r="E126" s="68"/>
      <c r="F126" s="69"/>
      <c r="G126" s="69"/>
      <c r="H126" s="71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>
      <c r="A127" s="65" t="s">
        <v>292</v>
      </c>
      <c r="B127" s="69" t="s">
        <v>847</v>
      </c>
      <c r="C127" s="70">
        <v>695000.0</v>
      </c>
      <c r="D127" s="68" t="e">
        <v>#N/A</v>
      </c>
      <c r="E127" s="68"/>
      <c r="F127" s="69"/>
      <c r="G127" s="69"/>
      <c r="H127" s="71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>
      <c r="A128" s="65" t="s">
        <v>188</v>
      </c>
      <c r="B128" s="69" t="s">
        <v>847</v>
      </c>
      <c r="C128" s="72">
        <v>580000.0</v>
      </c>
      <c r="D128" s="68" t="e">
        <v>#N/A</v>
      </c>
      <c r="E128" s="68"/>
      <c r="F128" s="69"/>
      <c r="G128" s="69"/>
      <c r="H128" s="71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>
      <c r="A129" s="65" t="s">
        <v>474</v>
      </c>
      <c r="B129" s="69" t="s">
        <v>847</v>
      </c>
      <c r="C129" s="70">
        <v>320000.0</v>
      </c>
      <c r="D129" s="68" t="e">
        <v>#N/A</v>
      </c>
      <c r="E129" s="68"/>
      <c r="F129" s="69"/>
      <c r="G129" s="69"/>
      <c r="H129" s="71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>
      <c r="A130" s="65" t="s">
        <v>249</v>
      </c>
      <c r="B130" s="69" t="s">
        <v>847</v>
      </c>
      <c r="C130" s="70">
        <v>529000.0</v>
      </c>
      <c r="D130" s="68" t="e">
        <v>#N/A</v>
      </c>
      <c r="E130" s="68"/>
      <c r="F130" s="69"/>
      <c r="G130" s="69"/>
      <c r="H130" s="71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>
      <c r="A131" s="65" t="s">
        <v>749</v>
      </c>
      <c r="B131" s="69" t="s">
        <v>847</v>
      </c>
      <c r="C131" s="70">
        <v>667500.0</v>
      </c>
      <c r="D131" s="68" t="e">
        <v>#N/A</v>
      </c>
      <c r="E131" s="68"/>
      <c r="F131" s="69"/>
      <c r="G131" s="69"/>
      <c r="H131" s="71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>
      <c r="A132" s="65" t="s">
        <v>257</v>
      </c>
      <c r="B132" s="69" t="s">
        <v>847</v>
      </c>
      <c r="C132" s="70">
        <v>525000.0</v>
      </c>
      <c r="D132" s="68" t="e">
        <v>#N/A</v>
      </c>
      <c r="E132" s="68"/>
      <c r="F132" s="69"/>
      <c r="G132" s="69"/>
      <c r="H132" s="71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>
      <c r="A133" s="65" t="s">
        <v>85</v>
      </c>
      <c r="B133" s="69" t="s">
        <v>847</v>
      </c>
      <c r="C133" s="70">
        <v>164000.0</v>
      </c>
      <c r="D133" s="68" t="e">
        <v>#N/A</v>
      </c>
      <c r="E133" s="68"/>
      <c r="F133" s="69"/>
      <c r="G133" s="69"/>
      <c r="H133" s="71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>
      <c r="A134" s="65" t="s">
        <v>557</v>
      </c>
      <c r="B134" s="69" t="s">
        <v>847</v>
      </c>
      <c r="C134" s="70">
        <v>527500.0</v>
      </c>
      <c r="D134" s="68" t="e">
        <v>#N/A</v>
      </c>
      <c r="E134" s="68"/>
      <c r="F134" s="69"/>
      <c r="G134" s="69"/>
      <c r="H134" s="71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>
      <c r="A135" s="65" t="s">
        <v>635</v>
      </c>
      <c r="B135" s="69" t="s">
        <v>847</v>
      </c>
      <c r="C135" s="70">
        <v>581500.0</v>
      </c>
      <c r="D135" s="68" t="e">
        <v>#N/A</v>
      </c>
      <c r="E135" s="68"/>
      <c r="F135" s="69"/>
      <c r="G135" s="69"/>
      <c r="H135" s="71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>
      <c r="A136" s="65" t="s">
        <v>79</v>
      </c>
      <c r="B136" s="69" t="s">
        <v>847</v>
      </c>
      <c r="C136" s="70">
        <v>281000.0</v>
      </c>
      <c r="D136" s="68" t="e">
        <v>#N/A</v>
      </c>
      <c r="E136" s="68"/>
      <c r="F136" s="69"/>
      <c r="G136" s="69"/>
      <c r="H136" s="71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>
      <c r="A137" s="65" t="s">
        <v>768</v>
      </c>
      <c r="B137" s="69" t="s">
        <v>847</v>
      </c>
      <c r="C137" s="70">
        <v>240000.0</v>
      </c>
      <c r="D137" s="68" t="e">
        <v>#N/A</v>
      </c>
      <c r="E137" s="68"/>
      <c r="F137" s="69"/>
      <c r="G137" s="69"/>
      <c r="H137" s="71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>
      <c r="A138" s="65" t="s">
        <v>606</v>
      </c>
      <c r="B138" s="69" t="s">
        <v>847</v>
      </c>
      <c r="C138" s="70">
        <v>335000.0</v>
      </c>
      <c r="D138" s="68" t="e">
        <v>#N/A</v>
      </c>
      <c r="E138" s="68"/>
      <c r="F138" s="69"/>
      <c r="G138" s="69"/>
      <c r="H138" s="71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>
      <c r="A139" s="65" t="s">
        <v>176</v>
      </c>
      <c r="B139" s="69" t="s">
        <v>847</v>
      </c>
      <c r="C139" s="70">
        <v>530000.0</v>
      </c>
      <c r="D139" s="68" t="e">
        <v>#N/A</v>
      </c>
      <c r="E139" s="68"/>
      <c r="F139" s="69"/>
      <c r="G139" s="69"/>
      <c r="H139" s="71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>
      <c r="A140" s="65" t="s">
        <v>824</v>
      </c>
      <c r="B140" s="69" t="s">
        <v>847</v>
      </c>
      <c r="C140" s="70">
        <v>347500.0</v>
      </c>
      <c r="D140" s="68" t="e">
        <v>#N/A</v>
      </c>
      <c r="E140" s="68"/>
      <c r="F140" s="69"/>
      <c r="G140" s="69"/>
      <c r="H140" s="71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>
      <c r="A141" s="65" t="s">
        <v>679</v>
      </c>
      <c r="B141" s="69" t="s">
        <v>847</v>
      </c>
      <c r="C141" s="70">
        <v>599000.0</v>
      </c>
      <c r="D141" s="68" t="e">
        <v>#N/A</v>
      </c>
      <c r="E141" s="68"/>
      <c r="F141" s="69"/>
      <c r="G141" s="69"/>
      <c r="H141" s="71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>
      <c r="A142" s="65" t="s">
        <v>786</v>
      </c>
      <c r="B142" s="69" t="s">
        <v>847</v>
      </c>
      <c r="C142" s="70">
        <v>266000.0</v>
      </c>
      <c r="D142" s="68" t="e">
        <v>#N/A</v>
      </c>
      <c r="E142" s="68"/>
      <c r="F142" s="69"/>
      <c r="G142" s="69"/>
      <c r="H142" s="71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>
      <c r="A143" s="65" t="s">
        <v>262</v>
      </c>
      <c r="B143" s="69" t="s">
        <v>847</v>
      </c>
      <c r="C143" s="70">
        <v>450000.0</v>
      </c>
      <c r="D143" s="68" t="e">
        <v>#N/A</v>
      </c>
      <c r="E143" s="68"/>
      <c r="F143" s="69"/>
      <c r="G143" s="69"/>
      <c r="H143" s="71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>
      <c r="A144" s="65" t="s">
        <v>209</v>
      </c>
      <c r="B144" s="69" t="s">
        <v>847</v>
      </c>
      <c r="C144" s="70">
        <v>750000.0</v>
      </c>
      <c r="D144" s="68" t="e">
        <v>#N/A</v>
      </c>
      <c r="E144" s="68"/>
      <c r="F144" s="69"/>
      <c r="G144" s="69"/>
      <c r="H144" s="71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>
      <c r="A145" s="65" t="s">
        <v>443</v>
      </c>
      <c r="B145" s="69" t="s">
        <v>847</v>
      </c>
      <c r="C145" s="70">
        <v>358000.0</v>
      </c>
      <c r="D145" s="68" t="e">
        <v>#N/A</v>
      </c>
      <c r="E145" s="68"/>
      <c r="F145" s="69"/>
      <c r="G145" s="69"/>
      <c r="H145" s="71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>
      <c r="A146" s="65" t="s">
        <v>661</v>
      </c>
      <c r="B146" s="69" t="s">
        <v>847</v>
      </c>
      <c r="C146" s="70">
        <v>582500.0</v>
      </c>
      <c r="D146" s="68" t="e">
        <v>#N/A</v>
      </c>
      <c r="E146" s="68"/>
      <c r="F146" s="69"/>
      <c r="G146" s="69"/>
      <c r="H146" s="71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>
      <c r="A147" s="65" t="s">
        <v>258</v>
      </c>
      <c r="B147" s="69" t="s">
        <v>847</v>
      </c>
      <c r="C147" s="70">
        <v>523000.0</v>
      </c>
      <c r="D147" s="68" t="e">
        <v>#N/A</v>
      </c>
      <c r="E147" s="68"/>
      <c r="F147" s="69"/>
      <c r="G147" s="69"/>
      <c r="H147" s="71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>
      <c r="A148" s="65" t="s">
        <v>163</v>
      </c>
      <c r="B148" s="69" t="s">
        <v>847</v>
      </c>
      <c r="C148" s="70">
        <v>492500.0</v>
      </c>
      <c r="D148" s="68" t="e">
        <v>#N/A</v>
      </c>
      <c r="E148" s="68"/>
      <c r="F148" s="69"/>
      <c r="G148" s="69"/>
      <c r="H148" s="71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>
      <c r="A149" s="65" t="s">
        <v>509</v>
      </c>
      <c r="B149" s="69" t="s">
        <v>847</v>
      </c>
      <c r="C149" s="72">
        <v>670000.0</v>
      </c>
      <c r="D149" s="68" t="e">
        <v>#N/A</v>
      </c>
      <c r="E149" s="68"/>
      <c r="F149" s="69"/>
      <c r="G149" s="69"/>
      <c r="H149" s="71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>
      <c r="A150" s="65" t="s">
        <v>338</v>
      </c>
      <c r="B150" s="69" t="s">
        <v>847</v>
      </c>
      <c r="C150" s="72">
        <v>595000.0</v>
      </c>
      <c r="D150" s="68" t="e">
        <v>#N/A</v>
      </c>
      <c r="E150" s="68"/>
      <c r="F150" s="69"/>
      <c r="G150" s="69"/>
      <c r="H150" s="71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>
      <c r="A151" s="65" t="s">
        <v>142</v>
      </c>
      <c r="B151" s="69" t="s">
        <v>847</v>
      </c>
      <c r="C151" s="70">
        <v>950000.0</v>
      </c>
      <c r="D151" s="68" t="e">
        <v>#N/A</v>
      </c>
      <c r="E151" s="68"/>
      <c r="F151" s="69"/>
      <c r="G151" s="69"/>
      <c r="H151" s="71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>
      <c r="A152" s="65" t="s">
        <v>120</v>
      </c>
      <c r="B152" s="69" t="s">
        <v>847</v>
      </c>
      <c r="C152" s="70">
        <v>590000.0</v>
      </c>
      <c r="D152" s="68" t="e">
        <v>#N/A</v>
      </c>
      <c r="E152" s="68"/>
      <c r="F152" s="69"/>
      <c r="G152" s="69"/>
      <c r="H152" s="71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>
      <c r="A153" s="65" t="s">
        <v>115</v>
      </c>
      <c r="B153" s="69" t="s">
        <v>847</v>
      </c>
      <c r="C153" s="70">
        <v>595000.0</v>
      </c>
      <c r="D153" s="68" t="e">
        <v>#N/A</v>
      </c>
      <c r="E153" s="68"/>
      <c r="F153" s="69"/>
      <c r="G153" s="69"/>
      <c r="H153" s="71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>
      <c r="A154" s="65" t="s">
        <v>181</v>
      </c>
      <c r="B154" s="69" t="s">
        <v>847</v>
      </c>
      <c r="C154" s="70">
        <v>395000.0</v>
      </c>
      <c r="D154" s="68" t="e">
        <v>#N/A</v>
      </c>
      <c r="E154" s="68"/>
      <c r="F154" s="69"/>
      <c r="G154" s="69"/>
      <c r="H154" s="71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>
      <c r="A155" s="65" t="s">
        <v>145</v>
      </c>
      <c r="B155" s="69" t="s">
        <v>847</v>
      </c>
      <c r="C155" s="70">
        <v>675000.0</v>
      </c>
      <c r="D155" s="68" t="e">
        <v>#N/A</v>
      </c>
      <c r="E155" s="68"/>
      <c r="F155" s="69"/>
      <c r="G155" s="69"/>
      <c r="H155" s="71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>
      <c r="A156" s="65" t="s">
        <v>208</v>
      </c>
      <c r="B156" s="69" t="s">
        <v>847</v>
      </c>
      <c r="C156" s="70">
        <v>580000.0</v>
      </c>
      <c r="D156" s="68" t="e">
        <v>#N/A</v>
      </c>
      <c r="E156" s="68"/>
      <c r="F156" s="69"/>
      <c r="G156" s="69"/>
      <c r="H156" s="71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>
      <c r="A157" s="65" t="s">
        <v>99</v>
      </c>
      <c r="B157" s="69" t="s">
        <v>847</v>
      </c>
      <c r="C157" s="70">
        <v>595000.0</v>
      </c>
      <c r="D157" s="68" t="e">
        <v>#N/A</v>
      </c>
      <c r="E157" s="68"/>
      <c r="F157" s="69"/>
      <c r="G157" s="69"/>
      <c r="H157" s="71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>
      <c r="A158" s="65" t="s">
        <v>797</v>
      </c>
      <c r="B158" s="69" t="s">
        <v>847</v>
      </c>
      <c r="C158" s="70">
        <v>433000.0</v>
      </c>
      <c r="D158" s="68" t="e">
        <v>#N/A</v>
      </c>
      <c r="E158" s="68"/>
      <c r="F158" s="69"/>
      <c r="G158" s="69"/>
      <c r="H158" s="71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>
      <c r="A159" s="65" t="s">
        <v>86</v>
      </c>
      <c r="B159" s="69" t="s">
        <v>847</v>
      </c>
      <c r="C159" s="70">
        <v>555000.0</v>
      </c>
      <c r="D159" s="68" t="e">
        <v>#N/A</v>
      </c>
      <c r="E159" s="68"/>
      <c r="F159" s="69"/>
      <c r="G159" s="69"/>
      <c r="H159" s="71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>
      <c r="A160" s="65" t="s">
        <v>205</v>
      </c>
      <c r="B160" s="69" t="s">
        <v>847</v>
      </c>
      <c r="C160" s="70">
        <v>697500.0</v>
      </c>
      <c r="D160" s="68" t="e">
        <v>#N/A</v>
      </c>
      <c r="E160" s="68"/>
      <c r="F160" s="69"/>
      <c r="G160" s="69"/>
      <c r="H160" s="71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>
      <c r="A161" s="65" t="s">
        <v>259</v>
      </c>
      <c r="B161" s="69" t="s">
        <v>847</v>
      </c>
      <c r="C161" s="70">
        <v>485000.0</v>
      </c>
      <c r="D161" s="68" t="e">
        <v>#N/A</v>
      </c>
      <c r="E161" s="68"/>
      <c r="F161" s="69"/>
      <c r="G161" s="69"/>
      <c r="H161" s="71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>
      <c r="A162" s="65" t="s">
        <v>124</v>
      </c>
      <c r="B162" s="69" t="s">
        <v>847</v>
      </c>
      <c r="C162" s="70">
        <v>737500.0</v>
      </c>
      <c r="D162" s="68" t="e">
        <v>#N/A</v>
      </c>
      <c r="E162" s="68"/>
      <c r="F162" s="69"/>
      <c r="G162" s="69"/>
      <c r="H162" s="71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>
      <c r="A163" s="65" t="s">
        <v>186</v>
      </c>
      <c r="B163" s="69" t="s">
        <v>847</v>
      </c>
      <c r="C163" s="70">
        <v>780000.0</v>
      </c>
      <c r="D163" s="68" t="e">
        <v>#N/A</v>
      </c>
      <c r="E163" s="68"/>
      <c r="F163" s="69"/>
      <c r="G163" s="69"/>
      <c r="H163" s="71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>
      <c r="A164" s="65" t="s">
        <v>442</v>
      </c>
      <c r="B164" s="69" t="s">
        <v>847</v>
      </c>
      <c r="C164" s="70">
        <v>390000.0</v>
      </c>
      <c r="D164" s="68" t="e">
        <v>#N/A</v>
      </c>
      <c r="E164" s="68"/>
      <c r="F164" s="69"/>
      <c r="G164" s="69"/>
      <c r="H164" s="71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>
      <c r="A165" s="65" t="s">
        <v>183</v>
      </c>
      <c r="B165" s="69" t="s">
        <v>847</v>
      </c>
      <c r="C165" s="70">
        <v>330000.0</v>
      </c>
      <c r="D165" s="68" t="e">
        <v>#N/A</v>
      </c>
      <c r="E165" s="68"/>
      <c r="F165" s="69"/>
      <c r="G165" s="69"/>
      <c r="H165" s="71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>
      <c r="A166" s="65" t="s">
        <v>446</v>
      </c>
      <c r="B166" s="69" t="s">
        <v>847</v>
      </c>
      <c r="C166" s="70">
        <v>171000.0</v>
      </c>
      <c r="D166" s="68" t="e">
        <v>#N/A</v>
      </c>
      <c r="E166" s="68"/>
      <c r="F166" s="69"/>
      <c r="G166" s="69"/>
      <c r="H166" s="71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>
      <c r="A167" s="65" t="s">
        <v>783</v>
      </c>
      <c r="B167" s="69" t="s">
        <v>847</v>
      </c>
      <c r="C167" s="70">
        <v>565000.0</v>
      </c>
      <c r="D167" s="68" t="e">
        <v>#N/A</v>
      </c>
      <c r="E167" s="68"/>
      <c r="F167" s="69"/>
      <c r="G167" s="69"/>
      <c r="H167" s="71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>
      <c r="A168" s="65" t="s">
        <v>283</v>
      </c>
      <c r="B168" s="69" t="s">
        <v>847</v>
      </c>
      <c r="C168" s="70">
        <v>820000.0</v>
      </c>
      <c r="D168" s="68" t="e">
        <v>#N/A</v>
      </c>
      <c r="E168" s="68"/>
      <c r="F168" s="69"/>
      <c r="G168" s="69"/>
      <c r="H168" s="71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>
      <c r="A169" s="65" t="s">
        <v>356</v>
      </c>
      <c r="B169" s="69" t="s">
        <v>847</v>
      </c>
      <c r="C169" s="70">
        <v>325000.0</v>
      </c>
      <c r="D169" s="68" t="e">
        <v>#N/A</v>
      </c>
      <c r="E169" s="68"/>
      <c r="F169" s="69"/>
      <c r="G169" s="69"/>
      <c r="H169" s="71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>
      <c r="A170" s="65" t="s">
        <v>608</v>
      </c>
      <c r="B170" s="69" t="s">
        <v>847</v>
      </c>
      <c r="C170" s="70">
        <v>695000.0</v>
      </c>
      <c r="D170" s="68" t="e">
        <v>#N/A</v>
      </c>
      <c r="E170" s="68"/>
      <c r="F170" s="69"/>
      <c r="G170" s="69"/>
      <c r="H170" s="71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>
      <c r="A171" s="65" t="s">
        <v>504</v>
      </c>
      <c r="B171" s="69" t="s">
        <v>847</v>
      </c>
      <c r="C171" s="70">
        <v>530000.0</v>
      </c>
      <c r="D171" s="68" t="e">
        <v>#N/A</v>
      </c>
      <c r="E171" s="68"/>
      <c r="F171" s="69"/>
      <c r="G171" s="69"/>
      <c r="H171" s="71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>
      <c r="A172" s="65" t="s">
        <v>680</v>
      </c>
      <c r="B172" s="69" t="s">
        <v>847</v>
      </c>
      <c r="C172" s="70">
        <v>515000.0</v>
      </c>
      <c r="D172" s="68" t="e">
        <v>#N/A</v>
      </c>
      <c r="E172" s="68"/>
      <c r="F172" s="69"/>
      <c r="G172" s="69"/>
      <c r="H172" s="71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>
      <c r="A173" s="65" t="s">
        <v>92</v>
      </c>
      <c r="B173" s="69" t="s">
        <v>847</v>
      </c>
      <c r="C173" s="70">
        <v>582500.0</v>
      </c>
      <c r="D173" s="68" t="e">
        <v>#N/A</v>
      </c>
      <c r="E173" s="68"/>
      <c r="F173" s="69"/>
      <c r="G173" s="69"/>
      <c r="H173" s="71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>
      <c r="A174" s="65" t="s">
        <v>173</v>
      </c>
      <c r="B174" s="69" t="s">
        <v>847</v>
      </c>
      <c r="C174" s="70">
        <v>1290000.0</v>
      </c>
      <c r="D174" s="68" t="e">
        <v>#N/A</v>
      </c>
      <c r="E174" s="68"/>
      <c r="F174" s="69"/>
      <c r="G174" s="69"/>
      <c r="H174" s="71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>
      <c r="A175" s="65" t="s">
        <v>129</v>
      </c>
      <c r="B175" s="69" t="s">
        <v>847</v>
      </c>
      <c r="C175" s="70">
        <v>366000.0</v>
      </c>
      <c r="D175" s="68" t="e">
        <v>#N/A</v>
      </c>
      <c r="E175" s="68"/>
      <c r="F175" s="69"/>
      <c r="G175" s="69"/>
      <c r="H175" s="71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>
      <c r="A176" s="65" t="s">
        <v>108</v>
      </c>
      <c r="B176" s="69" t="s">
        <v>847</v>
      </c>
      <c r="C176" s="70">
        <v>215000.0</v>
      </c>
      <c r="D176" s="68" t="e">
        <v>#N/A</v>
      </c>
      <c r="E176" s="68"/>
      <c r="F176" s="69"/>
      <c r="G176" s="69"/>
      <c r="H176" s="71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>
      <c r="A177" s="65" t="s">
        <v>718</v>
      </c>
      <c r="B177" s="69" t="s">
        <v>847</v>
      </c>
      <c r="C177" s="70">
        <v>865000.0</v>
      </c>
      <c r="D177" s="68" t="e">
        <v>#N/A</v>
      </c>
      <c r="E177" s="68"/>
      <c r="F177" s="69"/>
      <c r="G177" s="69"/>
      <c r="H177" s="71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>
      <c r="A178" s="65" t="s">
        <v>366</v>
      </c>
      <c r="B178" s="69" t="s">
        <v>847</v>
      </c>
      <c r="C178" s="72">
        <v>462500.0</v>
      </c>
      <c r="D178" s="68" t="e">
        <v>#N/A</v>
      </c>
      <c r="E178" s="68"/>
      <c r="F178" s="69"/>
      <c r="G178" s="69"/>
      <c r="H178" s="71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>
      <c r="A179" s="65" t="s">
        <v>109</v>
      </c>
      <c r="B179" s="69" t="s">
        <v>847</v>
      </c>
      <c r="C179" s="70">
        <v>200000.0</v>
      </c>
      <c r="D179" s="68" t="e">
        <v>#N/A</v>
      </c>
      <c r="E179" s="68"/>
      <c r="F179" s="69"/>
      <c r="G179" s="69"/>
      <c r="H179" s="71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>
      <c r="A180" s="65" t="s">
        <v>844</v>
      </c>
      <c r="B180" s="69" t="s">
        <v>847</v>
      </c>
      <c r="C180" s="70">
        <v>290000.0</v>
      </c>
      <c r="D180" s="68" t="e">
        <v>#N/A</v>
      </c>
      <c r="E180" s="68"/>
      <c r="F180" s="69"/>
      <c r="G180" s="69"/>
      <c r="H180" s="71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>
      <c r="A181" s="65" t="s">
        <v>659</v>
      </c>
      <c r="B181" s="69" t="s">
        <v>847</v>
      </c>
      <c r="C181" s="70">
        <v>650000.0</v>
      </c>
      <c r="D181" s="68" t="e">
        <v>#N/A</v>
      </c>
      <c r="E181" s="68"/>
      <c r="F181" s="69"/>
      <c r="G181" s="69"/>
      <c r="H181" s="71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>
      <c r="A182" s="65" t="s">
        <v>246</v>
      </c>
      <c r="B182" s="69" t="s">
        <v>847</v>
      </c>
      <c r="C182" s="70">
        <v>810000.0</v>
      </c>
      <c r="D182" s="68" t="e">
        <v>#N/A</v>
      </c>
      <c r="E182" s="68"/>
      <c r="F182" s="69"/>
      <c r="G182" s="69"/>
      <c r="H182" s="71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>
      <c r="A183" s="65" t="s">
        <v>586</v>
      </c>
      <c r="B183" s="69" t="s">
        <v>847</v>
      </c>
      <c r="C183" s="70">
        <v>650000.0</v>
      </c>
      <c r="D183" s="68" t="e">
        <v>#N/A</v>
      </c>
      <c r="E183" s="68"/>
      <c r="F183" s="69"/>
      <c r="G183" s="69"/>
      <c r="H183" s="71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>
      <c r="A184" s="65" t="s">
        <v>234</v>
      </c>
      <c r="B184" s="69" t="s">
        <v>847</v>
      </c>
      <c r="C184" s="70">
        <v>320000.0</v>
      </c>
      <c r="D184" s="68" t="e">
        <v>#N/A</v>
      </c>
      <c r="E184" s="68"/>
      <c r="F184" s="69"/>
      <c r="G184" s="69"/>
      <c r="H184" s="71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>
      <c r="A185" s="65" t="s">
        <v>272</v>
      </c>
      <c r="B185" s="69" t="s">
        <v>847</v>
      </c>
      <c r="C185" s="70">
        <v>582500.0</v>
      </c>
      <c r="D185" s="68" t="e">
        <v>#N/A</v>
      </c>
      <c r="E185" s="68"/>
      <c r="F185" s="69"/>
      <c r="G185" s="69"/>
      <c r="H185" s="71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>
      <c r="A186" s="65" t="s">
        <v>210</v>
      </c>
      <c r="B186" s="69" t="s">
        <v>847</v>
      </c>
      <c r="C186" s="70">
        <v>446000.0</v>
      </c>
      <c r="D186" s="68" t="e">
        <v>#N/A</v>
      </c>
      <c r="E186" s="68"/>
      <c r="F186" s="69"/>
      <c r="G186" s="69"/>
      <c r="H186" s="71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>
      <c r="A187" s="65" t="s">
        <v>106</v>
      </c>
      <c r="B187" s="69" t="s">
        <v>847</v>
      </c>
      <c r="C187" s="70">
        <v>525000.0</v>
      </c>
      <c r="D187" s="68" t="e">
        <v>#N/A</v>
      </c>
      <c r="E187" s="68"/>
      <c r="F187" s="69"/>
      <c r="G187" s="69"/>
      <c r="H187" s="71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>
      <c r="A188" s="65" t="s">
        <v>715</v>
      </c>
      <c r="B188" s="69" t="s">
        <v>847</v>
      </c>
      <c r="C188" s="70">
        <v>785000.0</v>
      </c>
      <c r="D188" s="68" t="e">
        <v>#N/A</v>
      </c>
      <c r="E188" s="68"/>
      <c r="F188" s="69"/>
      <c r="G188" s="69"/>
      <c r="H188" s="71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>
      <c r="A189" s="65" t="s">
        <v>235</v>
      </c>
      <c r="B189" s="69" t="s">
        <v>847</v>
      </c>
      <c r="C189" s="70">
        <v>590000.0</v>
      </c>
      <c r="D189" s="68" t="e">
        <v>#N/A</v>
      </c>
      <c r="E189" s="68"/>
      <c r="F189" s="69"/>
      <c r="G189" s="69"/>
      <c r="H189" s="71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>
      <c r="A190" s="65" t="s">
        <v>794</v>
      </c>
      <c r="B190" s="69" t="s">
        <v>847</v>
      </c>
      <c r="C190" s="70">
        <v>625000.0</v>
      </c>
      <c r="D190" s="68" t="e">
        <v>#N/A</v>
      </c>
      <c r="E190" s="68"/>
      <c r="F190" s="69"/>
      <c r="G190" s="69"/>
      <c r="H190" s="71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>
      <c r="A191" s="65" t="s">
        <v>530</v>
      </c>
      <c r="B191" s="69" t="s">
        <v>847</v>
      </c>
      <c r="C191" s="70">
        <v>685000.0</v>
      </c>
      <c r="D191" s="68" t="e">
        <v>#N/A</v>
      </c>
      <c r="E191" s="68"/>
      <c r="F191" s="69"/>
      <c r="G191" s="69"/>
      <c r="H191" s="71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>
      <c r="A192" s="65" t="s">
        <v>562</v>
      </c>
      <c r="B192" s="69" t="s">
        <v>847</v>
      </c>
      <c r="C192" s="70">
        <v>372500.0</v>
      </c>
      <c r="D192" s="68" t="e">
        <v>#N/A</v>
      </c>
      <c r="E192" s="68"/>
      <c r="F192" s="69"/>
      <c r="G192" s="69"/>
      <c r="H192" s="71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>
      <c r="A193" s="65" t="s">
        <v>184</v>
      </c>
      <c r="B193" s="69" t="s">
        <v>847</v>
      </c>
      <c r="C193" s="70">
        <v>255000.0</v>
      </c>
      <c r="D193" s="68" t="e">
        <v>#N/A</v>
      </c>
      <c r="E193" s="68"/>
      <c r="F193" s="69"/>
      <c r="G193" s="69"/>
      <c r="H193" s="71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>
      <c r="A194" s="65" t="s">
        <v>171</v>
      </c>
      <c r="B194" s="69" t="s">
        <v>847</v>
      </c>
      <c r="C194" s="70">
        <v>390000.0</v>
      </c>
      <c r="D194" s="68" t="e">
        <v>#N/A</v>
      </c>
      <c r="E194" s="68"/>
      <c r="F194" s="69"/>
      <c r="G194" s="69"/>
      <c r="H194" s="71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>
      <c r="A195" s="65" t="s">
        <v>493</v>
      </c>
      <c r="B195" s="69" t="s">
        <v>847</v>
      </c>
      <c r="C195" s="70">
        <v>690000.0</v>
      </c>
      <c r="D195" s="68" t="e">
        <v>#N/A</v>
      </c>
      <c r="E195" s="68"/>
      <c r="F195" s="69"/>
      <c r="G195" s="69"/>
      <c r="H195" s="71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>
      <c r="A196" s="65" t="s">
        <v>605</v>
      </c>
      <c r="B196" s="69" t="s">
        <v>847</v>
      </c>
      <c r="C196" s="70">
        <v>640000.0</v>
      </c>
      <c r="D196" s="68" t="e">
        <v>#N/A</v>
      </c>
      <c r="E196" s="68"/>
      <c r="F196" s="69"/>
      <c r="G196" s="69"/>
      <c r="H196" s="71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>
      <c r="A197" s="65" t="s">
        <v>766</v>
      </c>
      <c r="B197" s="69" t="s">
        <v>847</v>
      </c>
      <c r="C197" s="70">
        <v>400000.0</v>
      </c>
      <c r="D197" s="68" t="e">
        <v>#N/A</v>
      </c>
      <c r="E197" s="68"/>
      <c r="F197" s="69"/>
      <c r="G197" s="69"/>
      <c r="H197" s="71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>
      <c r="A198" s="65" t="s">
        <v>207</v>
      </c>
      <c r="B198" s="69" t="s">
        <v>847</v>
      </c>
      <c r="C198" s="70">
        <v>1105000.0</v>
      </c>
      <c r="D198" s="68" t="e">
        <v>#N/A</v>
      </c>
      <c r="E198" s="68"/>
      <c r="F198" s="69"/>
      <c r="G198" s="69"/>
      <c r="H198" s="71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>
      <c r="A199" s="65" t="s">
        <v>409</v>
      </c>
      <c r="B199" s="69" t="s">
        <v>847</v>
      </c>
      <c r="C199" s="70">
        <v>625000.0</v>
      </c>
      <c r="D199" s="68" t="e">
        <v>#N/A</v>
      </c>
      <c r="E199" s="68"/>
      <c r="F199" s="69"/>
      <c r="G199" s="69"/>
      <c r="H199" s="71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>
      <c r="A200" s="65" t="s">
        <v>654</v>
      </c>
      <c r="B200" s="69" t="s">
        <v>847</v>
      </c>
      <c r="C200" s="70">
        <v>797500.0</v>
      </c>
      <c r="D200" s="68" t="e">
        <v>#N/A</v>
      </c>
      <c r="E200" s="68"/>
      <c r="F200" s="69"/>
      <c r="G200" s="69"/>
      <c r="H200" s="71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>
      <c r="A201" s="65" t="s">
        <v>160</v>
      </c>
      <c r="B201" s="69" t="s">
        <v>847</v>
      </c>
      <c r="C201" s="70">
        <v>742500.0</v>
      </c>
      <c r="D201" s="68" t="e">
        <v>#N/A</v>
      </c>
      <c r="E201" s="68"/>
      <c r="F201" s="69"/>
      <c r="G201" s="69"/>
      <c r="H201" s="71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>
      <c r="A202" s="65" t="s">
        <v>433</v>
      </c>
      <c r="B202" s="69" t="s">
        <v>847</v>
      </c>
      <c r="C202" s="70">
        <v>555000.0</v>
      </c>
      <c r="D202" s="68" t="e">
        <v>#N/A</v>
      </c>
      <c r="E202" s="68"/>
      <c r="F202" s="69"/>
      <c r="G202" s="69"/>
      <c r="H202" s="71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>
      <c r="A203" s="65" t="s">
        <v>111</v>
      </c>
      <c r="B203" s="69" t="s">
        <v>847</v>
      </c>
      <c r="C203" s="70">
        <v>767500.0</v>
      </c>
      <c r="D203" s="68" t="e">
        <v>#N/A</v>
      </c>
      <c r="E203" s="68"/>
      <c r="F203" s="69"/>
      <c r="G203" s="69"/>
      <c r="H203" s="71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>
      <c r="A204" s="65" t="s">
        <v>220</v>
      </c>
      <c r="B204" s="69" t="s">
        <v>847</v>
      </c>
      <c r="C204" s="70">
        <v>655000.0</v>
      </c>
      <c r="D204" s="68" t="e">
        <v>#N/A</v>
      </c>
      <c r="E204" s="68"/>
      <c r="F204" s="69"/>
      <c r="G204" s="69"/>
      <c r="H204" s="71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>
      <c r="A205" s="65" t="s">
        <v>367</v>
      </c>
      <c r="B205" s="69" t="s">
        <v>847</v>
      </c>
      <c r="C205" s="70">
        <v>622500.0</v>
      </c>
      <c r="D205" s="68" t="e">
        <v>#N/A</v>
      </c>
      <c r="E205" s="68"/>
      <c r="F205" s="69"/>
      <c r="G205" s="69"/>
      <c r="H205" s="71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>
      <c r="A206" s="65" t="s">
        <v>773</v>
      </c>
      <c r="B206" s="69" t="s">
        <v>847</v>
      </c>
      <c r="C206" s="72">
        <v>610000.0</v>
      </c>
      <c r="D206" s="68" t="e">
        <v>#N/A</v>
      </c>
      <c r="E206" s="68"/>
      <c r="F206" s="69"/>
      <c r="G206" s="69"/>
      <c r="H206" s="71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>
      <c r="A207" s="65" t="s">
        <v>72</v>
      </c>
      <c r="B207" s="69" t="s">
        <v>847</v>
      </c>
      <c r="C207" s="72">
        <v>692500.0</v>
      </c>
      <c r="D207" s="68" t="e">
        <v>#N/A</v>
      </c>
      <c r="E207" s="68"/>
      <c r="F207" s="69"/>
      <c r="G207" s="69"/>
      <c r="H207" s="71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>
      <c r="A208" s="65" t="s">
        <v>277</v>
      </c>
      <c r="B208" s="69" t="s">
        <v>847</v>
      </c>
      <c r="C208" s="70">
        <v>833000.0</v>
      </c>
      <c r="D208" s="68" t="e">
        <v>#N/A</v>
      </c>
      <c r="E208" s="68"/>
      <c r="F208" s="69"/>
      <c r="G208" s="69"/>
      <c r="H208" s="71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>
      <c r="A209" s="65" t="s">
        <v>261</v>
      </c>
      <c r="B209" s="69" t="s">
        <v>847</v>
      </c>
      <c r="C209" s="70">
        <v>300000.0</v>
      </c>
      <c r="D209" s="68" t="e">
        <v>#N/A</v>
      </c>
      <c r="E209" s="68"/>
      <c r="F209" s="69"/>
      <c r="G209" s="69"/>
      <c r="H209" s="71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>
      <c r="A210" s="65" t="s">
        <v>769</v>
      </c>
      <c r="B210" s="69" t="s">
        <v>847</v>
      </c>
      <c r="C210" s="72">
        <v>272500.0</v>
      </c>
      <c r="D210" s="68" t="e">
        <v>#N/A</v>
      </c>
      <c r="E210" s="68"/>
      <c r="F210" s="69"/>
      <c r="G210" s="69"/>
      <c r="H210" s="71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>
      <c r="A211" s="65" t="s">
        <v>678</v>
      </c>
      <c r="B211" s="69" t="s">
        <v>847</v>
      </c>
      <c r="C211" s="70">
        <v>590000.0</v>
      </c>
      <c r="D211" s="68" t="e">
        <v>#N/A</v>
      </c>
      <c r="E211" s="68"/>
      <c r="F211" s="69"/>
      <c r="G211" s="69"/>
      <c r="H211" s="71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>
      <c r="A212" s="65" t="s">
        <v>211</v>
      </c>
      <c r="B212" s="69" t="s">
        <v>847</v>
      </c>
      <c r="C212" s="70">
        <v>164500.0</v>
      </c>
      <c r="D212" s="68" t="e">
        <v>#N/A</v>
      </c>
      <c r="E212" s="68"/>
      <c r="F212" s="69"/>
      <c r="G212" s="69"/>
      <c r="H212" s="71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>
      <c r="A213" s="65" t="s">
        <v>271</v>
      </c>
      <c r="B213" s="69" t="s">
        <v>847</v>
      </c>
      <c r="C213" s="72">
        <v>560000.0</v>
      </c>
      <c r="D213" s="68" t="e">
        <v>#N/A</v>
      </c>
      <c r="E213" s="68"/>
      <c r="F213" s="69"/>
      <c r="G213" s="69"/>
      <c r="H213" s="71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>
      <c r="A214" s="65" t="s">
        <v>751</v>
      </c>
      <c r="B214" s="69" t="s">
        <v>847</v>
      </c>
      <c r="C214" s="70">
        <v>462500.0</v>
      </c>
      <c r="D214" s="68" t="e">
        <v>#N/A</v>
      </c>
      <c r="E214" s="68"/>
      <c r="F214" s="69"/>
      <c r="G214" s="69"/>
      <c r="H214" s="71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>
      <c r="A215" s="65" t="s">
        <v>103</v>
      </c>
      <c r="B215" s="69" t="s">
        <v>847</v>
      </c>
      <c r="C215" s="70">
        <v>349000.0</v>
      </c>
      <c r="D215" s="68" t="e">
        <v>#N/A</v>
      </c>
      <c r="E215" s="68"/>
      <c r="F215" s="69"/>
      <c r="G215" s="69"/>
      <c r="H215" s="71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>
      <c r="A216" s="65" t="s">
        <v>89</v>
      </c>
      <c r="B216" s="69" t="s">
        <v>847</v>
      </c>
      <c r="C216" s="70">
        <v>531500.0</v>
      </c>
      <c r="D216" s="68" t="e">
        <v>#N/A</v>
      </c>
      <c r="E216" s="68"/>
      <c r="F216" s="69"/>
      <c r="G216" s="69"/>
      <c r="H216" s="71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>
      <c r="A217" s="65" t="s">
        <v>125</v>
      </c>
      <c r="B217" s="69" t="s">
        <v>847</v>
      </c>
      <c r="C217" s="70">
        <v>720000.0</v>
      </c>
      <c r="D217" s="68" t="e">
        <v>#N/A</v>
      </c>
      <c r="E217" s="68"/>
      <c r="F217" s="69"/>
      <c r="G217" s="69"/>
      <c r="H217" s="71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>
      <c r="A218" s="65" t="s">
        <v>776</v>
      </c>
      <c r="B218" s="69" t="s">
        <v>847</v>
      </c>
      <c r="C218" s="70">
        <v>580000.0</v>
      </c>
      <c r="D218" s="68" t="e">
        <v>#N/A</v>
      </c>
      <c r="E218" s="68"/>
      <c r="F218" s="69"/>
      <c r="G218" s="69"/>
      <c r="H218" s="71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>
      <c r="A219" s="65" t="s">
        <v>233</v>
      </c>
      <c r="B219" s="69" t="s">
        <v>847</v>
      </c>
      <c r="C219" s="70">
        <v>1000000.0</v>
      </c>
      <c r="D219" s="68" t="e">
        <v>#N/A</v>
      </c>
      <c r="E219" s="68"/>
      <c r="F219" s="69"/>
      <c r="G219" s="69"/>
      <c r="H219" s="71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>
      <c r="A220" s="65" t="s">
        <v>613</v>
      </c>
      <c r="B220" s="69" t="s">
        <v>847</v>
      </c>
      <c r="C220" s="70">
        <v>340000.0</v>
      </c>
      <c r="D220" s="68" t="e">
        <v>#N/A</v>
      </c>
      <c r="E220" s="68"/>
      <c r="F220" s="69"/>
      <c r="G220" s="69"/>
      <c r="H220" s="71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>
      <c r="A221" s="65" t="s">
        <v>94</v>
      </c>
      <c r="B221" s="69" t="s">
        <v>847</v>
      </c>
      <c r="C221" s="70">
        <v>267500.0</v>
      </c>
      <c r="D221" s="68" t="e">
        <v>#N/A</v>
      </c>
      <c r="E221" s="68"/>
      <c r="F221" s="69"/>
      <c r="G221" s="69"/>
      <c r="H221" s="71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>
      <c r="A222" s="65" t="s">
        <v>105</v>
      </c>
      <c r="B222" s="69" t="s">
        <v>847</v>
      </c>
      <c r="C222" s="70">
        <v>590000.0</v>
      </c>
      <c r="D222" s="68" t="e">
        <v>#N/A</v>
      </c>
      <c r="E222" s="68"/>
      <c r="F222" s="69"/>
      <c r="G222" s="69"/>
      <c r="H222" s="71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>
      <c r="A223" s="65" t="s">
        <v>270</v>
      </c>
      <c r="B223" s="69" t="s">
        <v>847</v>
      </c>
      <c r="C223" s="70">
        <v>660000.0</v>
      </c>
      <c r="D223" s="68" t="e">
        <v>#N/A</v>
      </c>
      <c r="E223" s="68"/>
      <c r="F223" s="69"/>
      <c r="G223" s="69"/>
      <c r="H223" s="71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>
      <c r="A224" s="65" t="s">
        <v>218</v>
      </c>
      <c r="B224" s="69" t="s">
        <v>847</v>
      </c>
      <c r="C224" s="70">
        <v>370000.0</v>
      </c>
      <c r="D224" s="68" t="e">
        <v>#N/A</v>
      </c>
      <c r="E224" s="68"/>
      <c r="F224" s="69"/>
      <c r="G224" s="69"/>
      <c r="H224" s="71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>
      <c r="A225" s="65" t="s">
        <v>439</v>
      </c>
      <c r="B225" s="69" t="s">
        <v>847</v>
      </c>
      <c r="C225" s="72">
        <v>665000.0</v>
      </c>
      <c r="D225" s="68" t="e">
        <v>#N/A</v>
      </c>
      <c r="E225" s="68"/>
      <c r="F225" s="69"/>
      <c r="G225" s="69"/>
      <c r="H225" s="71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>
      <c r="A226" s="65" t="s">
        <v>833</v>
      </c>
      <c r="B226" s="69" t="s">
        <v>847</v>
      </c>
      <c r="C226" s="70">
        <v>685000.0</v>
      </c>
      <c r="D226" s="68" t="e">
        <v>#N/A</v>
      </c>
      <c r="E226" s="68"/>
      <c r="F226" s="69"/>
      <c r="G226" s="69"/>
      <c r="H226" s="71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>
      <c r="A227" s="65" t="s">
        <v>770</v>
      </c>
      <c r="B227" s="69" t="s">
        <v>847</v>
      </c>
      <c r="C227" s="70">
        <v>850000.0</v>
      </c>
      <c r="D227" s="68" t="e">
        <v>#N/A</v>
      </c>
      <c r="E227" s="68"/>
      <c r="F227" s="69"/>
      <c r="G227" s="69"/>
      <c r="H227" s="71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>
      <c r="A228" s="65" t="s">
        <v>303</v>
      </c>
      <c r="B228" s="69" t="s">
        <v>847</v>
      </c>
      <c r="C228" s="70">
        <v>664500.0</v>
      </c>
      <c r="D228" s="68" t="e">
        <v>#N/A</v>
      </c>
      <c r="E228" s="68"/>
      <c r="F228" s="69"/>
      <c r="G228" s="69"/>
      <c r="H228" s="71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>
      <c r="A229" s="65" t="s">
        <v>291</v>
      </c>
      <c r="B229" s="69" t="s">
        <v>847</v>
      </c>
      <c r="C229" s="70">
        <v>675000.0</v>
      </c>
      <c r="D229" s="68" t="e">
        <v>#N/A</v>
      </c>
      <c r="E229" s="68"/>
      <c r="F229" s="69"/>
      <c r="G229" s="69"/>
      <c r="H229" s="71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>
      <c r="A230" s="65" t="s">
        <v>358</v>
      </c>
      <c r="B230" s="69" t="s">
        <v>847</v>
      </c>
      <c r="C230" s="70">
        <v>600000.0</v>
      </c>
      <c r="D230" s="68" t="e">
        <v>#N/A</v>
      </c>
      <c r="E230" s="68"/>
      <c r="F230" s="69"/>
      <c r="G230" s="69"/>
      <c r="H230" s="71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>
      <c r="A231" s="65" t="s">
        <v>329</v>
      </c>
      <c r="B231" s="69" t="s">
        <v>847</v>
      </c>
      <c r="C231" s="70">
        <v>1165000.0</v>
      </c>
      <c r="D231" s="68" t="e">
        <v>#N/A</v>
      </c>
      <c r="E231" s="68"/>
      <c r="F231" s="69"/>
      <c r="G231" s="69"/>
      <c r="H231" s="71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>
      <c r="A232" s="65" t="s">
        <v>593</v>
      </c>
      <c r="B232" s="69" t="s">
        <v>847</v>
      </c>
      <c r="C232" s="70">
        <v>205000.0</v>
      </c>
      <c r="D232" s="68" t="e">
        <v>#N/A</v>
      </c>
      <c r="E232" s="68"/>
      <c r="F232" s="69"/>
      <c r="G232" s="69"/>
      <c r="H232" s="71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>
      <c r="A233" s="65" t="s">
        <v>563</v>
      </c>
      <c r="B233" s="69" t="s">
        <v>847</v>
      </c>
      <c r="C233" s="70">
        <v>590000.0</v>
      </c>
      <c r="D233" s="68" t="e">
        <v>#N/A</v>
      </c>
      <c r="E233" s="68"/>
      <c r="F233" s="69"/>
      <c r="G233" s="69"/>
      <c r="H233" s="71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>
      <c r="A234" s="65" t="s">
        <v>102</v>
      </c>
      <c r="B234" s="69" t="s">
        <v>847</v>
      </c>
      <c r="C234" s="70">
        <v>625000.0</v>
      </c>
      <c r="D234" s="68" t="e">
        <v>#N/A</v>
      </c>
      <c r="E234" s="68"/>
      <c r="F234" s="69"/>
      <c r="G234" s="69"/>
      <c r="H234" s="71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>
      <c r="A235" s="65" t="s">
        <v>110</v>
      </c>
      <c r="B235" s="69" t="s">
        <v>847</v>
      </c>
      <c r="C235" s="70">
        <v>248000.0</v>
      </c>
      <c r="D235" s="68" t="e">
        <v>#N/A</v>
      </c>
      <c r="E235" s="68"/>
      <c r="F235" s="69"/>
      <c r="G235" s="69"/>
      <c r="H235" s="71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>
      <c r="A236" s="65" t="s">
        <v>804</v>
      </c>
      <c r="B236" s="69" t="s">
        <v>847</v>
      </c>
      <c r="C236" s="72">
        <v>339000.0</v>
      </c>
      <c r="D236" s="68" t="e">
        <v>#N/A</v>
      </c>
      <c r="E236" s="68"/>
      <c r="F236" s="69"/>
      <c r="G236" s="69"/>
      <c r="H236" s="71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>
      <c r="A237" s="65" t="s">
        <v>238</v>
      </c>
      <c r="B237" s="69" t="s">
        <v>847</v>
      </c>
      <c r="C237" s="70">
        <v>340000.0</v>
      </c>
      <c r="D237" s="68" t="e">
        <v>#N/A</v>
      </c>
      <c r="E237" s="68"/>
      <c r="F237" s="69"/>
      <c r="G237" s="69"/>
      <c r="H237" s="71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>
      <c r="A238" s="65" t="s">
        <v>144</v>
      </c>
      <c r="B238" s="69" t="s">
        <v>847</v>
      </c>
      <c r="C238" s="70">
        <v>184500.0</v>
      </c>
      <c r="D238" s="68" t="e">
        <v>#N/A</v>
      </c>
      <c r="E238" s="68"/>
      <c r="F238" s="69"/>
      <c r="G238" s="69"/>
      <c r="H238" s="71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>
      <c r="A239" s="65" t="s">
        <v>203</v>
      </c>
      <c r="B239" s="69" t="s">
        <v>847</v>
      </c>
      <c r="C239" s="70">
        <v>372500.0</v>
      </c>
      <c r="D239" s="68" t="e">
        <v>#N/A</v>
      </c>
      <c r="E239" s="68"/>
      <c r="F239" s="69"/>
      <c r="G239" s="69"/>
      <c r="H239" s="71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>
      <c r="A240" s="65" t="s">
        <v>391</v>
      </c>
      <c r="B240" s="69" t="s">
        <v>847</v>
      </c>
      <c r="C240" s="70">
        <v>286500.0</v>
      </c>
      <c r="D240" s="68" t="e">
        <v>#N/A</v>
      </c>
      <c r="E240" s="68"/>
      <c r="F240" s="69"/>
      <c r="G240" s="69"/>
      <c r="H240" s="71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>
      <c r="A241" s="65" t="s">
        <v>150</v>
      </c>
      <c r="B241" s="69" t="s">
        <v>847</v>
      </c>
      <c r="C241" s="70">
        <v>690000.0</v>
      </c>
      <c r="D241" s="68" t="e">
        <v>#N/A</v>
      </c>
      <c r="E241" s="68"/>
      <c r="F241" s="69"/>
      <c r="G241" s="69"/>
      <c r="H241" s="71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>
      <c r="A242" s="65" t="s">
        <v>98</v>
      </c>
      <c r="B242" s="69" t="s">
        <v>847</v>
      </c>
      <c r="C242" s="70">
        <v>554000.0</v>
      </c>
      <c r="D242" s="68" t="e">
        <v>#N/A</v>
      </c>
      <c r="E242" s="68"/>
      <c r="F242" s="69"/>
      <c r="G242" s="69"/>
      <c r="H242" s="71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>
      <c r="A243" s="65" t="s">
        <v>101</v>
      </c>
      <c r="B243" s="69" t="s">
        <v>847</v>
      </c>
      <c r="C243" s="72">
        <v>940000.0</v>
      </c>
      <c r="D243" s="68" t="e">
        <v>#N/A</v>
      </c>
      <c r="E243" s="68"/>
      <c r="F243" s="69"/>
      <c r="G243" s="69"/>
      <c r="H243" s="71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>
      <c r="A244" s="65" t="s">
        <v>256</v>
      </c>
      <c r="B244" s="69" t="s">
        <v>847</v>
      </c>
      <c r="C244" s="70">
        <v>562500.0</v>
      </c>
      <c r="D244" s="68" t="e">
        <v>#N/A</v>
      </c>
      <c r="E244" s="68"/>
      <c r="F244" s="69"/>
      <c r="G244" s="69"/>
      <c r="H244" s="71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>
      <c r="A245" s="65" t="s">
        <v>156</v>
      </c>
      <c r="B245" s="69" t="s">
        <v>847</v>
      </c>
      <c r="C245" s="70">
        <v>950000.0</v>
      </c>
      <c r="D245" s="68" t="e">
        <v>#N/A</v>
      </c>
      <c r="E245" s="68"/>
      <c r="F245" s="69"/>
      <c r="G245" s="69"/>
      <c r="H245" s="71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>
      <c r="A246" s="65" t="s">
        <v>133</v>
      </c>
      <c r="B246" s="69" t="s">
        <v>847</v>
      </c>
      <c r="C246" s="70">
        <v>750000.0</v>
      </c>
      <c r="D246" s="68" t="e">
        <v>#N/A</v>
      </c>
      <c r="E246" s="68"/>
      <c r="F246" s="69"/>
      <c r="G246" s="69"/>
      <c r="H246" s="71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>
      <c r="A247" s="65" t="s">
        <v>668</v>
      </c>
      <c r="B247" s="69" t="s">
        <v>847</v>
      </c>
      <c r="C247" s="72">
        <v>202500.0</v>
      </c>
      <c r="D247" s="68" t="e">
        <v>#N/A</v>
      </c>
      <c r="E247" s="68"/>
      <c r="F247" s="69"/>
      <c r="G247" s="69"/>
      <c r="H247" s="71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>
      <c r="A248" s="65" t="s">
        <v>845</v>
      </c>
      <c r="B248" s="69" t="s">
        <v>847</v>
      </c>
      <c r="C248" s="70">
        <v>125000.0</v>
      </c>
      <c r="D248" s="68" t="e">
        <v>#N/A</v>
      </c>
      <c r="E248" s="68"/>
      <c r="F248" s="69"/>
      <c r="G248" s="69"/>
      <c r="H248" s="71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>
      <c r="A249" s="65" t="s">
        <v>104</v>
      </c>
      <c r="B249" s="69" t="s">
        <v>847</v>
      </c>
      <c r="C249" s="70">
        <v>1687500.0</v>
      </c>
      <c r="D249" s="68" t="e">
        <v>#N/A</v>
      </c>
      <c r="E249" s="68"/>
      <c r="F249" s="69"/>
      <c r="G249" s="69"/>
      <c r="H249" s="71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>
      <c r="A250" s="65" t="s">
        <v>95</v>
      </c>
      <c r="B250" s="69" t="s">
        <v>847</v>
      </c>
      <c r="C250" s="70">
        <v>175000.0</v>
      </c>
      <c r="D250" s="68" t="e">
        <v>#N/A</v>
      </c>
      <c r="E250" s="68"/>
      <c r="F250" s="69"/>
      <c r="G250" s="69"/>
      <c r="H250" s="71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>
      <c r="A251" s="65" t="s">
        <v>666</v>
      </c>
      <c r="B251" s="69" t="s">
        <v>847</v>
      </c>
      <c r="C251" s="70">
        <v>540000.0</v>
      </c>
      <c r="D251" s="68" t="e">
        <v>#N/A</v>
      </c>
      <c r="E251" s="68"/>
      <c r="F251" s="69"/>
      <c r="G251" s="69"/>
      <c r="H251" s="71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>
      <c r="A252" s="65" t="s">
        <v>325</v>
      </c>
      <c r="B252" s="69" t="s">
        <v>847</v>
      </c>
      <c r="C252" s="72">
        <v>335000.0</v>
      </c>
      <c r="D252" s="68" t="e">
        <v>#N/A</v>
      </c>
      <c r="E252" s="68"/>
      <c r="F252" s="69"/>
      <c r="G252" s="69"/>
      <c r="H252" s="71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>
      <c r="A253" s="65" t="s">
        <v>488</v>
      </c>
      <c r="B253" s="69" t="s">
        <v>847</v>
      </c>
      <c r="C253" s="70">
        <v>752500.0</v>
      </c>
      <c r="D253" s="68" t="e">
        <v>#N/A</v>
      </c>
      <c r="E253" s="68"/>
      <c r="F253" s="69"/>
      <c r="G253" s="69"/>
      <c r="H253" s="71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>
      <c r="A254" s="65" t="s">
        <v>456</v>
      </c>
      <c r="B254" s="69" t="s">
        <v>847</v>
      </c>
      <c r="C254" s="70">
        <v>865000.0</v>
      </c>
      <c r="D254" s="68" t="e">
        <v>#N/A</v>
      </c>
      <c r="E254" s="68"/>
      <c r="F254" s="69"/>
      <c r="G254" s="69"/>
      <c r="H254" s="71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>
      <c r="A255" s="65" t="s">
        <v>614</v>
      </c>
      <c r="B255" s="69" t="s">
        <v>847</v>
      </c>
      <c r="C255" s="70">
        <v>1050000.0</v>
      </c>
      <c r="D255" s="68" t="e">
        <v>#N/A</v>
      </c>
      <c r="E255" s="68"/>
      <c r="F255" s="69"/>
      <c r="G255" s="69"/>
      <c r="H255" s="71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>
      <c r="A256" s="65" t="s">
        <v>182</v>
      </c>
      <c r="B256" s="69" t="s">
        <v>847</v>
      </c>
      <c r="C256" s="70">
        <v>355000.0</v>
      </c>
      <c r="D256" s="68" t="e">
        <v>#N/A</v>
      </c>
      <c r="E256" s="68"/>
      <c r="F256" s="69"/>
      <c r="G256" s="69"/>
      <c r="H256" s="71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>
      <c r="A257" s="65" t="s">
        <v>841</v>
      </c>
      <c r="B257" s="69" t="s">
        <v>847</v>
      </c>
      <c r="C257" s="70">
        <v>262500.0</v>
      </c>
      <c r="D257" s="68" t="e">
        <v>#N/A</v>
      </c>
      <c r="E257" s="68"/>
      <c r="F257" s="69"/>
      <c r="G257" s="69"/>
      <c r="H257" s="71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>
      <c r="A258" s="65" t="s">
        <v>229</v>
      </c>
      <c r="B258" s="69" t="s">
        <v>847</v>
      </c>
      <c r="C258" s="70">
        <v>475000.0</v>
      </c>
      <c r="D258" s="68" t="e">
        <v>#N/A</v>
      </c>
      <c r="E258" s="68"/>
      <c r="F258" s="69"/>
      <c r="G258" s="69"/>
      <c r="H258" s="71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>
      <c r="A259" s="65" t="s">
        <v>202</v>
      </c>
      <c r="B259" s="69" t="s">
        <v>847</v>
      </c>
      <c r="C259" s="70">
        <v>367000.0</v>
      </c>
      <c r="D259" s="68" t="e">
        <v>#N/A</v>
      </c>
      <c r="E259" s="68"/>
      <c r="F259" s="69"/>
      <c r="G259" s="69"/>
      <c r="H259" s="71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>
      <c r="A260" s="65" t="s">
        <v>323</v>
      </c>
      <c r="B260" s="69" t="s">
        <v>847</v>
      </c>
      <c r="C260" s="70">
        <v>479000.0</v>
      </c>
      <c r="D260" s="68" t="e">
        <v>#N/A</v>
      </c>
      <c r="E260" s="68"/>
      <c r="F260" s="69"/>
      <c r="G260" s="69"/>
      <c r="H260" s="71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>
      <c r="A261" s="65" t="s">
        <v>590</v>
      </c>
      <c r="B261" s="69" t="s">
        <v>847</v>
      </c>
      <c r="C261" s="72">
        <v>469000.0</v>
      </c>
      <c r="D261" s="68" t="e">
        <v>#N/A</v>
      </c>
      <c r="E261" s="68"/>
      <c r="F261" s="69"/>
      <c r="G261" s="69"/>
      <c r="H261" s="71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>
      <c r="A262" s="65" t="s">
        <v>190</v>
      </c>
      <c r="B262" s="69" t="s">
        <v>847</v>
      </c>
      <c r="C262" s="70">
        <v>815000.0</v>
      </c>
      <c r="D262" s="68" t="e">
        <v>#N/A</v>
      </c>
      <c r="E262" s="68"/>
      <c r="F262" s="69"/>
      <c r="G262" s="69"/>
      <c r="H262" s="71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>
      <c r="A263" s="65" t="s">
        <v>172</v>
      </c>
      <c r="B263" s="69" t="s">
        <v>847</v>
      </c>
      <c r="C263" s="70">
        <v>187500.0</v>
      </c>
      <c r="D263" s="68" t="e">
        <v>#N/A</v>
      </c>
      <c r="E263" s="68"/>
      <c r="F263" s="69"/>
      <c r="G263" s="69"/>
      <c r="H263" s="71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>
      <c r="A264" s="65" t="s">
        <v>83</v>
      </c>
      <c r="B264" s="69" t="s">
        <v>847</v>
      </c>
      <c r="C264" s="70">
        <v>465000.0</v>
      </c>
      <c r="D264" s="68" t="e">
        <v>#N/A</v>
      </c>
      <c r="E264" s="68"/>
      <c r="F264" s="69"/>
      <c r="G264" s="69"/>
      <c r="H264" s="71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>
      <c r="A265" s="65" t="s">
        <v>706</v>
      </c>
      <c r="B265" s="69" t="s">
        <v>847</v>
      </c>
      <c r="C265" s="70">
        <v>610000.0</v>
      </c>
      <c r="D265" s="68" t="e">
        <v>#N/A</v>
      </c>
      <c r="E265" s="68"/>
      <c r="F265" s="69"/>
      <c r="G265" s="69"/>
      <c r="H265" s="71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>
      <c r="A266" s="65" t="s">
        <v>212</v>
      </c>
      <c r="B266" s="69" t="s">
        <v>847</v>
      </c>
      <c r="C266" s="70">
        <v>1137500.0</v>
      </c>
      <c r="D266" s="68" t="e">
        <v>#N/A</v>
      </c>
      <c r="E266" s="68"/>
      <c r="F266" s="69"/>
      <c r="G266" s="69"/>
      <c r="H266" s="71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>
      <c r="A267" s="65" t="s">
        <v>251</v>
      </c>
      <c r="B267" s="69" t="s">
        <v>847</v>
      </c>
      <c r="C267" s="70">
        <v>336000.0</v>
      </c>
      <c r="D267" s="68" t="e">
        <v>#N/A</v>
      </c>
      <c r="E267" s="68"/>
      <c r="F267" s="69"/>
      <c r="G267" s="69"/>
      <c r="H267" s="71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>
      <c r="A268" s="65" t="s">
        <v>118</v>
      </c>
      <c r="B268" s="69" t="s">
        <v>847</v>
      </c>
      <c r="C268" s="70">
        <v>957500.0</v>
      </c>
      <c r="D268" s="68" t="e">
        <v>#N/A</v>
      </c>
      <c r="E268" s="68"/>
      <c r="F268" s="69"/>
      <c r="G268" s="69"/>
      <c r="H268" s="71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>
      <c r="A269" s="65" t="s">
        <v>70</v>
      </c>
      <c r="B269" s="69" t="s">
        <v>847</v>
      </c>
      <c r="C269" s="70">
        <v>550000.0</v>
      </c>
      <c r="D269" s="68" t="e">
        <v>#N/A</v>
      </c>
      <c r="E269" s="68"/>
      <c r="F269" s="69"/>
      <c r="G269" s="69"/>
      <c r="H269" s="71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>
      <c r="A270" s="65" t="s">
        <v>278</v>
      </c>
      <c r="B270" s="69" t="s">
        <v>847</v>
      </c>
      <c r="C270" s="70">
        <v>882000.0</v>
      </c>
      <c r="D270" s="68" t="e">
        <v>#N/A</v>
      </c>
      <c r="E270" s="68"/>
      <c r="F270" s="69"/>
      <c r="G270" s="69"/>
      <c r="H270" s="71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>
      <c r="A271" s="65" t="s">
        <v>372</v>
      </c>
      <c r="B271" s="69" t="s">
        <v>847</v>
      </c>
      <c r="C271" s="70">
        <v>279500.0</v>
      </c>
      <c r="D271" s="68" t="e">
        <v>#N/A</v>
      </c>
      <c r="E271" s="68"/>
      <c r="F271" s="69"/>
      <c r="G271" s="69"/>
      <c r="H271" s="71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>
      <c r="A272" s="65" t="s">
        <v>166</v>
      </c>
      <c r="B272" s="69" t="s">
        <v>847</v>
      </c>
      <c r="C272" s="70">
        <v>352500.0</v>
      </c>
      <c r="D272" s="68" t="e">
        <v>#N/A</v>
      </c>
      <c r="E272" s="68"/>
      <c r="F272" s="69"/>
      <c r="G272" s="69"/>
      <c r="H272" s="71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>
      <c r="A273" s="65" t="s">
        <v>307</v>
      </c>
      <c r="B273" s="69" t="s">
        <v>847</v>
      </c>
      <c r="C273" s="70">
        <v>480000.0</v>
      </c>
      <c r="D273" s="68" t="e">
        <v>#N/A</v>
      </c>
      <c r="E273" s="68"/>
      <c r="F273" s="69"/>
      <c r="G273" s="69"/>
      <c r="H273" s="71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>
      <c r="A274" s="65" t="s">
        <v>525</v>
      </c>
      <c r="B274" s="69" t="s">
        <v>847</v>
      </c>
      <c r="C274" s="70">
        <v>715000.0</v>
      </c>
      <c r="D274" s="68" t="e">
        <v>#N/A</v>
      </c>
      <c r="E274" s="68"/>
      <c r="F274" s="69"/>
      <c r="G274" s="69"/>
      <c r="H274" s="71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>
      <c r="A275" s="65" t="s">
        <v>230</v>
      </c>
      <c r="B275" s="69" t="s">
        <v>847</v>
      </c>
      <c r="C275" s="70">
        <v>365000.0</v>
      </c>
      <c r="D275" s="68" t="e">
        <v>#N/A</v>
      </c>
      <c r="E275" s="68"/>
      <c r="F275" s="69"/>
      <c r="G275" s="69"/>
      <c r="H275" s="71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>
      <c r="A276" s="65" t="s">
        <v>304</v>
      </c>
      <c r="B276" s="69" t="s">
        <v>847</v>
      </c>
      <c r="C276" s="70">
        <v>672500.0</v>
      </c>
      <c r="D276" s="68" t="e">
        <v>#N/A</v>
      </c>
      <c r="E276" s="68"/>
      <c r="F276" s="69"/>
      <c r="G276" s="69"/>
      <c r="H276" s="71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>
      <c r="A277" s="65" t="s">
        <v>444</v>
      </c>
      <c r="B277" s="69" t="s">
        <v>847</v>
      </c>
      <c r="C277" s="70">
        <v>380000.0</v>
      </c>
      <c r="D277" s="68" t="e">
        <v>#N/A</v>
      </c>
      <c r="E277" s="68"/>
      <c r="F277" s="69"/>
      <c r="G277" s="69"/>
      <c r="H277" s="71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>
      <c r="A278" s="65" t="s">
        <v>199</v>
      </c>
      <c r="B278" s="69" t="s">
        <v>847</v>
      </c>
      <c r="C278" s="72">
        <v>690000.0</v>
      </c>
      <c r="D278" s="68" t="e">
        <v>#N/A</v>
      </c>
      <c r="E278" s="68"/>
      <c r="F278" s="69"/>
      <c r="G278" s="69"/>
      <c r="H278" s="71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>
      <c r="A279" s="65" t="s">
        <v>255</v>
      </c>
      <c r="B279" s="69" t="s">
        <v>847</v>
      </c>
      <c r="C279" s="70">
        <v>805000.0</v>
      </c>
      <c r="D279" s="68" t="e">
        <v>#N/A</v>
      </c>
      <c r="E279" s="68"/>
      <c r="F279" s="69"/>
      <c r="G279" s="69"/>
      <c r="H279" s="71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>
      <c r="A280" s="65" t="s">
        <v>84</v>
      </c>
      <c r="B280" s="69" t="s">
        <v>847</v>
      </c>
      <c r="C280" s="70">
        <v>470000.0</v>
      </c>
      <c r="D280" s="68" t="e">
        <v>#N/A</v>
      </c>
      <c r="E280" s="68"/>
      <c r="F280" s="69"/>
      <c r="G280" s="69"/>
      <c r="H280" s="71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>
      <c r="A281" s="65" t="s">
        <v>281</v>
      </c>
      <c r="B281" s="69" t="s">
        <v>847</v>
      </c>
      <c r="C281" s="70">
        <v>557500.0</v>
      </c>
      <c r="D281" s="68" t="e">
        <v>#N/A</v>
      </c>
      <c r="E281" s="68"/>
      <c r="F281" s="69"/>
      <c r="G281" s="69"/>
      <c r="H281" s="71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>
      <c r="A282" s="65" t="s">
        <v>128</v>
      </c>
      <c r="B282" s="69" t="s">
        <v>847</v>
      </c>
      <c r="C282" s="70">
        <v>553000.0</v>
      </c>
      <c r="D282" s="68" t="e">
        <v>#N/A</v>
      </c>
      <c r="E282" s="68"/>
      <c r="F282" s="69"/>
      <c r="G282" s="69"/>
      <c r="H282" s="71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>
      <c r="A283" s="65" t="s">
        <v>165</v>
      </c>
      <c r="B283" s="69" t="s">
        <v>847</v>
      </c>
      <c r="C283" s="70">
        <v>382500.0</v>
      </c>
      <c r="D283" s="68" t="e">
        <v>#N/A</v>
      </c>
      <c r="E283" s="68"/>
      <c r="F283" s="69"/>
      <c r="G283" s="69"/>
      <c r="H283" s="71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>
      <c r="A284" s="65" t="s">
        <v>438</v>
      </c>
      <c r="B284" s="69" t="s">
        <v>847</v>
      </c>
      <c r="C284" s="70">
        <v>547500.0</v>
      </c>
      <c r="D284" s="68" t="e">
        <v>#N/A</v>
      </c>
      <c r="E284" s="68"/>
      <c r="F284" s="69"/>
      <c r="G284" s="69"/>
      <c r="H284" s="71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>
      <c r="A285" s="65" t="s">
        <v>114</v>
      </c>
      <c r="B285" s="69" t="s">
        <v>847</v>
      </c>
      <c r="C285" s="70">
        <v>476500.0</v>
      </c>
      <c r="D285" s="68" t="e">
        <v>#N/A</v>
      </c>
      <c r="E285" s="68"/>
      <c r="F285" s="69"/>
      <c r="G285" s="69"/>
      <c r="H285" s="71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>
      <c r="A286" s="65" t="s">
        <v>223</v>
      </c>
      <c r="B286" s="69" t="s">
        <v>847</v>
      </c>
      <c r="C286" s="70">
        <v>405500.0</v>
      </c>
      <c r="D286" s="68" t="e">
        <v>#N/A</v>
      </c>
      <c r="E286" s="68"/>
      <c r="F286" s="69"/>
      <c r="G286" s="69"/>
      <c r="H286" s="71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>
      <c r="A287" s="65" t="s">
        <v>146</v>
      </c>
      <c r="B287" s="69" t="s">
        <v>847</v>
      </c>
      <c r="C287" s="72">
        <v>569000.0</v>
      </c>
      <c r="D287" s="68" t="e">
        <v>#N/A</v>
      </c>
      <c r="E287" s="68"/>
      <c r="F287" s="69"/>
      <c r="G287" s="69"/>
      <c r="H287" s="71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>
      <c r="A288" s="65" t="s">
        <v>112</v>
      </c>
      <c r="B288" s="69" t="s">
        <v>847</v>
      </c>
      <c r="C288" s="70">
        <v>450000.0</v>
      </c>
      <c r="D288" s="68" t="e">
        <v>#N/A</v>
      </c>
      <c r="E288" s="68"/>
      <c r="F288" s="69"/>
      <c r="G288" s="69"/>
      <c r="H288" s="71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>
      <c r="A289" s="65" t="s">
        <v>640</v>
      </c>
      <c r="B289" s="69" t="s">
        <v>847</v>
      </c>
      <c r="C289" s="70">
        <v>785000.0</v>
      </c>
      <c r="D289" s="68" t="e">
        <v>#N/A</v>
      </c>
      <c r="E289" s="68"/>
      <c r="F289" s="69"/>
      <c r="G289" s="69"/>
      <c r="H289" s="71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>
      <c r="A290" s="65" t="s">
        <v>197</v>
      </c>
      <c r="B290" s="69" t="s">
        <v>847</v>
      </c>
      <c r="C290" s="70">
        <v>930000.0</v>
      </c>
      <c r="D290" s="68" t="e">
        <v>#N/A</v>
      </c>
      <c r="E290" s="68"/>
      <c r="F290" s="69"/>
      <c r="G290" s="69"/>
      <c r="H290" s="71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>
      <c r="A291" s="65" t="s">
        <v>242</v>
      </c>
      <c r="B291" s="69" t="s">
        <v>847</v>
      </c>
      <c r="C291" s="70">
        <v>800000.0</v>
      </c>
      <c r="D291" s="68" t="e">
        <v>#N/A</v>
      </c>
      <c r="E291" s="68"/>
      <c r="F291" s="69"/>
      <c r="G291" s="69"/>
      <c r="H291" s="71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>
      <c r="A292" s="65" t="s">
        <v>127</v>
      </c>
      <c r="B292" s="69" t="s">
        <v>847</v>
      </c>
      <c r="C292" s="70">
        <v>613500.0</v>
      </c>
      <c r="D292" s="68" t="e">
        <v>#N/A</v>
      </c>
      <c r="E292" s="68"/>
      <c r="F292" s="69"/>
      <c r="G292" s="69"/>
      <c r="H292" s="71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>
      <c r="A293" s="65" t="s">
        <v>178</v>
      </c>
      <c r="B293" s="69" t="s">
        <v>847</v>
      </c>
      <c r="C293" s="70">
        <v>499500.0</v>
      </c>
      <c r="D293" s="68" t="e">
        <v>#N/A</v>
      </c>
      <c r="E293" s="68"/>
      <c r="F293" s="69"/>
      <c r="G293" s="69"/>
      <c r="H293" s="71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>
      <c r="A294" s="65" t="s">
        <v>413</v>
      </c>
      <c r="B294" s="69" t="s">
        <v>847</v>
      </c>
      <c r="C294" s="70">
        <v>375000.0</v>
      </c>
      <c r="D294" s="68" t="e">
        <v>#N/A</v>
      </c>
      <c r="E294" s="68"/>
      <c r="F294" s="69"/>
      <c r="G294" s="69"/>
      <c r="H294" s="71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>
      <c r="A295" s="65" t="s">
        <v>552</v>
      </c>
      <c r="B295" s="69" t="s">
        <v>847</v>
      </c>
      <c r="C295" s="70">
        <v>1015000.0</v>
      </c>
      <c r="D295" s="68" t="e">
        <v>#N/A</v>
      </c>
      <c r="E295" s="68"/>
      <c r="F295" s="69"/>
      <c r="G295" s="69"/>
      <c r="H295" s="71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>
      <c r="A296" s="65" t="s">
        <v>492</v>
      </c>
      <c r="B296" s="69" t="s">
        <v>847</v>
      </c>
      <c r="C296" s="70">
        <v>762500.0</v>
      </c>
      <c r="D296" s="68" t="e">
        <v>#N/A</v>
      </c>
      <c r="E296" s="68"/>
      <c r="F296" s="69"/>
      <c r="G296" s="69"/>
      <c r="H296" s="71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>
      <c r="A297" s="65" t="s">
        <v>219</v>
      </c>
      <c r="B297" s="69" t="s">
        <v>847</v>
      </c>
      <c r="C297" s="70">
        <v>240000.0</v>
      </c>
      <c r="D297" s="68" t="e">
        <v>#N/A</v>
      </c>
      <c r="E297" s="68"/>
      <c r="F297" s="69"/>
      <c r="G297" s="69"/>
      <c r="H297" s="71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>
      <c r="A298" s="65" t="s">
        <v>581</v>
      </c>
      <c r="B298" s="69" t="s">
        <v>847</v>
      </c>
      <c r="C298" s="70">
        <v>826500.0</v>
      </c>
      <c r="D298" s="68" t="e">
        <v>#N/A</v>
      </c>
      <c r="E298" s="68"/>
      <c r="F298" s="69"/>
      <c r="G298" s="69"/>
      <c r="H298" s="71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>
      <c r="A299" s="65" t="s">
        <v>445</v>
      </c>
      <c r="B299" s="69" t="s">
        <v>847</v>
      </c>
      <c r="C299" s="70">
        <v>300000.0</v>
      </c>
      <c r="D299" s="68" t="e">
        <v>#N/A</v>
      </c>
      <c r="E299" s="68"/>
      <c r="F299" s="69"/>
      <c r="G299" s="69"/>
      <c r="H299" s="71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>
      <c r="A300" s="65" t="s">
        <v>506</v>
      </c>
      <c r="B300" s="69" t="s">
        <v>847</v>
      </c>
      <c r="C300" s="70">
        <v>365000.0</v>
      </c>
      <c r="D300" s="68" t="e">
        <v>#N/A</v>
      </c>
      <c r="E300" s="68"/>
      <c r="F300" s="69"/>
      <c r="G300" s="69"/>
      <c r="H300" s="71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>
      <c r="A301" s="65" t="s">
        <v>121</v>
      </c>
      <c r="B301" s="69" t="s">
        <v>847</v>
      </c>
      <c r="C301" s="70">
        <v>600000.0</v>
      </c>
      <c r="D301" s="68" t="e">
        <v>#N/A</v>
      </c>
      <c r="E301" s="68"/>
      <c r="F301" s="69"/>
      <c r="G301" s="69"/>
      <c r="H301" s="71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>
      <c r="A302" s="65" t="s">
        <v>201</v>
      </c>
      <c r="B302" s="69" t="s">
        <v>847</v>
      </c>
      <c r="C302" s="70">
        <v>620000.0</v>
      </c>
      <c r="D302" s="68" t="e">
        <v>#N/A</v>
      </c>
      <c r="E302" s="68"/>
      <c r="F302" s="69"/>
      <c r="G302" s="69"/>
      <c r="H302" s="71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>
      <c r="A303" s="65" t="s">
        <v>214</v>
      </c>
      <c r="B303" s="69" t="s">
        <v>847</v>
      </c>
      <c r="C303" s="70">
        <v>642500.0</v>
      </c>
      <c r="D303" s="68" t="e">
        <v>#N/A</v>
      </c>
      <c r="E303" s="68"/>
      <c r="F303" s="69"/>
      <c r="G303" s="69"/>
      <c r="H303" s="71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>
      <c r="A304" s="65" t="s">
        <v>774</v>
      </c>
      <c r="B304" s="69" t="s">
        <v>847</v>
      </c>
      <c r="C304" s="70">
        <v>580000.0</v>
      </c>
      <c r="D304" s="68" t="e">
        <v>#N/A</v>
      </c>
      <c r="E304" s="68"/>
      <c r="F304" s="69"/>
      <c r="G304" s="69"/>
      <c r="H304" s="71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>
      <c r="A305" s="65" t="s">
        <v>213</v>
      </c>
      <c r="B305" s="69" t="s">
        <v>847</v>
      </c>
      <c r="C305" s="70">
        <v>779000.0</v>
      </c>
      <c r="D305" s="68" t="e">
        <v>#N/A</v>
      </c>
      <c r="E305" s="68"/>
      <c r="F305" s="69"/>
      <c r="G305" s="69"/>
      <c r="H305" s="71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>
      <c r="A306" s="65" t="s">
        <v>502</v>
      </c>
      <c r="B306" s="69" t="s">
        <v>847</v>
      </c>
      <c r="C306" s="70">
        <v>547500.0</v>
      </c>
      <c r="D306" s="68" t="e">
        <v>#N/A</v>
      </c>
      <c r="E306" s="68"/>
      <c r="F306" s="69"/>
      <c r="G306" s="69"/>
      <c r="H306" s="71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>
      <c r="A307" s="65" t="s">
        <v>263</v>
      </c>
      <c r="B307" s="69" t="s">
        <v>847</v>
      </c>
      <c r="C307" s="70">
        <v>203500.0</v>
      </c>
      <c r="D307" s="68" t="e">
        <v>#N/A</v>
      </c>
      <c r="E307" s="68"/>
      <c r="F307" s="69"/>
      <c r="G307" s="69"/>
      <c r="H307" s="71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>
      <c r="A308" s="65" t="s">
        <v>177</v>
      </c>
      <c r="B308" s="69" t="s">
        <v>847</v>
      </c>
      <c r="C308" s="70">
        <v>760000.0</v>
      </c>
      <c r="D308" s="68" t="e">
        <v>#N/A</v>
      </c>
      <c r="E308" s="68"/>
      <c r="F308" s="69"/>
      <c r="G308" s="69"/>
      <c r="H308" s="71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>
      <c r="A309" s="65" t="s">
        <v>164</v>
      </c>
      <c r="B309" s="69" t="s">
        <v>847</v>
      </c>
      <c r="C309" s="70">
        <v>319500.0</v>
      </c>
      <c r="D309" s="68" t="e">
        <v>#N/A</v>
      </c>
      <c r="E309" s="68"/>
      <c r="F309" s="69"/>
      <c r="G309" s="69"/>
      <c r="H309" s="71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>
      <c r="A310" s="65" t="s">
        <v>134</v>
      </c>
      <c r="B310" s="69" t="s">
        <v>847</v>
      </c>
      <c r="C310" s="70">
        <v>645000.0</v>
      </c>
      <c r="D310" s="68" t="e">
        <v>#N/A</v>
      </c>
      <c r="E310" s="68"/>
      <c r="F310" s="69"/>
      <c r="G310" s="69"/>
      <c r="H310" s="71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>
      <c r="A311" s="65" t="s">
        <v>306</v>
      </c>
      <c r="B311" s="69" t="s">
        <v>847</v>
      </c>
      <c r="C311" s="70">
        <v>395000.0</v>
      </c>
      <c r="D311" s="68" t="e">
        <v>#N/A</v>
      </c>
      <c r="E311" s="68"/>
      <c r="F311" s="69"/>
      <c r="G311" s="69"/>
      <c r="H311" s="71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>
      <c r="A312" s="65" t="s">
        <v>274</v>
      </c>
      <c r="B312" s="69" t="s">
        <v>847</v>
      </c>
      <c r="C312" s="70">
        <v>550000.0</v>
      </c>
      <c r="D312" s="68" t="e">
        <v>#N/A</v>
      </c>
      <c r="E312" s="68"/>
      <c r="F312" s="69"/>
      <c r="G312" s="69"/>
      <c r="H312" s="71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>
      <c r="A313" s="65" t="s">
        <v>116</v>
      </c>
      <c r="B313" s="69" t="s">
        <v>847</v>
      </c>
      <c r="C313" s="70">
        <v>567500.0</v>
      </c>
      <c r="D313" s="68" t="e">
        <v>#N/A</v>
      </c>
      <c r="E313" s="68"/>
      <c r="F313" s="69"/>
      <c r="G313" s="69"/>
      <c r="H313" s="71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>
      <c r="A314" s="65" t="s">
        <v>231</v>
      </c>
      <c r="B314" s="69" t="s">
        <v>38</v>
      </c>
      <c r="C314" s="70">
        <v>815000.0</v>
      </c>
      <c r="D314" s="68" t="e">
        <v>#N/A</v>
      </c>
      <c r="E314" s="68"/>
      <c r="F314" s="69"/>
      <c r="G314" s="69"/>
      <c r="H314" s="71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>
      <c r="A315" s="65" t="s">
        <v>561</v>
      </c>
      <c r="B315" s="69" t="s">
        <v>38</v>
      </c>
      <c r="C315" s="70">
        <v>896500.0</v>
      </c>
      <c r="D315" s="68" t="e">
        <v>#N/A</v>
      </c>
      <c r="E315" s="68"/>
      <c r="F315" s="69"/>
      <c r="G315" s="69"/>
      <c r="H315" s="71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>
      <c r="A316" s="65" t="s">
        <v>669</v>
      </c>
      <c r="B316" s="69" t="s">
        <v>38</v>
      </c>
      <c r="C316" s="70">
        <v>1100000.0</v>
      </c>
      <c r="D316" s="68" t="e">
        <v>#N/A</v>
      </c>
      <c r="E316" s="68"/>
      <c r="F316" s="69"/>
      <c r="G316" s="69"/>
      <c r="H316" s="71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>
      <c r="A317" s="65" t="s">
        <v>365</v>
      </c>
      <c r="B317" s="69" t="s">
        <v>38</v>
      </c>
      <c r="C317" s="70">
        <v>662500.0</v>
      </c>
      <c r="D317" s="68" t="e">
        <v>#N/A</v>
      </c>
      <c r="E317" s="68"/>
      <c r="F317" s="69"/>
      <c r="G317" s="69"/>
      <c r="H317" s="71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>
      <c r="A318" s="65" t="s">
        <v>192</v>
      </c>
      <c r="B318" s="69" t="s">
        <v>38</v>
      </c>
      <c r="C318" s="70">
        <v>1760000.0</v>
      </c>
      <c r="D318" s="68" t="e">
        <v>#N/A</v>
      </c>
      <c r="E318" s="68"/>
      <c r="F318" s="69"/>
      <c r="G318" s="69"/>
      <c r="H318" s="71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>
      <c r="A319" s="65" t="s">
        <v>758</v>
      </c>
      <c r="B319" s="69" t="s">
        <v>38</v>
      </c>
      <c r="C319" s="70">
        <v>1030000.0</v>
      </c>
      <c r="D319" s="68" t="e">
        <v>#N/A</v>
      </c>
      <c r="E319" s="68"/>
      <c r="F319" s="69"/>
      <c r="G319" s="69"/>
      <c r="H319" s="71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>
      <c r="A320" s="65" t="s">
        <v>540</v>
      </c>
      <c r="B320" s="69" t="s">
        <v>38</v>
      </c>
      <c r="C320" s="70">
        <v>890000.0</v>
      </c>
      <c r="D320" s="68" t="e">
        <v>#N/A</v>
      </c>
      <c r="E320" s="68"/>
      <c r="F320" s="69"/>
      <c r="G320" s="69"/>
      <c r="H320" s="71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>
      <c r="A321" s="65" t="s">
        <v>821</v>
      </c>
      <c r="B321" s="69" t="s">
        <v>36</v>
      </c>
      <c r="C321" s="70">
        <v>1616000.0</v>
      </c>
      <c r="D321" s="68" t="e">
        <v>#N/A</v>
      </c>
      <c r="E321" s="68"/>
      <c r="F321" s="69"/>
      <c r="G321" s="69"/>
      <c r="H321" s="71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>
      <c r="A322" s="65" t="s">
        <v>65</v>
      </c>
      <c r="B322" s="69" t="s">
        <v>44</v>
      </c>
      <c r="C322" s="70">
        <v>650000.0</v>
      </c>
      <c r="D322" s="68" t="e">
        <v>#N/A</v>
      </c>
      <c r="E322" s="68"/>
      <c r="F322" s="69"/>
      <c r="G322" s="69"/>
      <c r="H322" s="71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>
      <c r="A323" s="65" t="s">
        <v>68</v>
      </c>
      <c r="B323" s="69" t="s">
        <v>49</v>
      </c>
      <c r="C323" s="70">
        <v>635000.0</v>
      </c>
      <c r="D323" s="68" t="e">
        <v>#N/A</v>
      </c>
      <c r="E323" s="68"/>
      <c r="F323" s="69"/>
      <c r="G323" s="69"/>
      <c r="H323" s="71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>
      <c r="A324" s="65" t="s">
        <v>531</v>
      </c>
      <c r="B324" s="69" t="s">
        <v>49</v>
      </c>
      <c r="C324" s="70">
        <v>645000.0</v>
      </c>
      <c r="D324" s="68" t="e">
        <v>#N/A</v>
      </c>
      <c r="E324" s="68"/>
      <c r="F324" s="69"/>
      <c r="G324" s="69"/>
      <c r="H324" s="71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>
      <c r="A325" s="65" t="s">
        <v>709</v>
      </c>
      <c r="B325" s="69" t="s">
        <v>49</v>
      </c>
      <c r="C325" s="70">
        <v>741500.0</v>
      </c>
      <c r="D325" s="68" t="e">
        <v>#N/A</v>
      </c>
      <c r="E325" s="68"/>
      <c r="F325" s="69"/>
      <c r="G325" s="69"/>
      <c r="H325" s="71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>
      <c r="A326" s="65" t="s">
        <v>739</v>
      </c>
      <c r="B326" s="69" t="s">
        <v>32</v>
      </c>
      <c r="C326" s="70">
        <v>725000.0</v>
      </c>
      <c r="D326" s="68" t="e">
        <v>#N/A</v>
      </c>
      <c r="E326" s="68"/>
      <c r="F326" s="69"/>
      <c r="G326" s="69"/>
      <c r="H326" s="71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>
      <c r="A327" s="65" t="s">
        <v>175</v>
      </c>
      <c r="B327" s="69" t="s">
        <v>32</v>
      </c>
      <c r="C327" s="70">
        <v>732500.0</v>
      </c>
      <c r="D327" s="68" t="e">
        <v>#N/A</v>
      </c>
      <c r="E327" s="68"/>
      <c r="F327" s="69"/>
      <c r="G327" s="69"/>
      <c r="H327" s="71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>
      <c r="A328" s="65" t="s">
        <v>387</v>
      </c>
      <c r="B328" s="69" t="s">
        <v>32</v>
      </c>
      <c r="C328" s="70">
        <v>815000.0</v>
      </c>
      <c r="D328" s="68" t="e">
        <v>#N/A</v>
      </c>
      <c r="E328" s="68"/>
      <c r="F328" s="69"/>
      <c r="G328" s="69"/>
      <c r="H328" s="71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>
      <c r="A329" s="65" t="s">
        <v>373</v>
      </c>
      <c r="B329" s="69" t="s">
        <v>32</v>
      </c>
      <c r="C329" s="70">
        <v>850000.0</v>
      </c>
      <c r="D329" s="68" t="e">
        <v>#N/A</v>
      </c>
      <c r="E329" s="68"/>
      <c r="F329" s="69"/>
      <c r="G329" s="69"/>
      <c r="H329" s="71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>
      <c r="A330" s="65" t="s">
        <v>315</v>
      </c>
      <c r="B330" s="69" t="s">
        <v>32</v>
      </c>
      <c r="C330" s="70">
        <v>1000000.0</v>
      </c>
      <c r="D330" s="68" t="e">
        <v>#N/A</v>
      </c>
      <c r="E330" s="68"/>
      <c r="F330" s="69"/>
      <c r="G330" s="69"/>
      <c r="H330" s="71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>
      <c r="A331" s="65" t="s">
        <v>284</v>
      </c>
      <c r="B331" s="69" t="s">
        <v>32</v>
      </c>
      <c r="C331" s="70">
        <v>805000.0</v>
      </c>
      <c r="D331" s="68" t="e">
        <v>#N/A</v>
      </c>
      <c r="E331" s="68"/>
      <c r="F331" s="69"/>
      <c r="G331" s="69"/>
      <c r="H331" s="71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>
      <c r="A332" s="65" t="s">
        <v>185</v>
      </c>
      <c r="B332" s="69" t="s">
        <v>32</v>
      </c>
      <c r="C332" s="70">
        <v>667500.0</v>
      </c>
      <c r="D332" s="68" t="e">
        <v>#N/A</v>
      </c>
      <c r="E332" s="68"/>
      <c r="F332" s="69"/>
      <c r="G332" s="69"/>
      <c r="H332" s="71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>
      <c r="A333" s="65" t="s">
        <v>674</v>
      </c>
      <c r="B333" s="69" t="s">
        <v>32</v>
      </c>
      <c r="C333" s="70">
        <v>890000.0</v>
      </c>
      <c r="D333" s="68" t="e">
        <v>#N/A</v>
      </c>
      <c r="E333" s="68"/>
      <c r="F333" s="69"/>
      <c r="G333" s="69"/>
      <c r="H333" s="71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>
      <c r="A334" s="65" t="s">
        <v>392</v>
      </c>
      <c r="B334" s="69" t="s">
        <v>32</v>
      </c>
      <c r="C334" s="72">
        <v>832500.0</v>
      </c>
      <c r="D334" s="68" t="e">
        <v>#N/A</v>
      </c>
      <c r="E334" s="68"/>
      <c r="F334" s="69"/>
      <c r="G334" s="69"/>
      <c r="H334" s="71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>
      <c r="A335" s="65" t="s">
        <v>364</v>
      </c>
      <c r="B335" s="69" t="s">
        <v>32</v>
      </c>
      <c r="C335" s="70">
        <v>885000.0</v>
      </c>
      <c r="D335" s="68" t="e">
        <v>#N/A</v>
      </c>
      <c r="E335" s="68"/>
      <c r="F335" s="69"/>
      <c r="G335" s="69"/>
      <c r="H335" s="71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>
      <c r="A336" s="65" t="s">
        <v>408</v>
      </c>
      <c r="B336" s="69" t="s">
        <v>32</v>
      </c>
      <c r="C336" s="70">
        <v>650000.0</v>
      </c>
      <c r="D336" s="68" t="e">
        <v>#N/A</v>
      </c>
      <c r="E336" s="68"/>
      <c r="F336" s="69"/>
      <c r="G336" s="69"/>
      <c r="H336" s="71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>
      <c r="A337" s="65" t="s">
        <v>752</v>
      </c>
      <c r="B337" s="69" t="s">
        <v>32</v>
      </c>
      <c r="C337" s="70">
        <v>876500.0</v>
      </c>
      <c r="D337" s="68" t="e">
        <v>#N/A</v>
      </c>
      <c r="E337" s="68"/>
      <c r="F337" s="69"/>
      <c r="G337" s="69"/>
      <c r="H337" s="71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>
      <c r="A338" s="65" t="s">
        <v>189</v>
      </c>
      <c r="B338" s="69" t="s">
        <v>32</v>
      </c>
      <c r="C338" s="70">
        <v>564000.0</v>
      </c>
      <c r="D338" s="68" t="e">
        <v>#N/A</v>
      </c>
      <c r="E338" s="68"/>
      <c r="F338" s="69"/>
      <c r="G338" s="69"/>
      <c r="H338" s="71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>
      <c r="A339" s="65" t="s">
        <v>430</v>
      </c>
      <c r="B339" s="69" t="s">
        <v>32</v>
      </c>
      <c r="C339" s="70">
        <v>770000.0</v>
      </c>
      <c r="D339" s="68" t="e">
        <v>#N/A</v>
      </c>
      <c r="E339" s="68"/>
      <c r="F339" s="69"/>
      <c r="G339" s="69"/>
      <c r="H339" s="71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>
      <c r="A340" s="65" t="s">
        <v>397</v>
      </c>
      <c r="B340" s="69" t="s">
        <v>32</v>
      </c>
      <c r="C340" s="70">
        <v>887500.0</v>
      </c>
      <c r="D340" s="68" t="e">
        <v>#N/A</v>
      </c>
      <c r="E340" s="68"/>
      <c r="F340" s="69"/>
      <c r="G340" s="69"/>
      <c r="H340" s="71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>
      <c r="A341" s="65" t="s">
        <v>553</v>
      </c>
      <c r="B341" s="69" t="s">
        <v>32</v>
      </c>
      <c r="C341" s="70">
        <v>935000.0</v>
      </c>
      <c r="D341" s="68" t="e">
        <v>#N/A</v>
      </c>
      <c r="E341" s="68"/>
      <c r="F341" s="69"/>
      <c r="G341" s="69"/>
      <c r="H341" s="71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>
      <c r="A342" s="65" t="s">
        <v>830</v>
      </c>
      <c r="B342" s="69" t="s">
        <v>32</v>
      </c>
      <c r="C342" s="70">
        <v>959000.0</v>
      </c>
      <c r="D342" s="68" t="e">
        <v>#N/A</v>
      </c>
      <c r="E342" s="68"/>
      <c r="F342" s="69"/>
      <c r="G342" s="69"/>
      <c r="H342" s="71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>
      <c r="A343" s="65" t="s">
        <v>381</v>
      </c>
      <c r="B343" s="69" t="s">
        <v>32</v>
      </c>
      <c r="C343" s="70">
        <v>837500.0</v>
      </c>
      <c r="D343" s="68" t="e">
        <v>#N/A</v>
      </c>
      <c r="E343" s="68"/>
      <c r="F343" s="69"/>
      <c r="G343" s="69"/>
      <c r="H343" s="71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>
      <c r="A344" s="65" t="s">
        <v>232</v>
      </c>
      <c r="B344" s="69" t="s">
        <v>32</v>
      </c>
      <c r="C344" s="70">
        <v>870000.0</v>
      </c>
      <c r="D344" s="68" t="e">
        <v>#N/A</v>
      </c>
      <c r="E344" s="68"/>
      <c r="F344" s="69"/>
      <c r="G344" s="69"/>
      <c r="H344" s="71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>
      <c r="A345" s="65" t="s">
        <v>222</v>
      </c>
      <c r="B345" s="69" t="s">
        <v>32</v>
      </c>
      <c r="C345" s="70">
        <v>755000.0</v>
      </c>
      <c r="D345" s="68" t="e">
        <v>#N/A</v>
      </c>
      <c r="E345" s="68"/>
      <c r="F345" s="69"/>
      <c r="G345" s="69"/>
      <c r="H345" s="71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>
      <c r="A346" s="65" t="s">
        <v>346</v>
      </c>
      <c r="B346" s="69" t="s">
        <v>32</v>
      </c>
      <c r="C346" s="70">
        <v>838000.0</v>
      </c>
      <c r="D346" s="68" t="e">
        <v>#N/A</v>
      </c>
      <c r="E346" s="68"/>
      <c r="F346" s="69"/>
      <c r="G346" s="69"/>
      <c r="H346" s="71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>
      <c r="A347" s="65" t="s">
        <v>265</v>
      </c>
      <c r="B347" s="69" t="s">
        <v>32</v>
      </c>
      <c r="C347" s="70">
        <v>830000.0</v>
      </c>
      <c r="D347" s="68" t="e">
        <v>#N/A</v>
      </c>
      <c r="E347" s="68"/>
      <c r="F347" s="69"/>
      <c r="G347" s="69"/>
      <c r="H347" s="71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>
      <c r="A348" s="65" t="s">
        <v>317</v>
      </c>
      <c r="B348" s="69" t="s">
        <v>32</v>
      </c>
      <c r="C348" s="70">
        <v>880000.0</v>
      </c>
      <c r="D348" s="68" t="e">
        <v>#N/A</v>
      </c>
      <c r="E348" s="68"/>
      <c r="F348" s="69"/>
      <c r="G348" s="69"/>
      <c r="H348" s="71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>
      <c r="A349" s="65" t="s">
        <v>521</v>
      </c>
      <c r="B349" s="69" t="s">
        <v>32</v>
      </c>
      <c r="C349" s="70">
        <v>773000.0</v>
      </c>
      <c r="D349" s="68" t="e">
        <v>#N/A</v>
      </c>
      <c r="E349" s="68"/>
      <c r="F349" s="69"/>
      <c r="G349" s="69"/>
      <c r="H349" s="71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>
      <c r="A350" s="65" t="s">
        <v>216</v>
      </c>
      <c r="B350" s="69" t="s">
        <v>32</v>
      </c>
      <c r="C350" s="70">
        <v>695000.0</v>
      </c>
      <c r="D350" s="68" t="e">
        <v>#N/A</v>
      </c>
      <c r="E350" s="68"/>
      <c r="F350" s="69"/>
      <c r="G350" s="69"/>
      <c r="H350" s="71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>
      <c r="A351" s="65" t="s">
        <v>322</v>
      </c>
      <c r="B351" s="69" t="s">
        <v>32</v>
      </c>
      <c r="C351" s="70">
        <v>642500.0</v>
      </c>
      <c r="D351" s="68" t="e">
        <v>#N/A</v>
      </c>
      <c r="E351" s="68"/>
      <c r="F351" s="69"/>
      <c r="G351" s="69"/>
      <c r="H351" s="71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>
      <c r="A352" s="65" t="s">
        <v>411</v>
      </c>
      <c r="B352" s="69" t="s">
        <v>32</v>
      </c>
      <c r="C352" s="70">
        <v>652000.0</v>
      </c>
      <c r="D352" s="68" t="e">
        <v>#N/A</v>
      </c>
      <c r="E352" s="68"/>
      <c r="F352" s="69"/>
      <c r="G352" s="69"/>
      <c r="H352" s="71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>
      <c r="A353" s="65" t="s">
        <v>584</v>
      </c>
      <c r="B353" s="69" t="s">
        <v>32</v>
      </c>
      <c r="C353" s="70">
        <v>784500.0</v>
      </c>
      <c r="D353" s="68" t="e">
        <v>#N/A</v>
      </c>
      <c r="E353" s="68"/>
      <c r="F353" s="69"/>
      <c r="G353" s="69"/>
      <c r="H353" s="71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>
      <c r="A354" s="65" t="s">
        <v>375</v>
      </c>
      <c r="B354" s="69" t="s">
        <v>21</v>
      </c>
      <c r="C354" s="70">
        <v>1992500.0</v>
      </c>
      <c r="D354" s="73">
        <v>1475000.0</v>
      </c>
      <c r="E354" s="68"/>
      <c r="F354" s="69"/>
      <c r="G354" s="69"/>
      <c r="H354" s="71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>
      <c r="A355" s="65" t="s">
        <v>683</v>
      </c>
      <c r="B355" s="69" t="s">
        <v>16</v>
      </c>
      <c r="C355" s="70">
        <v>3200000.0</v>
      </c>
      <c r="D355" s="73">
        <v>1305000.0</v>
      </c>
      <c r="E355" s="68"/>
      <c r="F355" s="69"/>
      <c r="G355" s="69"/>
      <c r="H355" s="71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>
      <c r="A356" s="65" t="s">
        <v>193</v>
      </c>
      <c r="B356" s="69" t="s">
        <v>847</v>
      </c>
      <c r="C356" s="70">
        <v>1925000.0</v>
      </c>
      <c r="D356" s="73">
        <v>1297500.0</v>
      </c>
      <c r="E356" s="68"/>
      <c r="F356" s="69"/>
      <c r="G356" s="69"/>
      <c r="H356" s="71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>
      <c r="A357" s="65" t="s">
        <v>513</v>
      </c>
      <c r="B357" s="69" t="s">
        <v>28</v>
      </c>
      <c r="C357" s="70">
        <v>2528500.0</v>
      </c>
      <c r="D357" s="73">
        <v>1285000.0</v>
      </c>
      <c r="E357" s="68"/>
      <c r="F357" s="69"/>
      <c r="G357" s="69"/>
      <c r="H357" s="71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>
      <c r="A358" s="65" t="s">
        <v>744</v>
      </c>
      <c r="B358" s="69" t="s">
        <v>13</v>
      </c>
      <c r="C358" s="70">
        <v>1715000.0</v>
      </c>
      <c r="D358" s="73">
        <v>1285000.0</v>
      </c>
      <c r="E358" s="68"/>
      <c r="F358" s="69"/>
      <c r="G358" s="69"/>
      <c r="H358" s="71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>
      <c r="A359" s="65" t="s">
        <v>448</v>
      </c>
      <c r="B359" s="69" t="s">
        <v>21</v>
      </c>
      <c r="C359" s="70">
        <v>2405000.0</v>
      </c>
      <c r="D359" s="73">
        <v>1281500.0</v>
      </c>
      <c r="E359" s="68"/>
      <c r="F359" s="69"/>
      <c r="G359" s="69"/>
      <c r="H359" s="71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>
      <c r="A360" s="65" t="s">
        <v>511</v>
      </c>
      <c r="B360" s="69" t="s">
        <v>16</v>
      </c>
      <c r="C360" s="70">
        <v>2040000.0</v>
      </c>
      <c r="D360" s="73">
        <v>1250000.0</v>
      </c>
      <c r="E360" s="68"/>
      <c r="F360" s="69"/>
      <c r="G360" s="69"/>
      <c r="H360" s="71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>
      <c r="A361" s="65" t="s">
        <v>394</v>
      </c>
      <c r="B361" s="69" t="s">
        <v>16</v>
      </c>
      <c r="C361" s="70">
        <v>2425000.0</v>
      </c>
      <c r="D361" s="73">
        <v>1250000.0</v>
      </c>
      <c r="E361" s="68"/>
      <c r="F361" s="69"/>
      <c r="G361" s="69"/>
      <c r="H361" s="71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>
      <c r="A362" s="65" t="s">
        <v>612</v>
      </c>
      <c r="B362" s="69" t="s">
        <v>21</v>
      </c>
      <c r="C362" s="70">
        <v>2200000.0</v>
      </c>
      <c r="D362" s="73">
        <v>1220000.0</v>
      </c>
      <c r="E362" s="68"/>
      <c r="F362" s="69"/>
      <c r="G362" s="69"/>
      <c r="H362" s="71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>
      <c r="A363" s="65" t="s">
        <v>597</v>
      </c>
      <c r="B363" s="69" t="s">
        <v>16</v>
      </c>
      <c r="C363" s="70">
        <v>2287500.0</v>
      </c>
      <c r="D363" s="73">
        <v>1215000.0</v>
      </c>
      <c r="E363" s="68"/>
      <c r="F363" s="69"/>
      <c r="G363" s="69"/>
      <c r="H363" s="71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>
      <c r="A364" s="65" t="s">
        <v>596</v>
      </c>
      <c r="B364" s="69" t="s">
        <v>28</v>
      </c>
      <c r="C364" s="70">
        <v>2406500.0</v>
      </c>
      <c r="D364" s="73">
        <v>1176000.0</v>
      </c>
      <c r="E364" s="68"/>
      <c r="F364" s="69"/>
      <c r="G364" s="69"/>
      <c r="H364" s="71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>
      <c r="A365" s="65" t="s">
        <v>313</v>
      </c>
      <c r="B365" s="69" t="s">
        <v>18</v>
      </c>
      <c r="C365" s="70">
        <v>1955000.0</v>
      </c>
      <c r="D365" s="73">
        <v>1155000.0</v>
      </c>
      <c r="E365" s="68"/>
      <c r="F365" s="69"/>
      <c r="G365" s="69"/>
      <c r="H365" s="71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>
      <c r="A366" s="65" t="s">
        <v>819</v>
      </c>
      <c r="B366" s="69" t="s">
        <v>21</v>
      </c>
      <c r="C366" s="70">
        <v>3050000.0</v>
      </c>
      <c r="D366" s="73">
        <v>1148000.0</v>
      </c>
      <c r="E366" s="68"/>
      <c r="F366" s="69"/>
      <c r="G366" s="69"/>
      <c r="H366" s="71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>
      <c r="A367" s="65" t="s">
        <v>785</v>
      </c>
      <c r="B367" s="69" t="s">
        <v>21</v>
      </c>
      <c r="C367" s="70">
        <v>3252500.0</v>
      </c>
      <c r="D367" s="73">
        <v>1115000.0</v>
      </c>
      <c r="E367" s="68"/>
      <c r="F367" s="69"/>
      <c r="G367" s="69"/>
      <c r="H367" s="71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>
      <c r="A368" s="65" t="s">
        <v>477</v>
      </c>
      <c r="B368" s="69" t="s">
        <v>40</v>
      </c>
      <c r="C368" s="70">
        <v>1430000.0</v>
      </c>
      <c r="D368" s="73">
        <v>1083000.0</v>
      </c>
      <c r="E368" s="68"/>
      <c r="F368" s="69"/>
      <c r="G368" s="69"/>
      <c r="H368" s="71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>
      <c r="A369" s="65" t="s">
        <v>568</v>
      </c>
      <c r="B369" s="69" t="s">
        <v>40</v>
      </c>
      <c r="C369" s="70">
        <v>1945000.0</v>
      </c>
      <c r="D369" s="73">
        <v>1075000.0</v>
      </c>
      <c r="E369" s="68"/>
      <c r="F369" s="69"/>
      <c r="G369" s="69"/>
      <c r="H369" s="71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>
      <c r="A370" s="65" t="s">
        <v>418</v>
      </c>
      <c r="B370" s="69" t="s">
        <v>18</v>
      </c>
      <c r="C370" s="70">
        <v>1600000.0</v>
      </c>
      <c r="D370" s="73">
        <v>1050500.0</v>
      </c>
      <c r="E370" s="68"/>
      <c r="F370" s="69"/>
      <c r="G370" s="69"/>
      <c r="H370" s="71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>
      <c r="A371" s="65" t="s">
        <v>791</v>
      </c>
      <c r="B371" s="69" t="s">
        <v>25</v>
      </c>
      <c r="C371" s="70">
        <v>1130000.0</v>
      </c>
      <c r="D371" s="73">
        <v>1040000.0</v>
      </c>
      <c r="E371" s="68"/>
      <c r="F371" s="69"/>
      <c r="G371" s="69"/>
      <c r="H371" s="71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>
      <c r="A372" s="65" t="s">
        <v>740</v>
      </c>
      <c r="B372" s="69" t="s">
        <v>31</v>
      </c>
      <c r="C372" s="70">
        <v>4533500.0</v>
      </c>
      <c r="D372" s="73">
        <v>1037000.0</v>
      </c>
      <c r="E372" s="68"/>
      <c r="F372" s="69"/>
      <c r="G372" s="69"/>
      <c r="H372" s="71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>
      <c r="A373" s="65" t="s">
        <v>543</v>
      </c>
      <c r="B373" s="69" t="s">
        <v>11</v>
      </c>
      <c r="C373" s="70">
        <v>1410000.0</v>
      </c>
      <c r="D373" s="73">
        <v>1010000.0</v>
      </c>
      <c r="E373" s="68"/>
      <c r="F373" s="69"/>
      <c r="G373" s="69"/>
      <c r="H373" s="71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>
      <c r="A374" s="65" t="s">
        <v>141</v>
      </c>
      <c r="B374" s="69" t="s">
        <v>847</v>
      </c>
      <c r="C374" s="70">
        <v>1823000.0</v>
      </c>
      <c r="D374" s="73">
        <v>1000000.0</v>
      </c>
      <c r="E374" s="68"/>
      <c r="F374" s="69"/>
      <c r="G374" s="69"/>
      <c r="H374" s="71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>
      <c r="A375" s="65" t="s">
        <v>564</v>
      </c>
      <c r="B375" s="69" t="s">
        <v>41</v>
      </c>
      <c r="C375" s="72">
        <v>5325000.0</v>
      </c>
      <c r="D375" s="73">
        <v>1000000.0</v>
      </c>
      <c r="E375" s="68"/>
      <c r="F375" s="69"/>
      <c r="G375" s="69"/>
      <c r="H375" s="71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>
      <c r="A376" s="65" t="s">
        <v>328</v>
      </c>
      <c r="B376" s="69" t="s">
        <v>18</v>
      </c>
      <c r="C376" s="70">
        <v>1509000.0</v>
      </c>
      <c r="D376" s="73">
        <v>982000.0</v>
      </c>
      <c r="E376" s="68"/>
      <c r="F376" s="69"/>
      <c r="G376" s="69"/>
      <c r="H376" s="71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>
      <c r="A377" s="65" t="s">
        <v>805</v>
      </c>
      <c r="B377" s="69" t="s">
        <v>36</v>
      </c>
      <c r="C377" s="70">
        <v>2202500.0</v>
      </c>
      <c r="D377" s="73">
        <v>980000.0</v>
      </c>
      <c r="E377" s="68"/>
      <c r="F377" s="69"/>
      <c r="G377" s="69"/>
      <c r="H377" s="71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>
      <c r="A378" s="65" t="s">
        <v>342</v>
      </c>
      <c r="B378" s="69" t="s">
        <v>13</v>
      </c>
      <c r="C378" s="70">
        <v>1235000.0</v>
      </c>
      <c r="D378" s="73">
        <v>952500.0</v>
      </c>
      <c r="E378" s="68"/>
      <c r="F378" s="69"/>
      <c r="G378" s="69"/>
      <c r="H378" s="71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>
      <c r="A379" s="65" t="s">
        <v>422</v>
      </c>
      <c r="B379" s="69" t="s">
        <v>11</v>
      </c>
      <c r="C379" s="70">
        <v>1438500.0</v>
      </c>
      <c r="D379" s="73">
        <v>950000.0</v>
      </c>
      <c r="E379" s="68"/>
      <c r="F379" s="69"/>
      <c r="G379" s="69"/>
      <c r="H379" s="71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>
      <c r="A380" s="65" t="s">
        <v>538</v>
      </c>
      <c r="B380" s="69" t="s">
        <v>18</v>
      </c>
      <c r="C380" s="70">
        <v>1455000.0</v>
      </c>
      <c r="D380" s="73">
        <v>950000.0</v>
      </c>
      <c r="E380" s="68"/>
      <c r="F380" s="69"/>
      <c r="G380" s="69"/>
      <c r="H380" s="71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>
      <c r="A381" s="65" t="s">
        <v>753</v>
      </c>
      <c r="B381" s="69" t="s">
        <v>18</v>
      </c>
      <c r="C381" s="72">
        <v>1150000.0</v>
      </c>
      <c r="D381" s="73">
        <v>939000.0</v>
      </c>
      <c r="E381" s="68"/>
      <c r="F381" s="69"/>
      <c r="G381" s="69"/>
      <c r="H381" s="71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>
      <c r="A382" s="65" t="s">
        <v>481</v>
      </c>
      <c r="B382" s="69" t="s">
        <v>23</v>
      </c>
      <c r="C382" s="70">
        <v>1305000.0</v>
      </c>
      <c r="D382" s="73">
        <v>929000.0</v>
      </c>
      <c r="E382" s="68"/>
      <c r="F382" s="69"/>
      <c r="G382" s="69"/>
      <c r="H382" s="71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>
      <c r="A383" s="65" t="s">
        <v>476</v>
      </c>
      <c r="B383" s="69" t="s">
        <v>13</v>
      </c>
      <c r="C383" s="70">
        <v>1500000.0</v>
      </c>
      <c r="D383" s="73">
        <v>916000.0</v>
      </c>
      <c r="E383" s="68"/>
      <c r="F383" s="69"/>
      <c r="G383" s="69"/>
      <c r="H383" s="71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>
      <c r="A384" s="65" t="s">
        <v>450</v>
      </c>
      <c r="B384" s="69" t="s">
        <v>13</v>
      </c>
      <c r="C384" s="70">
        <v>1350000.0</v>
      </c>
      <c r="D384" s="73">
        <v>910500.0</v>
      </c>
      <c r="E384" s="68"/>
      <c r="F384" s="69"/>
      <c r="G384" s="69"/>
      <c r="H384" s="71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>
      <c r="A385" s="65" t="s">
        <v>451</v>
      </c>
      <c r="B385" s="69" t="s">
        <v>19</v>
      </c>
      <c r="C385" s="70">
        <v>1217500.0</v>
      </c>
      <c r="D385" s="73">
        <v>904000.0</v>
      </c>
      <c r="E385" s="68"/>
      <c r="F385" s="69"/>
      <c r="G385" s="69"/>
      <c r="H385" s="71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>
      <c r="A386" s="65" t="s">
        <v>565</v>
      </c>
      <c r="B386" s="69" t="s">
        <v>16</v>
      </c>
      <c r="C386" s="70">
        <v>2370000.0</v>
      </c>
      <c r="D386" s="73">
        <v>900000.0</v>
      </c>
      <c r="E386" s="68"/>
      <c r="F386" s="69"/>
      <c r="G386" s="69"/>
      <c r="H386" s="71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>
      <c r="A387" s="65" t="s">
        <v>598</v>
      </c>
      <c r="B387" s="69" t="s">
        <v>21</v>
      </c>
      <c r="C387" s="70">
        <v>2538000.0</v>
      </c>
      <c r="D387" s="73">
        <v>900000.0</v>
      </c>
      <c r="E387" s="68"/>
      <c r="F387" s="69"/>
      <c r="G387" s="69"/>
      <c r="H387" s="71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>
      <c r="A388" s="65" t="s">
        <v>416</v>
      </c>
      <c r="B388" s="69" t="s">
        <v>21</v>
      </c>
      <c r="C388" s="70">
        <v>2985000.0</v>
      </c>
      <c r="D388" s="73">
        <v>898000.0</v>
      </c>
      <c r="E388" s="68"/>
      <c r="F388" s="69"/>
      <c r="G388" s="69"/>
      <c r="H388" s="71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>
      <c r="A389" s="65" t="s">
        <v>240</v>
      </c>
      <c r="B389" s="69" t="s">
        <v>847</v>
      </c>
      <c r="C389" s="70">
        <v>1255000.0</v>
      </c>
      <c r="D389" s="73">
        <v>895000.0</v>
      </c>
      <c r="E389" s="68"/>
      <c r="F389" s="69"/>
      <c r="G389" s="69"/>
      <c r="H389" s="71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>
      <c r="A390" s="65" t="s">
        <v>671</v>
      </c>
      <c r="B390" s="69" t="s">
        <v>11</v>
      </c>
      <c r="C390" s="70">
        <v>1398000.0</v>
      </c>
      <c r="D390" s="73">
        <v>890000.0</v>
      </c>
      <c r="E390" s="68"/>
      <c r="F390" s="69"/>
      <c r="G390" s="69"/>
      <c r="H390" s="71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>
      <c r="A391" s="65" t="s">
        <v>253</v>
      </c>
      <c r="B391" s="69" t="s">
        <v>847</v>
      </c>
      <c r="C391" s="72">
        <v>982500.0</v>
      </c>
      <c r="D391" s="73">
        <v>885000.0</v>
      </c>
      <c r="E391" s="68"/>
      <c r="F391" s="69"/>
      <c r="G391" s="69"/>
      <c r="H391" s="71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>
      <c r="A392" s="65" t="s">
        <v>137</v>
      </c>
      <c r="B392" s="69" t="s">
        <v>14</v>
      </c>
      <c r="C392" s="70">
        <v>1312500.0</v>
      </c>
      <c r="D392" s="73">
        <v>877500.0</v>
      </c>
      <c r="E392" s="68"/>
      <c r="F392" s="69"/>
      <c r="G392" s="69"/>
      <c r="H392" s="71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>
      <c r="A393" s="65" t="s">
        <v>672</v>
      </c>
      <c r="B393" s="69" t="s">
        <v>18</v>
      </c>
      <c r="C393" s="70">
        <v>1290000.0</v>
      </c>
      <c r="D393" s="73">
        <v>875500.0</v>
      </c>
      <c r="E393" s="68"/>
      <c r="F393" s="69"/>
      <c r="G393" s="69"/>
      <c r="H393" s="71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>
      <c r="A394" s="65" t="s">
        <v>314</v>
      </c>
      <c r="B394" s="69" t="s">
        <v>11</v>
      </c>
      <c r="C394" s="72">
        <v>1630000.0</v>
      </c>
      <c r="D394" s="73">
        <v>875000.0</v>
      </c>
      <c r="E394" s="68"/>
      <c r="F394" s="69"/>
      <c r="G394" s="69"/>
      <c r="H394" s="71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>
      <c r="A395" s="65" t="s">
        <v>641</v>
      </c>
      <c r="B395" s="69" t="s">
        <v>13</v>
      </c>
      <c r="C395" s="70">
        <v>2390000.0</v>
      </c>
      <c r="D395" s="73">
        <v>869500.0</v>
      </c>
      <c r="E395" s="68"/>
      <c r="F395" s="69"/>
      <c r="G395" s="69"/>
      <c r="H395" s="71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>
      <c r="A396" s="65" t="s">
        <v>649</v>
      </c>
      <c r="B396" s="69" t="s">
        <v>28</v>
      </c>
      <c r="C396" s="70">
        <v>1298000.0</v>
      </c>
      <c r="D396" s="73">
        <v>865000.0</v>
      </c>
      <c r="E396" s="68"/>
      <c r="F396" s="69"/>
      <c r="G396" s="69"/>
      <c r="H396" s="71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>
      <c r="A397" s="65" t="s">
        <v>359</v>
      </c>
      <c r="B397" s="69" t="s">
        <v>38</v>
      </c>
      <c r="C397" s="70">
        <v>1250000.0</v>
      </c>
      <c r="D397" s="73">
        <v>865000.0</v>
      </c>
      <c r="E397" s="68"/>
      <c r="F397" s="69"/>
      <c r="G397" s="69"/>
      <c r="H397" s="71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>
      <c r="A398" s="65" t="s">
        <v>729</v>
      </c>
      <c r="B398" s="69" t="s">
        <v>28</v>
      </c>
      <c r="C398" s="70">
        <v>1001000.0</v>
      </c>
      <c r="D398" s="73">
        <v>863000.0</v>
      </c>
      <c r="E398" s="68"/>
      <c r="F398" s="69"/>
      <c r="G398" s="69"/>
      <c r="H398" s="71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>
      <c r="A399" s="65" t="s">
        <v>545</v>
      </c>
      <c r="B399" s="69" t="s">
        <v>18</v>
      </c>
      <c r="C399" s="70">
        <v>1130000.0</v>
      </c>
      <c r="D399" s="73">
        <v>860000.0</v>
      </c>
      <c r="E399" s="68"/>
      <c r="F399" s="69"/>
      <c r="G399" s="69"/>
      <c r="H399" s="71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>
      <c r="A400" s="65" t="s">
        <v>479</v>
      </c>
      <c r="B400" s="69" t="s">
        <v>16</v>
      </c>
      <c r="C400" s="70">
        <v>1475000.0</v>
      </c>
      <c r="D400" s="73">
        <v>856500.0</v>
      </c>
      <c r="E400" s="68"/>
      <c r="F400" s="69"/>
      <c r="G400" s="69"/>
      <c r="H400" s="71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>
      <c r="A401" s="65" t="s">
        <v>159</v>
      </c>
      <c r="B401" s="69" t="s">
        <v>14</v>
      </c>
      <c r="C401" s="72">
        <v>1220500.0</v>
      </c>
      <c r="D401" s="73">
        <v>855000.0</v>
      </c>
      <c r="E401" s="68"/>
      <c r="F401" s="69"/>
      <c r="G401" s="69"/>
      <c r="H401" s="71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>
      <c r="A402" s="65" t="s">
        <v>570</v>
      </c>
      <c r="B402" s="69" t="s">
        <v>13</v>
      </c>
      <c r="C402" s="70">
        <v>1284500.0</v>
      </c>
      <c r="D402" s="73">
        <v>854500.0</v>
      </c>
      <c r="E402" s="68"/>
      <c r="F402" s="69"/>
      <c r="G402" s="69"/>
      <c r="H402" s="71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>
      <c r="A403" s="65" t="s">
        <v>478</v>
      </c>
      <c r="B403" s="69" t="s">
        <v>13</v>
      </c>
      <c r="C403" s="70">
        <v>1497500.0</v>
      </c>
      <c r="D403" s="73">
        <v>851500.0</v>
      </c>
      <c r="E403" s="68"/>
      <c r="F403" s="69"/>
      <c r="G403" s="69"/>
      <c r="H403" s="71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>
      <c r="A404" s="65" t="s">
        <v>415</v>
      </c>
      <c r="B404" s="69" t="s">
        <v>40</v>
      </c>
      <c r="C404" s="70">
        <v>2000000.0</v>
      </c>
      <c r="D404" s="73">
        <v>847000.0</v>
      </c>
      <c r="E404" s="68"/>
      <c r="F404" s="69"/>
      <c r="G404" s="69"/>
      <c r="H404" s="71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>
      <c r="A405" s="65" t="s">
        <v>624</v>
      </c>
      <c r="B405" s="69" t="s">
        <v>28</v>
      </c>
      <c r="C405" s="70">
        <v>944000.0</v>
      </c>
      <c r="D405" s="73">
        <v>841000.0</v>
      </c>
      <c r="E405" s="68"/>
      <c r="F405" s="69"/>
      <c r="G405" s="69"/>
      <c r="H405" s="71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>
      <c r="A406" s="65" t="s">
        <v>296</v>
      </c>
      <c r="B406" s="69" t="s">
        <v>27</v>
      </c>
      <c r="C406" s="70">
        <v>1280000.0</v>
      </c>
      <c r="D406" s="73">
        <v>840000.0</v>
      </c>
      <c r="E406" s="68"/>
      <c r="F406" s="69"/>
      <c r="G406" s="69"/>
      <c r="H406" s="71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>
      <c r="A407" s="65" t="s">
        <v>226</v>
      </c>
      <c r="B407" s="69" t="s">
        <v>847</v>
      </c>
      <c r="C407" s="70">
        <v>950000.0</v>
      </c>
      <c r="D407" s="73">
        <v>835000.0</v>
      </c>
      <c r="E407" s="68"/>
      <c r="F407" s="69"/>
      <c r="G407" s="69"/>
      <c r="H407" s="71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>
      <c r="A408" s="65" t="s">
        <v>673</v>
      </c>
      <c r="B408" s="69" t="s">
        <v>13</v>
      </c>
      <c r="C408" s="70">
        <v>1333000.0</v>
      </c>
      <c r="D408" s="73">
        <v>835000.0</v>
      </c>
      <c r="E408" s="68"/>
      <c r="F408" s="69"/>
      <c r="G408" s="69"/>
      <c r="H408" s="71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>
      <c r="A409" s="65" t="s">
        <v>455</v>
      </c>
      <c r="B409" s="69" t="s">
        <v>13</v>
      </c>
      <c r="C409" s="70">
        <v>1250500.0</v>
      </c>
      <c r="D409" s="73">
        <v>830000.0</v>
      </c>
      <c r="E409" s="68"/>
      <c r="F409" s="69"/>
      <c r="G409" s="69"/>
      <c r="H409" s="71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>
      <c r="A410" s="65" t="s">
        <v>419</v>
      </c>
      <c r="B410" s="69" t="s">
        <v>11</v>
      </c>
      <c r="C410" s="70">
        <v>1685000.0</v>
      </c>
      <c r="D410" s="73">
        <v>825000.0</v>
      </c>
      <c r="E410" s="68"/>
      <c r="F410" s="69"/>
      <c r="G410" s="69"/>
      <c r="H410" s="71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>
      <c r="A411" s="65" t="s">
        <v>427</v>
      </c>
      <c r="B411" s="69" t="s">
        <v>847</v>
      </c>
      <c r="C411" s="70">
        <v>1030000.0</v>
      </c>
      <c r="D411" s="73">
        <v>822500.0</v>
      </c>
      <c r="E411" s="68"/>
      <c r="F411" s="69"/>
      <c r="G411" s="69"/>
      <c r="H411" s="71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>
      <c r="A412" s="65" t="s">
        <v>542</v>
      </c>
      <c r="B412" s="69" t="s">
        <v>40</v>
      </c>
      <c r="C412" s="70">
        <v>1690000.0</v>
      </c>
      <c r="D412" s="73">
        <v>818000.0</v>
      </c>
      <c r="E412" s="68"/>
      <c r="F412" s="69"/>
      <c r="G412" s="69"/>
      <c r="H412" s="71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>
      <c r="A413" s="65" t="s">
        <v>574</v>
      </c>
      <c r="B413" s="69" t="s">
        <v>13</v>
      </c>
      <c r="C413" s="70">
        <v>1210000.0</v>
      </c>
      <c r="D413" s="73">
        <v>817500.0</v>
      </c>
      <c r="E413" s="68"/>
      <c r="F413" s="69"/>
      <c r="G413" s="69"/>
      <c r="H413" s="71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>
      <c r="A414" s="65" t="s">
        <v>646</v>
      </c>
      <c r="B414" s="69" t="s">
        <v>27</v>
      </c>
      <c r="C414" s="70">
        <v>1050000.0</v>
      </c>
      <c r="D414" s="73">
        <v>813500.0</v>
      </c>
      <c r="E414" s="68"/>
      <c r="F414" s="69"/>
      <c r="G414" s="69"/>
      <c r="H414" s="71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>
      <c r="A415" s="65" t="s">
        <v>396</v>
      </c>
      <c r="B415" s="69" t="s">
        <v>28</v>
      </c>
      <c r="C415" s="70">
        <v>1120000.0</v>
      </c>
      <c r="D415" s="73">
        <v>810000.0</v>
      </c>
      <c r="E415" s="68"/>
      <c r="F415" s="69"/>
      <c r="G415" s="69"/>
      <c r="H415" s="71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>
      <c r="A416" s="65" t="s">
        <v>787</v>
      </c>
      <c r="B416" s="69" t="s">
        <v>21</v>
      </c>
      <c r="C416" s="70">
        <v>2905000.0</v>
      </c>
      <c r="D416" s="73">
        <v>810000.0</v>
      </c>
      <c r="E416" s="68"/>
      <c r="F416" s="69"/>
      <c r="G416" s="69"/>
      <c r="H416" s="71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>
      <c r="A417" s="65" t="s">
        <v>647</v>
      </c>
      <c r="B417" s="69" t="s">
        <v>19</v>
      </c>
      <c r="C417" s="70">
        <v>1068000.0</v>
      </c>
      <c r="D417" s="73">
        <v>808000.0</v>
      </c>
      <c r="E417" s="68"/>
      <c r="F417" s="69"/>
      <c r="G417" s="69"/>
      <c r="H417" s="71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>
      <c r="A418" s="65" t="s">
        <v>327</v>
      </c>
      <c r="B418" s="69" t="s">
        <v>18</v>
      </c>
      <c r="C418" s="70">
        <v>1660000.0</v>
      </c>
      <c r="D418" s="73">
        <v>804000.0</v>
      </c>
      <c r="E418" s="68"/>
      <c r="F418" s="69"/>
      <c r="G418" s="69"/>
      <c r="H418" s="71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>
      <c r="A419" s="65" t="s">
        <v>330</v>
      </c>
      <c r="B419" s="69" t="s">
        <v>14</v>
      </c>
      <c r="C419" s="70">
        <v>1069500.0</v>
      </c>
      <c r="D419" s="73">
        <v>803500.0</v>
      </c>
      <c r="E419" s="68"/>
      <c r="F419" s="69"/>
      <c r="G419" s="69"/>
      <c r="H419" s="71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>
      <c r="A420" s="65" t="s">
        <v>724</v>
      </c>
      <c r="B420" s="69" t="s">
        <v>16</v>
      </c>
      <c r="C420" s="70">
        <v>2100000.0</v>
      </c>
      <c r="D420" s="73">
        <v>800000.0</v>
      </c>
      <c r="E420" s="68"/>
      <c r="F420" s="69"/>
      <c r="G420" s="69"/>
      <c r="H420" s="71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>
      <c r="A421" s="65" t="s">
        <v>648</v>
      </c>
      <c r="B421" s="69" t="s">
        <v>27</v>
      </c>
      <c r="C421" s="70">
        <v>950000.0</v>
      </c>
      <c r="D421" s="73">
        <v>800000.0</v>
      </c>
      <c r="E421" s="68"/>
      <c r="F421" s="69"/>
      <c r="G421" s="69"/>
      <c r="H421" s="71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>
      <c r="A422" s="65" t="s">
        <v>807</v>
      </c>
      <c r="B422" s="69" t="s">
        <v>42</v>
      </c>
      <c r="C422" s="70">
        <v>1530000.0</v>
      </c>
      <c r="D422" s="73">
        <v>800000.0</v>
      </c>
      <c r="E422" s="68"/>
      <c r="F422" s="69"/>
      <c r="G422" s="69"/>
      <c r="H422" s="71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>
      <c r="A423" s="65" t="s">
        <v>754</v>
      </c>
      <c r="B423" s="69" t="s">
        <v>18</v>
      </c>
      <c r="C423" s="70">
        <v>1400000.0</v>
      </c>
      <c r="D423" s="73">
        <v>799000.0</v>
      </c>
      <c r="E423" s="68"/>
      <c r="F423" s="69"/>
      <c r="G423" s="69"/>
      <c r="H423" s="71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>
      <c r="A424" s="65" t="s">
        <v>239</v>
      </c>
      <c r="B424" s="69" t="s">
        <v>27</v>
      </c>
      <c r="C424" s="70">
        <v>1332500.0</v>
      </c>
      <c r="D424" s="73">
        <v>796000.0</v>
      </c>
      <c r="E424" s="68"/>
      <c r="F424" s="69"/>
      <c r="G424" s="69"/>
      <c r="H424" s="71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>
      <c r="A425" s="65" t="s">
        <v>600</v>
      </c>
      <c r="B425" s="69" t="s">
        <v>25</v>
      </c>
      <c r="C425" s="70">
        <v>1275000.0</v>
      </c>
      <c r="D425" s="73">
        <v>795500.0</v>
      </c>
      <c r="E425" s="68"/>
      <c r="F425" s="69"/>
      <c r="G425" s="69"/>
      <c r="H425" s="71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>
      <c r="A426" s="65" t="s">
        <v>319</v>
      </c>
      <c r="B426" s="69" t="s">
        <v>23</v>
      </c>
      <c r="C426" s="70">
        <v>1095000.0</v>
      </c>
      <c r="D426" s="73">
        <v>790000.0</v>
      </c>
      <c r="E426" s="68"/>
      <c r="F426" s="69"/>
      <c r="G426" s="69"/>
      <c r="H426" s="71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>
      <c r="A427" s="65" t="s">
        <v>486</v>
      </c>
      <c r="B427" s="69" t="s">
        <v>38</v>
      </c>
      <c r="C427" s="70">
        <v>983500.0</v>
      </c>
      <c r="D427" s="73">
        <v>790000.0</v>
      </c>
      <c r="E427" s="68"/>
      <c r="F427" s="69"/>
      <c r="G427" s="69"/>
      <c r="H427" s="71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>
      <c r="A428" s="65" t="s">
        <v>652</v>
      </c>
      <c r="B428" s="69" t="s">
        <v>39</v>
      </c>
      <c r="C428" s="70">
        <v>980000.0</v>
      </c>
      <c r="D428" s="73">
        <v>787500.0</v>
      </c>
      <c r="E428" s="68"/>
      <c r="F428" s="69"/>
      <c r="G428" s="69"/>
      <c r="H428" s="71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>
      <c r="A429" s="65" t="s">
        <v>688</v>
      </c>
      <c r="B429" s="69" t="s">
        <v>28</v>
      </c>
      <c r="C429" s="72">
        <v>1150000.0</v>
      </c>
      <c r="D429" s="73">
        <v>780500.0</v>
      </c>
      <c r="E429" s="68"/>
      <c r="F429" s="69"/>
      <c r="G429" s="69"/>
      <c r="H429" s="71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>
      <c r="A430" s="65" t="s">
        <v>343</v>
      </c>
      <c r="B430" s="69" t="s">
        <v>25</v>
      </c>
      <c r="C430" s="70">
        <v>1250000.0</v>
      </c>
      <c r="D430" s="73">
        <v>780000.0</v>
      </c>
      <c r="E430" s="68"/>
      <c r="F430" s="69"/>
      <c r="G430" s="69"/>
      <c r="H430" s="71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>
      <c r="A431" s="65" t="s">
        <v>792</v>
      </c>
      <c r="B431" s="69" t="s">
        <v>25</v>
      </c>
      <c r="C431" s="70">
        <v>1275000.0</v>
      </c>
      <c r="D431" s="73">
        <v>780000.0</v>
      </c>
      <c r="E431" s="68"/>
      <c r="F431" s="69"/>
      <c r="G431" s="69"/>
      <c r="H431" s="71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>
      <c r="A432" s="65" t="s">
        <v>131</v>
      </c>
      <c r="B432" s="69" t="s">
        <v>14</v>
      </c>
      <c r="C432" s="70">
        <v>1820000.0</v>
      </c>
      <c r="D432" s="73">
        <v>779500.0</v>
      </c>
      <c r="E432" s="68"/>
      <c r="F432" s="69"/>
      <c r="G432" s="69"/>
      <c r="H432" s="71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>
      <c r="A433" s="65" t="s">
        <v>746</v>
      </c>
      <c r="B433" s="69" t="s">
        <v>25</v>
      </c>
      <c r="C433" s="70">
        <v>880500.0</v>
      </c>
      <c r="D433" s="73">
        <v>778500.0</v>
      </c>
      <c r="E433" s="68"/>
      <c r="F433" s="69"/>
      <c r="G433" s="69"/>
      <c r="H433" s="71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>
      <c r="A434" s="65" t="s">
        <v>741</v>
      </c>
      <c r="B434" s="69" t="s">
        <v>37</v>
      </c>
      <c r="C434" s="70">
        <v>1631000.0</v>
      </c>
      <c r="D434" s="73">
        <v>777500.0</v>
      </c>
      <c r="E434" s="68"/>
      <c r="F434" s="69"/>
      <c r="G434" s="69"/>
      <c r="H434" s="71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>
      <c r="A435" s="65" t="s">
        <v>756</v>
      </c>
      <c r="B435" s="69" t="s">
        <v>37</v>
      </c>
      <c r="C435" s="70">
        <v>1416500.0</v>
      </c>
      <c r="D435" s="73">
        <v>776000.0</v>
      </c>
      <c r="E435" s="68"/>
      <c r="F435" s="69"/>
      <c r="G435" s="69"/>
      <c r="H435" s="71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>
      <c r="A436" s="65" t="s">
        <v>682</v>
      </c>
      <c r="B436" s="69" t="s">
        <v>21</v>
      </c>
      <c r="C436" s="70">
        <v>2237500.0</v>
      </c>
      <c r="D436" s="73">
        <v>775000.0</v>
      </c>
      <c r="E436" s="68"/>
      <c r="F436" s="69"/>
      <c r="G436" s="69"/>
      <c r="H436" s="71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>
      <c r="A437" s="65" t="s">
        <v>623</v>
      </c>
      <c r="B437" s="69" t="s">
        <v>25</v>
      </c>
      <c r="C437" s="70">
        <v>1025000.0</v>
      </c>
      <c r="D437" s="73">
        <v>775000.0</v>
      </c>
      <c r="E437" s="68"/>
      <c r="F437" s="69"/>
      <c r="G437" s="69"/>
      <c r="H437" s="71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>
      <c r="A438" s="65" t="s">
        <v>447</v>
      </c>
      <c r="B438" s="69" t="s">
        <v>34</v>
      </c>
      <c r="C438" s="70">
        <v>2076000.0</v>
      </c>
      <c r="D438" s="73">
        <v>770000.0</v>
      </c>
      <c r="E438" s="68"/>
      <c r="F438" s="69"/>
      <c r="G438" s="69"/>
      <c r="H438" s="71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>
      <c r="A439" s="65" t="s">
        <v>517</v>
      </c>
      <c r="B439" s="69" t="s">
        <v>23</v>
      </c>
      <c r="C439" s="70">
        <v>950000.0</v>
      </c>
      <c r="D439" s="73">
        <v>770000.0</v>
      </c>
      <c r="E439" s="68"/>
      <c r="F439" s="69"/>
      <c r="G439" s="69"/>
      <c r="H439" s="71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>
      <c r="A440" s="65" t="s">
        <v>195</v>
      </c>
      <c r="B440" s="69" t="s">
        <v>14</v>
      </c>
      <c r="C440" s="70">
        <v>1052500.0</v>
      </c>
      <c r="D440" s="73">
        <v>770000.0</v>
      </c>
      <c r="E440" s="68"/>
      <c r="F440" s="69"/>
      <c r="G440" s="69"/>
      <c r="H440" s="71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>
      <c r="A441" s="65" t="s">
        <v>639</v>
      </c>
      <c r="B441" s="69" t="s">
        <v>13</v>
      </c>
      <c r="C441" s="70">
        <v>2384000.0</v>
      </c>
      <c r="D441" s="73">
        <v>770000.0</v>
      </c>
      <c r="E441" s="68"/>
      <c r="F441" s="69"/>
      <c r="G441" s="69"/>
      <c r="H441" s="71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>
      <c r="A442" s="65" t="s">
        <v>826</v>
      </c>
      <c r="B442" s="69" t="s">
        <v>40</v>
      </c>
      <c r="C442" s="70">
        <v>1786000.0</v>
      </c>
      <c r="D442" s="73">
        <v>765000.0</v>
      </c>
      <c r="E442" s="68"/>
      <c r="F442" s="69"/>
      <c r="G442" s="69"/>
      <c r="H442" s="71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>
      <c r="A443" s="65" t="s">
        <v>686</v>
      </c>
      <c r="B443" s="69" t="s">
        <v>27</v>
      </c>
      <c r="C443" s="70">
        <v>1352000.0</v>
      </c>
      <c r="D443" s="73">
        <v>756500.0</v>
      </c>
      <c r="E443" s="68"/>
      <c r="F443" s="69"/>
      <c r="G443" s="69"/>
      <c r="H443" s="71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>
      <c r="A444" s="67" t="s">
        <v>475</v>
      </c>
      <c r="B444" s="69" t="s">
        <v>21</v>
      </c>
      <c r="C444" s="70">
        <v>2500000.0</v>
      </c>
      <c r="D444" s="73">
        <v>755500.0</v>
      </c>
      <c r="E444" s="68"/>
      <c r="F444" s="69"/>
      <c r="G444" s="69"/>
      <c r="H444" s="71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>
      <c r="A445" s="65" t="s">
        <v>361</v>
      </c>
      <c r="B445" s="69" t="s">
        <v>19</v>
      </c>
      <c r="C445" s="72">
        <v>885500.0</v>
      </c>
      <c r="D445" s="73">
        <v>755500.0</v>
      </c>
      <c r="E445" s="68"/>
      <c r="F445" s="69"/>
      <c r="G445" s="69"/>
      <c r="H445" s="71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>
      <c r="A446" s="65" t="s">
        <v>809</v>
      </c>
      <c r="B446" s="69" t="s">
        <v>28</v>
      </c>
      <c r="C446" s="70">
        <v>1732500.0</v>
      </c>
      <c r="D446" s="73">
        <v>752500.0</v>
      </c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>
      <c r="A447" s="65" t="s">
        <v>651</v>
      </c>
      <c r="B447" s="69" t="s">
        <v>18</v>
      </c>
      <c r="C447" s="72">
        <v>1040000.0</v>
      </c>
      <c r="D447" s="73">
        <v>750000.0</v>
      </c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>
      <c r="A448" s="65" t="s">
        <v>206</v>
      </c>
      <c r="B448" s="69" t="s">
        <v>14</v>
      </c>
      <c r="C448" s="70">
        <v>1700000.0</v>
      </c>
      <c r="D448" s="73">
        <v>750000.0</v>
      </c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>
      <c r="A449" s="65" t="s">
        <v>374</v>
      </c>
      <c r="B449" s="69" t="s">
        <v>41</v>
      </c>
      <c r="C449" s="70">
        <v>3000000.0</v>
      </c>
      <c r="D449" s="73">
        <v>750000.0</v>
      </c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>
      <c r="A450" s="65" t="s">
        <v>241</v>
      </c>
      <c r="B450" s="69" t="s">
        <v>33</v>
      </c>
      <c r="C450" s="70">
        <v>1150000.0</v>
      </c>
      <c r="D450" s="73">
        <v>748000.0</v>
      </c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>
      <c r="A451" s="65" t="s">
        <v>400</v>
      </c>
      <c r="B451" s="69" t="s">
        <v>27</v>
      </c>
      <c r="C451" s="70">
        <v>1090000.0</v>
      </c>
      <c r="D451" s="73">
        <v>745000.0</v>
      </c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>
      <c r="A452" s="65" t="s">
        <v>703</v>
      </c>
      <c r="B452" s="69" t="s">
        <v>36</v>
      </c>
      <c r="C452" s="70">
        <v>1745000.0</v>
      </c>
      <c r="D452" s="73">
        <v>742000.0</v>
      </c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>
      <c r="A453" s="65" t="s">
        <v>403</v>
      </c>
      <c r="B453" s="69" t="s">
        <v>847</v>
      </c>
      <c r="C453" s="70">
        <v>982500.0</v>
      </c>
      <c r="D453" s="73">
        <v>741000.0</v>
      </c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>
      <c r="A454" s="65" t="s">
        <v>547</v>
      </c>
      <c r="B454" s="69" t="s">
        <v>28</v>
      </c>
      <c r="C454" s="70">
        <v>1002000.0</v>
      </c>
      <c r="D454" s="73">
        <v>740000.0</v>
      </c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>
      <c r="A455" s="65" t="s">
        <v>516</v>
      </c>
      <c r="B455" s="69" t="s">
        <v>28</v>
      </c>
      <c r="C455" s="70">
        <v>1195000.0</v>
      </c>
      <c r="D455" s="73">
        <v>740000.0</v>
      </c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>
      <c r="A456" s="65" t="s">
        <v>377</v>
      </c>
      <c r="B456" s="69" t="s">
        <v>42</v>
      </c>
      <c r="C456" s="70">
        <v>1725000.0</v>
      </c>
      <c r="D456" s="73">
        <v>737000.0</v>
      </c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>
      <c r="A457" s="65" t="s">
        <v>705</v>
      </c>
      <c r="B457" s="69" t="s">
        <v>37</v>
      </c>
      <c r="C457" s="70">
        <v>980000.0</v>
      </c>
      <c r="D457" s="73">
        <v>735000.0</v>
      </c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>
      <c r="A458" s="65" t="s">
        <v>345</v>
      </c>
      <c r="B458" s="69" t="s">
        <v>39</v>
      </c>
      <c r="C458" s="70">
        <v>1130000.0</v>
      </c>
      <c r="D458" s="73">
        <v>732500.0</v>
      </c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>
      <c r="A459" s="65" t="s">
        <v>571</v>
      </c>
      <c r="B459" s="69" t="s">
        <v>13</v>
      </c>
      <c r="C459" s="70">
        <v>1189500.0</v>
      </c>
      <c r="D459" s="73">
        <v>732500.0</v>
      </c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>
      <c r="A460" s="65" t="s">
        <v>621</v>
      </c>
      <c r="B460" s="69" t="s">
        <v>28</v>
      </c>
      <c r="C460" s="70">
        <v>970000.0</v>
      </c>
      <c r="D460" s="73">
        <v>730000.0</v>
      </c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>
      <c r="A461" s="65" t="s">
        <v>728</v>
      </c>
      <c r="B461" s="69" t="s">
        <v>28</v>
      </c>
      <c r="C461" s="70">
        <v>875500.0</v>
      </c>
      <c r="D461" s="73">
        <v>730000.0</v>
      </c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>
      <c r="A462" s="65" t="s">
        <v>452</v>
      </c>
      <c r="B462" s="69" t="s">
        <v>847</v>
      </c>
      <c r="C462" s="70">
        <v>1351500.0</v>
      </c>
      <c r="D462" s="73">
        <v>730000.0</v>
      </c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>
      <c r="A463" s="65" t="s">
        <v>340</v>
      </c>
      <c r="B463" s="69" t="s">
        <v>27</v>
      </c>
      <c r="C463" s="70">
        <v>1030000.0</v>
      </c>
      <c r="D463" s="73">
        <v>727000.0</v>
      </c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>
      <c r="A464" s="65" t="s">
        <v>482</v>
      </c>
      <c r="B464" s="69" t="s">
        <v>27</v>
      </c>
      <c r="C464" s="70">
        <v>1150000.0</v>
      </c>
      <c r="D464" s="73">
        <v>726000.0</v>
      </c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>
      <c r="A465" s="65" t="s">
        <v>840</v>
      </c>
      <c r="B465" s="69" t="s">
        <v>39</v>
      </c>
      <c r="C465" s="70">
        <v>865000.0</v>
      </c>
      <c r="D465" s="73">
        <v>725000.0</v>
      </c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>
      <c r="A466" s="65" t="s">
        <v>544</v>
      </c>
      <c r="B466" s="69" t="s">
        <v>38</v>
      </c>
      <c r="C466" s="70">
        <v>1190000.0</v>
      </c>
      <c r="D466" s="73">
        <v>725000.0</v>
      </c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>
      <c r="A467" s="65" t="s">
        <v>264</v>
      </c>
      <c r="B467" s="69" t="s">
        <v>13</v>
      </c>
      <c r="C467" s="70">
        <v>1533000.0</v>
      </c>
      <c r="D467" s="73">
        <v>723000.0</v>
      </c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>
      <c r="A468" s="65" t="s">
        <v>619</v>
      </c>
      <c r="B468" s="69" t="s">
        <v>19</v>
      </c>
      <c r="C468" s="70">
        <v>1000000.0</v>
      </c>
      <c r="D468" s="73">
        <v>721500.0</v>
      </c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>
      <c r="A469" s="65" t="s">
        <v>484</v>
      </c>
      <c r="B469" s="69" t="s">
        <v>23</v>
      </c>
      <c r="C469" s="70">
        <v>1090000.0</v>
      </c>
      <c r="D469" s="73">
        <v>716000.0</v>
      </c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>
      <c r="A470" s="65" t="s">
        <v>279</v>
      </c>
      <c r="B470" s="69" t="s">
        <v>27</v>
      </c>
      <c r="C470" s="70">
        <v>1361000.0</v>
      </c>
      <c r="D470" s="73">
        <v>715000.0</v>
      </c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>
      <c r="A471" s="65" t="s">
        <v>360</v>
      </c>
      <c r="B471" s="69" t="s">
        <v>23</v>
      </c>
      <c r="C471" s="70">
        <v>1150000.0</v>
      </c>
      <c r="D471" s="73">
        <v>715000.0</v>
      </c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>
      <c r="A472" s="65" t="s">
        <v>378</v>
      </c>
      <c r="B472" s="69" t="s">
        <v>19</v>
      </c>
      <c r="C472" s="70">
        <v>1075000.0</v>
      </c>
      <c r="D472" s="73">
        <v>715000.0</v>
      </c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>
      <c r="A473" s="65" t="s">
        <v>244</v>
      </c>
      <c r="B473" s="69" t="s">
        <v>847</v>
      </c>
      <c r="C473" s="70">
        <v>754000.0</v>
      </c>
      <c r="D473" s="73">
        <v>715000.0</v>
      </c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>
      <c r="A474" s="65" t="s">
        <v>822</v>
      </c>
      <c r="B474" s="69" t="s">
        <v>41</v>
      </c>
      <c r="C474" s="70">
        <v>2585000.0</v>
      </c>
      <c r="D474" s="73">
        <v>715000.0</v>
      </c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>
      <c r="A475" s="65" t="s">
        <v>546</v>
      </c>
      <c r="B475" s="69" t="s">
        <v>23</v>
      </c>
      <c r="C475" s="70">
        <v>955500.0</v>
      </c>
      <c r="D475" s="73">
        <v>710000.0</v>
      </c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>
      <c r="A476" s="65" t="s">
        <v>806</v>
      </c>
      <c r="B476" s="69" t="s">
        <v>37</v>
      </c>
      <c r="C476" s="70">
        <v>1165000.0</v>
      </c>
      <c r="D476" s="73">
        <v>710000.0</v>
      </c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>
      <c r="A477" s="65" t="s">
        <v>817</v>
      </c>
      <c r="B477" s="69" t="s">
        <v>36</v>
      </c>
      <c r="C477" s="70">
        <v>2473000.0</v>
      </c>
      <c r="D477" s="73">
        <v>710000.0</v>
      </c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>
      <c r="A478" s="65" t="s">
        <v>268</v>
      </c>
      <c r="B478" s="69" t="s">
        <v>14</v>
      </c>
      <c r="C478" s="70">
        <v>850000.0</v>
      </c>
      <c r="D478" s="73">
        <v>706500.0</v>
      </c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>
      <c r="A479" s="65" t="s">
        <v>331</v>
      </c>
      <c r="B479" s="69" t="s">
        <v>27</v>
      </c>
      <c r="C479" s="72">
        <v>1385000.0</v>
      </c>
      <c r="D479" s="73">
        <v>705000.0</v>
      </c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>
      <c r="A480" s="65" t="s">
        <v>567</v>
      </c>
      <c r="B480" s="69" t="s">
        <v>28</v>
      </c>
      <c r="C480" s="70">
        <v>1437500.0</v>
      </c>
      <c r="D480" s="73">
        <v>702500.0</v>
      </c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>
      <c r="A481" s="65" t="s">
        <v>743</v>
      </c>
      <c r="B481" s="69" t="s">
        <v>25</v>
      </c>
      <c r="C481" s="70">
        <v>1580000.0</v>
      </c>
      <c r="D481" s="73">
        <v>702500.0</v>
      </c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>
      <c r="A482" s="65" t="s">
        <v>362</v>
      </c>
      <c r="B482" s="69" t="s">
        <v>32</v>
      </c>
      <c r="C482" s="70">
        <v>900000.0</v>
      </c>
      <c r="D482" s="73">
        <v>701000.0</v>
      </c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>
      <c r="A483" s="65" t="s">
        <v>420</v>
      </c>
      <c r="B483" s="69" t="s">
        <v>16</v>
      </c>
      <c r="C483" s="70">
        <v>1455000.0</v>
      </c>
      <c r="D483" s="73">
        <v>700000.0</v>
      </c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>
      <c r="A484" s="65" t="s">
        <v>380</v>
      </c>
      <c r="B484" s="69" t="s">
        <v>25</v>
      </c>
      <c r="C484" s="70">
        <v>1135000.0</v>
      </c>
      <c r="D484" s="73">
        <v>700000.0</v>
      </c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>
      <c r="A485" s="65" t="s">
        <v>132</v>
      </c>
      <c r="B485" s="69" t="s">
        <v>14</v>
      </c>
      <c r="C485" s="70">
        <v>1063500.0</v>
      </c>
      <c r="D485" s="73">
        <v>700000.0</v>
      </c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>
      <c r="A486" s="65" t="s">
        <v>569</v>
      </c>
      <c r="B486" s="69" t="s">
        <v>13</v>
      </c>
      <c r="C486" s="70">
        <v>1600000.0</v>
      </c>
      <c r="D486" s="73">
        <v>700000.0</v>
      </c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>
      <c r="A487" s="65" t="s">
        <v>318</v>
      </c>
      <c r="B487" s="69" t="s">
        <v>847</v>
      </c>
      <c r="C487" s="70">
        <v>965000.0</v>
      </c>
      <c r="D487" s="73">
        <v>695000.0</v>
      </c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>
      <c r="A488" s="65" t="s">
        <v>534</v>
      </c>
      <c r="B488" s="69" t="s">
        <v>847</v>
      </c>
      <c r="C488" s="70">
        <v>512500.0</v>
      </c>
      <c r="D488" s="73">
        <v>692500.0</v>
      </c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>
      <c r="A489" s="65" t="s">
        <v>298</v>
      </c>
      <c r="B489" s="69" t="s">
        <v>27</v>
      </c>
      <c r="C489" s="70">
        <v>1200000.0</v>
      </c>
      <c r="D489" s="73">
        <v>688000.0</v>
      </c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>
      <c r="A490" s="65" t="s">
        <v>117</v>
      </c>
      <c r="B490" s="69" t="s">
        <v>14</v>
      </c>
      <c r="C490" s="70">
        <v>1098500.0</v>
      </c>
      <c r="D490" s="73">
        <v>686500.0</v>
      </c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>
      <c r="A491" s="65" t="s">
        <v>515</v>
      </c>
      <c r="B491" s="69" t="s">
        <v>27</v>
      </c>
      <c r="C491" s="70">
        <v>1337500.0</v>
      </c>
      <c r="D491" s="73">
        <v>685000.0</v>
      </c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>
      <c r="A492" s="65" t="s">
        <v>582</v>
      </c>
      <c r="B492" s="69" t="s">
        <v>32</v>
      </c>
      <c r="C492" s="70">
        <v>810000.0</v>
      </c>
      <c r="D492" s="73">
        <v>682500.0</v>
      </c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>
      <c r="A493" s="65" t="s">
        <v>401</v>
      </c>
      <c r="B493" s="69" t="s">
        <v>23</v>
      </c>
      <c r="C493" s="70">
        <v>890000.0</v>
      </c>
      <c r="D493" s="73">
        <v>681500.0</v>
      </c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>
      <c r="A494" s="65" t="s">
        <v>487</v>
      </c>
      <c r="B494" s="69" t="s">
        <v>27</v>
      </c>
      <c r="C494" s="70">
        <v>1105000.0</v>
      </c>
      <c r="D494" s="73">
        <v>680000.0</v>
      </c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>
      <c r="A495" s="65" t="s">
        <v>843</v>
      </c>
      <c r="B495" s="69" t="s">
        <v>39</v>
      </c>
      <c r="C495" s="70">
        <v>1620000.0</v>
      </c>
      <c r="D495" s="73">
        <v>680000.0</v>
      </c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>
      <c r="A496" s="65" t="s">
        <v>788</v>
      </c>
      <c r="B496" s="69" t="s">
        <v>42</v>
      </c>
      <c r="C496" s="70">
        <v>1480000.0</v>
      </c>
      <c r="D496" s="73">
        <v>680000.0</v>
      </c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>
      <c r="A497" s="65" t="s">
        <v>520</v>
      </c>
      <c r="B497" s="69" t="s">
        <v>32</v>
      </c>
      <c r="C497" s="70">
        <v>846000.0</v>
      </c>
      <c r="D497" s="73">
        <v>680000.0</v>
      </c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>
      <c r="A498" s="65" t="s">
        <v>771</v>
      </c>
      <c r="B498" s="69" t="s">
        <v>37</v>
      </c>
      <c r="C498" s="70">
        <v>1189000.0</v>
      </c>
      <c r="D498" s="73">
        <v>677500.0</v>
      </c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>
      <c r="A499" s="65" t="s">
        <v>393</v>
      </c>
      <c r="B499" s="69" t="s">
        <v>14</v>
      </c>
      <c r="C499" s="70">
        <v>730000.0</v>
      </c>
      <c r="D499" s="73">
        <v>677500.0</v>
      </c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>
      <c r="A500" s="65" t="s">
        <v>425</v>
      </c>
      <c r="B500" s="69" t="s">
        <v>19</v>
      </c>
      <c r="C500" s="70">
        <v>916000.0</v>
      </c>
      <c r="D500" s="73">
        <v>676500.0</v>
      </c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>
      <c r="A501" s="65" t="s">
        <v>798</v>
      </c>
      <c r="B501" s="69" t="s">
        <v>42</v>
      </c>
      <c r="C501" s="70">
        <v>1600000.0</v>
      </c>
      <c r="D501" s="73">
        <v>674000.0</v>
      </c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>
      <c r="A502" s="65" t="s">
        <v>267</v>
      </c>
      <c r="B502" s="69" t="s">
        <v>14</v>
      </c>
      <c r="C502" s="70">
        <v>740000.0</v>
      </c>
      <c r="D502" s="73">
        <v>672500.0</v>
      </c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>
      <c r="A503" s="65" t="s">
        <v>650</v>
      </c>
      <c r="B503" s="69" t="s">
        <v>18</v>
      </c>
      <c r="C503" s="70">
        <v>1165000.0</v>
      </c>
      <c r="D503" s="73">
        <v>671500.0</v>
      </c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>
      <c r="A504" s="65" t="s">
        <v>801</v>
      </c>
      <c r="B504" s="69" t="s">
        <v>36</v>
      </c>
      <c r="C504" s="70">
        <v>2200000.0</v>
      </c>
      <c r="D504" s="73">
        <v>671000.0</v>
      </c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>
      <c r="A505" s="65" t="s">
        <v>334</v>
      </c>
      <c r="B505" s="69" t="s">
        <v>14</v>
      </c>
      <c r="C505" s="70">
        <v>747500.0</v>
      </c>
      <c r="D505" s="73">
        <v>670000.0</v>
      </c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>
      <c r="A506" s="65" t="s">
        <v>299</v>
      </c>
      <c r="B506" s="69" t="s">
        <v>18</v>
      </c>
      <c r="C506" s="70">
        <v>1306000.0</v>
      </c>
      <c r="D506" s="73">
        <v>662500.0</v>
      </c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>
      <c r="A507" s="65" t="s">
        <v>147</v>
      </c>
      <c r="B507" s="69" t="s">
        <v>847</v>
      </c>
      <c r="C507" s="72">
        <v>779000.0</v>
      </c>
      <c r="D507" s="73">
        <v>662000.0</v>
      </c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>
      <c r="A508" s="65" t="s">
        <v>541</v>
      </c>
      <c r="B508" s="69" t="s">
        <v>31</v>
      </c>
      <c r="C508" s="70">
        <v>3363000.0</v>
      </c>
      <c r="D508" s="73">
        <v>657500.0</v>
      </c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>
      <c r="A509" s="65" t="s">
        <v>566</v>
      </c>
      <c r="B509" s="69" t="s">
        <v>40</v>
      </c>
      <c r="C509" s="70">
        <v>2620000.0</v>
      </c>
      <c r="D509" s="73">
        <v>655000.0</v>
      </c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>
      <c r="A510" s="65" t="s">
        <v>421</v>
      </c>
      <c r="B510" s="69" t="s">
        <v>27</v>
      </c>
      <c r="C510" s="70">
        <v>1342000.0</v>
      </c>
      <c r="D510" s="73">
        <v>655000.0</v>
      </c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>
      <c r="A511" s="65" t="s">
        <v>480</v>
      </c>
      <c r="B511" s="69" t="s">
        <v>27</v>
      </c>
      <c r="C511" s="70">
        <v>1300000.0</v>
      </c>
      <c r="D511" s="73">
        <v>655000.0</v>
      </c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>
      <c r="A512" s="65" t="s">
        <v>579</v>
      </c>
      <c r="B512" s="69" t="s">
        <v>32</v>
      </c>
      <c r="C512" s="70">
        <v>821000.0</v>
      </c>
      <c r="D512" s="73">
        <v>655000.0</v>
      </c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>
      <c r="A513" s="65" t="s">
        <v>578</v>
      </c>
      <c r="B513" s="69" t="s">
        <v>23</v>
      </c>
      <c r="C513" s="70">
        <v>855000.0</v>
      </c>
      <c r="D513" s="73">
        <v>651500.0</v>
      </c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>
      <c r="A514" s="65" t="s">
        <v>707</v>
      </c>
      <c r="B514" s="69" t="s">
        <v>37</v>
      </c>
      <c r="C514" s="70">
        <v>936000.0</v>
      </c>
      <c r="D514" s="73">
        <v>651500.0</v>
      </c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>
      <c r="A515" s="65" t="s">
        <v>710</v>
      </c>
      <c r="B515" s="69" t="s">
        <v>28</v>
      </c>
      <c r="C515" s="70">
        <v>750000.0</v>
      </c>
      <c r="D515" s="73">
        <v>650000.0</v>
      </c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>
      <c r="A516" s="65" t="s">
        <v>523</v>
      </c>
      <c r="B516" s="69" t="s">
        <v>43</v>
      </c>
      <c r="C516" s="70">
        <v>855000.0</v>
      </c>
      <c r="D516" s="73">
        <v>650000.0</v>
      </c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>
      <c r="A517" s="65" t="s">
        <v>280</v>
      </c>
      <c r="B517" s="69" t="s">
        <v>24</v>
      </c>
      <c r="C517" s="70">
        <v>913500.0</v>
      </c>
      <c r="D517" s="73">
        <v>650000.0</v>
      </c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>
      <c r="A518" s="65" t="s">
        <v>692</v>
      </c>
      <c r="B518" s="69" t="s">
        <v>37</v>
      </c>
      <c r="C518" s="70">
        <v>945000.0</v>
      </c>
      <c r="D518" s="73">
        <v>650000.0</v>
      </c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>
      <c r="A519" s="65" t="s">
        <v>617</v>
      </c>
      <c r="B519" s="69" t="s">
        <v>11</v>
      </c>
      <c r="C519" s="70">
        <v>1550000.0</v>
      </c>
      <c r="D519" s="73">
        <v>649000.0</v>
      </c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>
      <c r="A520" s="65" t="s">
        <v>811</v>
      </c>
      <c r="B520" s="69" t="s">
        <v>40</v>
      </c>
      <c r="C520" s="70">
        <v>2165000.0</v>
      </c>
      <c r="D520" s="73">
        <v>641000.0</v>
      </c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>
      <c r="A521" s="65" t="s">
        <v>363</v>
      </c>
      <c r="B521" s="69" t="s">
        <v>43</v>
      </c>
      <c r="C521" s="70">
        <v>820000.0</v>
      </c>
      <c r="D521" s="73">
        <v>640000.0</v>
      </c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>
      <c r="A522" s="65" t="s">
        <v>789</v>
      </c>
      <c r="B522" s="69" t="s">
        <v>42</v>
      </c>
      <c r="C522" s="70">
        <v>1225000.0</v>
      </c>
      <c r="D522" s="73">
        <v>640000.0</v>
      </c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>
      <c r="A523" s="65" t="s">
        <v>158</v>
      </c>
      <c r="B523" s="69" t="s">
        <v>847</v>
      </c>
      <c r="C523" s="70">
        <v>925000.0</v>
      </c>
      <c r="D523" s="73">
        <v>639000.0</v>
      </c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>
      <c r="A524" s="65" t="s">
        <v>527</v>
      </c>
      <c r="B524" s="69" t="s">
        <v>23</v>
      </c>
      <c r="C524" s="70">
        <v>871000.0</v>
      </c>
      <c r="D524" s="73">
        <v>638000.0</v>
      </c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>
      <c r="A525" s="65" t="s">
        <v>384</v>
      </c>
      <c r="B525" s="69" t="s">
        <v>43</v>
      </c>
      <c r="C525" s="70">
        <v>795000.0</v>
      </c>
      <c r="D525" s="73">
        <v>637500.0</v>
      </c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>
      <c r="A526" s="65" t="s">
        <v>74</v>
      </c>
      <c r="B526" s="69" t="s">
        <v>847</v>
      </c>
      <c r="C526" s="70">
        <v>1100000.0</v>
      </c>
      <c r="D526" s="73">
        <v>636000.0</v>
      </c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>
      <c r="A527" s="65" t="s">
        <v>224</v>
      </c>
      <c r="B527" s="69" t="s">
        <v>21</v>
      </c>
      <c r="C527" s="70">
        <v>2750000.0</v>
      </c>
      <c r="D527" s="73">
        <v>635000.0</v>
      </c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>
      <c r="A528" s="65" t="s">
        <v>286</v>
      </c>
      <c r="B528" s="69" t="s">
        <v>32</v>
      </c>
      <c r="C528" s="70">
        <v>810000.0</v>
      </c>
      <c r="D528" s="73">
        <v>634000.0</v>
      </c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>
      <c r="A529" s="65" t="s">
        <v>810</v>
      </c>
      <c r="B529" s="69" t="s">
        <v>36</v>
      </c>
      <c r="C529" s="70">
        <v>1630000.0</v>
      </c>
      <c r="D529" s="73">
        <v>633500.0</v>
      </c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>
      <c r="A530" s="65" t="s">
        <v>580</v>
      </c>
      <c r="B530" s="69" t="s">
        <v>24</v>
      </c>
      <c r="C530" s="70">
        <v>800000.0</v>
      </c>
      <c r="D530" s="73">
        <v>630000.0</v>
      </c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>
      <c r="A531" s="65" t="s">
        <v>829</v>
      </c>
      <c r="B531" s="69" t="s">
        <v>25</v>
      </c>
      <c r="C531" s="70">
        <v>740000.0</v>
      </c>
      <c r="D531" s="73">
        <v>630000.0</v>
      </c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>
      <c r="A532" s="65" t="s">
        <v>514</v>
      </c>
      <c r="B532" s="69" t="s">
        <v>34</v>
      </c>
      <c r="C532" s="70">
        <v>1382000.0</v>
      </c>
      <c r="D532" s="73">
        <v>628000.0</v>
      </c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>
      <c r="A533" s="65" t="s">
        <v>383</v>
      </c>
      <c r="B533" s="69" t="s">
        <v>33</v>
      </c>
      <c r="C533" s="70">
        <v>830000.0</v>
      </c>
      <c r="D533" s="73">
        <v>628000.0</v>
      </c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>
      <c r="A534" s="65" t="s">
        <v>426</v>
      </c>
      <c r="B534" s="69" t="s">
        <v>27</v>
      </c>
      <c r="C534" s="70">
        <v>906500.0</v>
      </c>
      <c r="D534" s="73">
        <v>626000.0</v>
      </c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>
      <c r="A535" s="65" t="s">
        <v>800</v>
      </c>
      <c r="B535" s="69" t="s">
        <v>42</v>
      </c>
      <c r="C535" s="70">
        <v>1335000.0</v>
      </c>
      <c r="D535" s="73">
        <v>625000.0</v>
      </c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>
      <c r="A536" s="65" t="s">
        <v>842</v>
      </c>
      <c r="B536" s="69" t="s">
        <v>31</v>
      </c>
      <c r="C536" s="70">
        <v>1215000.0</v>
      </c>
      <c r="D536" s="73">
        <v>623500.0</v>
      </c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>
      <c r="A537" s="65" t="s">
        <v>690</v>
      </c>
      <c r="B537" s="69" t="s">
        <v>39</v>
      </c>
      <c r="C537" s="70">
        <v>1025000.0</v>
      </c>
      <c r="D537" s="73">
        <v>623000.0</v>
      </c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>
      <c r="A538" s="65" t="s">
        <v>417</v>
      </c>
      <c r="B538" s="69" t="s">
        <v>34</v>
      </c>
      <c r="C538" s="70">
        <v>1605000.0</v>
      </c>
      <c r="D538" s="73">
        <v>622500.0</v>
      </c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>
      <c r="A539" s="65" t="s">
        <v>572</v>
      </c>
      <c r="B539" s="69" t="s">
        <v>13</v>
      </c>
      <c r="C539" s="70">
        <v>1280000.0</v>
      </c>
      <c r="D539" s="73">
        <v>622500.0</v>
      </c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>
      <c r="A540" s="65" t="s">
        <v>449</v>
      </c>
      <c r="B540" s="69" t="s">
        <v>40</v>
      </c>
      <c r="C540" s="70">
        <v>1675000.0</v>
      </c>
      <c r="D540" s="73">
        <v>620000.0</v>
      </c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>
      <c r="A541" s="65" t="s">
        <v>289</v>
      </c>
      <c r="B541" s="69" t="s">
        <v>847</v>
      </c>
      <c r="C541" s="70">
        <v>775000.0</v>
      </c>
      <c r="D541" s="73">
        <v>620000.0</v>
      </c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>
      <c r="A542" s="65" t="s">
        <v>626</v>
      </c>
      <c r="B542" s="69" t="s">
        <v>30</v>
      </c>
      <c r="C542" s="70">
        <v>797500.0</v>
      </c>
      <c r="D542" s="73">
        <v>619500.0</v>
      </c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>
      <c r="A543" s="65" t="s">
        <v>645</v>
      </c>
      <c r="B543" s="69" t="s">
        <v>19</v>
      </c>
      <c r="C543" s="70">
        <v>999500.0</v>
      </c>
      <c r="D543" s="73">
        <v>619000.0</v>
      </c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>
      <c r="A544" s="65" t="s">
        <v>759</v>
      </c>
      <c r="B544" s="69" t="s">
        <v>34</v>
      </c>
      <c r="C544" s="70">
        <v>870000.0</v>
      </c>
      <c r="D544" s="73">
        <v>618000.0</v>
      </c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>
      <c r="A545" s="65" t="s">
        <v>601</v>
      </c>
      <c r="B545" s="69" t="s">
        <v>39</v>
      </c>
      <c r="C545" s="70">
        <v>1065000.0</v>
      </c>
      <c r="D545" s="73">
        <v>612000.0</v>
      </c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>
      <c r="A546" s="65" t="s">
        <v>432</v>
      </c>
      <c r="B546" s="69" t="s">
        <v>847</v>
      </c>
      <c r="C546" s="70">
        <v>725000.0</v>
      </c>
      <c r="D546" s="73">
        <v>612000.0</v>
      </c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>
      <c r="A547" s="65" t="s">
        <v>642</v>
      </c>
      <c r="B547" s="69" t="s">
        <v>41</v>
      </c>
      <c r="C547" s="70">
        <v>2175000.0</v>
      </c>
      <c r="D547" s="73">
        <v>612000.0</v>
      </c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>
      <c r="A548" s="65" t="s">
        <v>402</v>
      </c>
      <c r="B548" s="69" t="s">
        <v>32</v>
      </c>
      <c r="C548" s="70">
        <v>926000.0</v>
      </c>
      <c r="D548" s="73">
        <v>612000.0</v>
      </c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>
      <c r="A549" s="65" t="s">
        <v>813</v>
      </c>
      <c r="B549" s="69" t="s">
        <v>47</v>
      </c>
      <c r="C549" s="70">
        <v>1100000.0</v>
      </c>
      <c r="D549" s="73">
        <v>610000.0</v>
      </c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>
      <c r="A550" s="65" t="s">
        <v>577</v>
      </c>
      <c r="B550" s="69" t="s">
        <v>39</v>
      </c>
      <c r="C550" s="70">
        <v>860000.0</v>
      </c>
      <c r="D550" s="73">
        <v>610000.0</v>
      </c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>
      <c r="A551" s="74" t="s">
        <v>723</v>
      </c>
      <c r="B551" s="69" t="s">
        <v>32</v>
      </c>
      <c r="C551" s="70">
        <v>705000.0</v>
      </c>
      <c r="D551" s="73">
        <v>610000.0</v>
      </c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>
      <c r="A552" s="65" t="s">
        <v>778</v>
      </c>
      <c r="B552" s="69" t="s">
        <v>47</v>
      </c>
      <c r="C552" s="70">
        <v>895000.0</v>
      </c>
      <c r="D552" s="73">
        <v>609000.0</v>
      </c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>
      <c r="A553" s="65" t="s">
        <v>689</v>
      </c>
      <c r="B553" s="69" t="s">
        <v>40</v>
      </c>
      <c r="C553" s="70">
        <v>1735500.0</v>
      </c>
      <c r="D553" s="73">
        <v>608500.0</v>
      </c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>
      <c r="A554" s="65" t="s">
        <v>285</v>
      </c>
      <c r="B554" s="69" t="s">
        <v>14</v>
      </c>
      <c r="C554" s="70">
        <v>692500.0</v>
      </c>
      <c r="D554" s="73">
        <v>607500.0</v>
      </c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>
      <c r="A555" s="65" t="s">
        <v>453</v>
      </c>
      <c r="B555" s="69" t="s">
        <v>28</v>
      </c>
      <c r="C555" s="70">
        <v>1319000.0</v>
      </c>
      <c r="D555" s="73">
        <v>605000.0</v>
      </c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>
      <c r="A556" s="65" t="s">
        <v>297</v>
      </c>
      <c r="B556" s="69" t="s">
        <v>34</v>
      </c>
      <c r="C556" s="72">
        <v>1910000.0</v>
      </c>
      <c r="D556" s="73">
        <v>605000.0</v>
      </c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>
      <c r="A557" s="65" t="s">
        <v>675</v>
      </c>
      <c r="B557" s="69" t="s">
        <v>19</v>
      </c>
      <c r="C557" s="70">
        <v>840500.0</v>
      </c>
      <c r="D557" s="73">
        <v>605000.0</v>
      </c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>
      <c r="A558" s="65" t="s">
        <v>333</v>
      </c>
      <c r="B558" s="69" t="s">
        <v>32</v>
      </c>
      <c r="C558" s="70">
        <v>830000.0</v>
      </c>
      <c r="D558" s="73">
        <v>605000.0</v>
      </c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>
      <c r="A559" s="65" t="s">
        <v>243</v>
      </c>
      <c r="B559" s="69" t="s">
        <v>33</v>
      </c>
      <c r="C559" s="70">
        <v>835000.0</v>
      </c>
      <c r="D559" s="73">
        <v>600000.0</v>
      </c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>
      <c r="A560" s="65" t="s">
        <v>820</v>
      </c>
      <c r="B560" s="69" t="s">
        <v>40</v>
      </c>
      <c r="C560" s="70">
        <v>1623000.0</v>
      </c>
      <c r="D560" s="73">
        <v>600000.0</v>
      </c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>
      <c r="A561" s="65" t="s">
        <v>781</v>
      </c>
      <c r="B561" s="69" t="s">
        <v>47</v>
      </c>
      <c r="C561" s="70">
        <v>712000.0</v>
      </c>
      <c r="D561" s="73">
        <v>600000.0</v>
      </c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>
      <c r="A562" s="65" t="s">
        <v>643</v>
      </c>
      <c r="B562" s="69" t="s">
        <v>40</v>
      </c>
      <c r="C562" s="70">
        <v>1795000.0</v>
      </c>
      <c r="D562" s="73">
        <v>595500.0</v>
      </c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>
      <c r="A563" s="65" t="s">
        <v>685</v>
      </c>
      <c r="B563" s="69" t="s">
        <v>41</v>
      </c>
      <c r="C563" s="70">
        <v>2390000.0</v>
      </c>
      <c r="D563" s="73">
        <v>595000.0</v>
      </c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>
      <c r="A564" s="65" t="s">
        <v>825</v>
      </c>
      <c r="B564" s="69" t="s">
        <v>42</v>
      </c>
      <c r="C564" s="70">
        <v>1377500.0</v>
      </c>
      <c r="D564" s="73">
        <v>595000.0</v>
      </c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>
      <c r="A565" s="65" t="s">
        <v>834</v>
      </c>
      <c r="B565" s="69" t="s">
        <v>40</v>
      </c>
      <c r="C565" s="70">
        <v>1000000.0</v>
      </c>
      <c r="D565" s="73">
        <v>594000.0</v>
      </c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>
      <c r="A566" s="65" t="s">
        <v>823</v>
      </c>
      <c r="B566" s="69" t="s">
        <v>46</v>
      </c>
      <c r="C566" s="70">
        <v>845000.0</v>
      </c>
      <c r="D566" s="73">
        <v>592500.0</v>
      </c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>
      <c r="A567" s="65" t="s">
        <v>554</v>
      </c>
      <c r="B567" s="69" t="s">
        <v>39</v>
      </c>
      <c r="C567" s="70">
        <v>770000.0</v>
      </c>
      <c r="D567" s="73">
        <v>592500.0</v>
      </c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>
      <c r="A568" s="65" t="s">
        <v>704</v>
      </c>
      <c r="B568" s="69" t="s">
        <v>39</v>
      </c>
      <c r="C568" s="70">
        <v>1140000.0</v>
      </c>
      <c r="D568" s="73">
        <v>592500.0</v>
      </c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>
      <c r="A569" s="65" t="s">
        <v>725</v>
      </c>
      <c r="B569" s="69" t="s">
        <v>36</v>
      </c>
      <c r="C569" s="70">
        <v>1500000.0</v>
      </c>
      <c r="D569" s="73">
        <v>591000.0</v>
      </c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>
      <c r="A570" s="65" t="s">
        <v>510</v>
      </c>
      <c r="B570" s="69" t="s">
        <v>40</v>
      </c>
      <c r="C570" s="70">
        <v>1641500.0</v>
      </c>
      <c r="D570" s="73">
        <v>590000.0</v>
      </c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>
      <c r="A571" s="65" t="s">
        <v>742</v>
      </c>
      <c r="B571" s="69" t="s">
        <v>21</v>
      </c>
      <c r="C571" s="72">
        <v>2720000.0</v>
      </c>
      <c r="D571" s="73">
        <v>588000.0</v>
      </c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>
      <c r="A572" s="65" t="s">
        <v>656</v>
      </c>
      <c r="B572" s="69" t="s">
        <v>30</v>
      </c>
      <c r="C572" s="70">
        <v>721500.0</v>
      </c>
      <c r="D572" s="73">
        <v>587500.0</v>
      </c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>
      <c r="A573" s="65" t="s">
        <v>385</v>
      </c>
      <c r="B573" s="69" t="s">
        <v>14</v>
      </c>
      <c r="C573" s="70">
        <v>765000.0</v>
      </c>
      <c r="D573" s="73">
        <v>585000.0</v>
      </c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>
      <c r="A574" s="65" t="s">
        <v>167</v>
      </c>
      <c r="B574" s="69" t="s">
        <v>847</v>
      </c>
      <c r="C574" s="70">
        <v>899000.0</v>
      </c>
      <c r="D574" s="73">
        <v>585000.0</v>
      </c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>
      <c r="A575" s="65" t="s">
        <v>457</v>
      </c>
      <c r="B575" s="69" t="s">
        <v>24</v>
      </c>
      <c r="C575" s="70">
        <v>870000.0</v>
      </c>
      <c r="D575" s="73">
        <v>584000.0</v>
      </c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>
      <c r="A576" s="65" t="s">
        <v>628</v>
      </c>
      <c r="B576" s="69" t="s">
        <v>30</v>
      </c>
      <c r="C576" s="70">
        <v>700000.0</v>
      </c>
      <c r="D576" s="73">
        <v>580000.0</v>
      </c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>
      <c r="A577" s="65" t="s">
        <v>573</v>
      </c>
      <c r="B577" s="69" t="s">
        <v>39</v>
      </c>
      <c r="C577" s="70">
        <v>1180000.0</v>
      </c>
      <c r="D577" s="73">
        <v>580000.0</v>
      </c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>
      <c r="A578" s="65" t="s">
        <v>828</v>
      </c>
      <c r="B578" s="69" t="s">
        <v>49</v>
      </c>
      <c r="C578" s="70">
        <v>733500.0</v>
      </c>
      <c r="D578" s="73">
        <v>580000.0</v>
      </c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>
      <c r="A579" s="65" t="s">
        <v>708</v>
      </c>
      <c r="B579" s="69" t="s">
        <v>39</v>
      </c>
      <c r="C579" s="72">
        <v>795000.0</v>
      </c>
      <c r="D579" s="73">
        <v>578000.0</v>
      </c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>
      <c r="A580" s="65" t="s">
        <v>526</v>
      </c>
      <c r="B580" s="69" t="s">
        <v>30</v>
      </c>
      <c r="C580" s="70">
        <v>628500.0</v>
      </c>
      <c r="D580" s="73">
        <v>576500.0</v>
      </c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>
      <c r="A581" s="65" t="s">
        <v>320</v>
      </c>
      <c r="B581" s="69" t="s">
        <v>847</v>
      </c>
      <c r="C581" s="70">
        <v>910000.0</v>
      </c>
      <c r="D581" s="73">
        <v>573000.0</v>
      </c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>
      <c r="A582" s="65" t="s">
        <v>494</v>
      </c>
      <c r="B582" s="69" t="s">
        <v>30</v>
      </c>
      <c r="C582" s="70">
        <v>770000.0</v>
      </c>
      <c r="D582" s="73">
        <v>570500.0</v>
      </c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>
      <c r="A583" s="65" t="s">
        <v>618</v>
      </c>
      <c r="B583" s="69" t="s">
        <v>34</v>
      </c>
      <c r="C583" s="70">
        <v>1150000.0</v>
      </c>
      <c r="D583" s="73">
        <v>570000.0</v>
      </c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>
      <c r="A584" s="65" t="s">
        <v>398</v>
      </c>
      <c r="B584" s="69" t="s">
        <v>13</v>
      </c>
      <c r="C584" s="70">
        <v>1680000.0</v>
      </c>
      <c r="D584" s="73">
        <v>567000.0</v>
      </c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>
      <c r="A585" s="65" t="s">
        <v>78</v>
      </c>
      <c r="B585" s="69" t="s">
        <v>46</v>
      </c>
      <c r="C585" s="70">
        <v>680000.0</v>
      </c>
      <c r="D585" s="73">
        <v>565000.0</v>
      </c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>
      <c r="A586" s="65" t="s">
        <v>405</v>
      </c>
      <c r="B586" s="69" t="s">
        <v>43</v>
      </c>
      <c r="C586" s="70">
        <v>714000.0</v>
      </c>
      <c r="D586" s="73">
        <v>563000.0</v>
      </c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>
      <c r="A587" s="65" t="s">
        <v>745</v>
      </c>
      <c r="B587" s="69" t="s">
        <v>34</v>
      </c>
      <c r="C587" s="70">
        <v>1585000.0</v>
      </c>
      <c r="D587" s="73">
        <v>562500.0</v>
      </c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>
      <c r="A588" s="65" t="s">
        <v>300</v>
      </c>
      <c r="B588" s="69" t="s">
        <v>14</v>
      </c>
      <c r="C588" s="70">
        <v>715000.0</v>
      </c>
      <c r="D588" s="73">
        <v>560500.0</v>
      </c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>
      <c r="A589" s="65" t="s">
        <v>777</v>
      </c>
      <c r="B589" s="69" t="s">
        <v>18</v>
      </c>
      <c r="C589" s="70">
        <v>858000.0</v>
      </c>
      <c r="D589" s="73">
        <v>560000.0</v>
      </c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>
      <c r="A590" s="65" t="s">
        <v>616</v>
      </c>
      <c r="B590" s="69" t="s">
        <v>39</v>
      </c>
      <c r="C590" s="70">
        <v>1400000.0</v>
      </c>
      <c r="D590" s="73">
        <v>560000.0</v>
      </c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>
      <c r="A591" s="65" t="s">
        <v>273</v>
      </c>
      <c r="B591" s="69" t="s">
        <v>14</v>
      </c>
      <c r="C591" s="70">
        <v>755000.0</v>
      </c>
      <c r="D591" s="73">
        <v>560000.0</v>
      </c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>
      <c r="A592" s="65" t="s">
        <v>761</v>
      </c>
      <c r="B592" s="69" t="s">
        <v>49</v>
      </c>
      <c r="C592" s="70">
        <v>770500.0</v>
      </c>
      <c r="D592" s="73">
        <v>560000.0</v>
      </c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>
      <c r="A593" s="65" t="s">
        <v>64</v>
      </c>
      <c r="B593" s="69" t="s">
        <v>48</v>
      </c>
      <c r="C593" s="70">
        <v>640000.0</v>
      </c>
      <c r="D593" s="73">
        <v>558000.0</v>
      </c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>
      <c r="A594" s="65" t="s">
        <v>288</v>
      </c>
      <c r="B594" s="69" t="s">
        <v>33</v>
      </c>
      <c r="C594" s="70">
        <v>695000.0</v>
      </c>
      <c r="D594" s="73">
        <v>555000.0</v>
      </c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>
      <c r="A595" s="65" t="s">
        <v>81</v>
      </c>
      <c r="B595" s="69" t="s">
        <v>847</v>
      </c>
      <c r="C595" s="70">
        <v>1000000.0</v>
      </c>
      <c r="D595" s="73">
        <v>555000.0</v>
      </c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>
      <c r="A596" s="65" t="s">
        <v>344</v>
      </c>
      <c r="B596" s="69" t="s">
        <v>847</v>
      </c>
      <c r="C596" s="70">
        <v>1000000.0</v>
      </c>
      <c r="D596" s="73">
        <v>555000.0</v>
      </c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>
      <c r="A597" s="65" t="s">
        <v>245</v>
      </c>
      <c r="B597" s="69" t="s">
        <v>847</v>
      </c>
      <c r="C597" s="70">
        <v>786000.0</v>
      </c>
      <c r="D597" s="73">
        <v>555000.0</v>
      </c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>
      <c r="A598" s="65" t="s">
        <v>727</v>
      </c>
      <c r="B598" s="69" t="s">
        <v>39</v>
      </c>
      <c r="C598" s="70">
        <v>1300000.0</v>
      </c>
      <c r="D598" s="73">
        <v>554000.0</v>
      </c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>
      <c r="A599" s="65" t="s">
        <v>644</v>
      </c>
      <c r="B599" s="69" t="s">
        <v>18</v>
      </c>
      <c r="C599" s="70">
        <v>1195000.0</v>
      </c>
      <c r="D599" s="73">
        <v>552500.0</v>
      </c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>
      <c r="A600" s="65" t="s">
        <v>555</v>
      </c>
      <c r="B600" s="69" t="s">
        <v>46</v>
      </c>
      <c r="C600" s="70">
        <v>727500.0</v>
      </c>
      <c r="D600" s="73">
        <v>551000.0</v>
      </c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>
      <c r="A601" s="65" t="s">
        <v>711</v>
      </c>
      <c r="B601" s="69" t="s">
        <v>48</v>
      </c>
      <c r="C601" s="70">
        <v>759000.0</v>
      </c>
      <c r="D601" s="73">
        <v>550000.0</v>
      </c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>
      <c r="A602" s="65" t="s">
        <v>196</v>
      </c>
      <c r="B602" s="69" t="s">
        <v>847</v>
      </c>
      <c r="C602" s="70">
        <v>771000.0</v>
      </c>
      <c r="D602" s="73">
        <v>550000.0</v>
      </c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>
      <c r="A603" s="65" t="s">
        <v>174</v>
      </c>
      <c r="B603" s="69" t="s">
        <v>847</v>
      </c>
      <c r="C603" s="70">
        <v>952500.0</v>
      </c>
      <c r="D603" s="73">
        <v>550000.0</v>
      </c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>
      <c r="A604" s="65" t="s">
        <v>290</v>
      </c>
      <c r="B604" s="69" t="s">
        <v>45</v>
      </c>
      <c r="C604" s="70">
        <v>725500.0</v>
      </c>
      <c r="D604" s="73">
        <v>547500.0</v>
      </c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>
      <c r="A605" s="65" t="s">
        <v>827</v>
      </c>
      <c r="B605" s="69" t="s">
        <v>31</v>
      </c>
      <c r="C605" s="70">
        <v>1220000.0</v>
      </c>
      <c r="D605" s="73">
        <v>547500.0</v>
      </c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>
      <c r="A606" s="65" t="s">
        <v>407</v>
      </c>
      <c r="B606" s="69" t="s">
        <v>43</v>
      </c>
      <c r="C606" s="70">
        <v>727000.0</v>
      </c>
      <c r="D606" s="73">
        <v>546500.0</v>
      </c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>
      <c r="A607" s="65" t="s">
        <v>459</v>
      </c>
      <c r="B607" s="69" t="s">
        <v>24</v>
      </c>
      <c r="C607" s="70">
        <v>737500.0</v>
      </c>
      <c r="D607" s="73">
        <v>545000.0</v>
      </c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>
      <c r="A608" s="65" t="s">
        <v>460</v>
      </c>
      <c r="B608" s="69" t="s">
        <v>33</v>
      </c>
      <c r="C608" s="70">
        <v>760000.0</v>
      </c>
      <c r="D608" s="73">
        <v>544000.0</v>
      </c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>
      <c r="A609" s="65" t="s">
        <v>687</v>
      </c>
      <c r="B609" s="69" t="s">
        <v>18</v>
      </c>
      <c r="C609" s="70">
        <v>1336500.0</v>
      </c>
      <c r="D609" s="73">
        <v>544000.0</v>
      </c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>
      <c r="A610" s="65" t="s">
        <v>625</v>
      </c>
      <c r="B610" s="69" t="s">
        <v>24</v>
      </c>
      <c r="C610" s="70">
        <v>732000.0</v>
      </c>
      <c r="D610" s="73">
        <v>539000.0</v>
      </c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>
      <c r="A611" s="65" t="s">
        <v>712</v>
      </c>
      <c r="B611" s="69" t="s">
        <v>44</v>
      </c>
      <c r="C611" s="70">
        <v>727000.0</v>
      </c>
      <c r="D611" s="73">
        <v>539000.0</v>
      </c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>
      <c r="A612" s="65" t="s">
        <v>389</v>
      </c>
      <c r="B612" s="69" t="s">
        <v>43</v>
      </c>
      <c r="C612" s="70">
        <v>657500.0</v>
      </c>
      <c r="D612" s="73">
        <v>537500.0</v>
      </c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>
      <c r="A613" s="65" t="s">
        <v>713</v>
      </c>
      <c r="B613" s="69" t="s">
        <v>43</v>
      </c>
      <c r="C613" s="70">
        <v>720000.0</v>
      </c>
      <c r="D613" s="73">
        <v>535000.0</v>
      </c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>
      <c r="A614" s="65" t="s">
        <v>653</v>
      </c>
      <c r="B614" s="69" t="s">
        <v>27</v>
      </c>
      <c r="C614" s="70">
        <v>947500.0</v>
      </c>
      <c r="D614" s="73">
        <v>535000.0</v>
      </c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>
      <c r="A615" s="65" t="s">
        <v>341</v>
      </c>
      <c r="B615" s="69" t="s">
        <v>37</v>
      </c>
      <c r="C615" s="70">
        <v>1760000.0</v>
      </c>
      <c r="D615" s="73">
        <v>535000.0</v>
      </c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>
      <c r="A616" s="65" t="s">
        <v>548</v>
      </c>
      <c r="B616" s="69" t="s">
        <v>45</v>
      </c>
      <c r="C616" s="70">
        <v>915000.0</v>
      </c>
      <c r="D616" s="73">
        <v>534500.0</v>
      </c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>
      <c r="A617" s="65" t="s">
        <v>691</v>
      </c>
      <c r="B617" s="69" t="s">
        <v>37</v>
      </c>
      <c r="C617" s="70">
        <v>1300500.0</v>
      </c>
      <c r="D617" s="73">
        <v>532500.0</v>
      </c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>
      <c r="A618" s="65" t="s">
        <v>627</v>
      </c>
      <c r="B618" s="69" t="s">
        <v>46</v>
      </c>
      <c r="C618" s="70">
        <v>720000.0</v>
      </c>
      <c r="D618" s="73">
        <v>530000.0</v>
      </c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>
      <c r="A619" s="65" t="s">
        <v>431</v>
      </c>
      <c r="B619" s="69" t="s">
        <v>847</v>
      </c>
      <c r="C619" s="70">
        <v>755000.0</v>
      </c>
      <c r="D619" s="73">
        <v>530000.0</v>
      </c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>
      <c r="A620" s="65" t="s">
        <v>790</v>
      </c>
      <c r="B620" s="69" t="s">
        <v>36</v>
      </c>
      <c r="C620" s="72">
        <v>1480500.0</v>
      </c>
      <c r="D620" s="73">
        <v>530000.0</v>
      </c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>
      <c r="A621" s="65" t="s">
        <v>726</v>
      </c>
      <c r="B621" s="69" t="s">
        <v>41</v>
      </c>
      <c r="C621" s="70">
        <v>1460000.0</v>
      </c>
      <c r="D621" s="73">
        <v>530000.0</v>
      </c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>
      <c r="A622" s="65" t="s">
        <v>814</v>
      </c>
      <c r="B622" s="69" t="s">
        <v>42</v>
      </c>
      <c r="C622" s="70">
        <v>1250000.0</v>
      </c>
      <c r="D622" s="73">
        <v>530000.0</v>
      </c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>
      <c r="A623" s="65" t="s">
        <v>602</v>
      </c>
      <c r="B623" s="69" t="s">
        <v>24</v>
      </c>
      <c r="C623" s="70">
        <v>721000.0</v>
      </c>
      <c r="D623" s="73">
        <v>529500.0</v>
      </c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>
      <c r="A624" s="65" t="s">
        <v>831</v>
      </c>
      <c r="B624" s="69" t="s">
        <v>47</v>
      </c>
      <c r="C624" s="70">
        <v>902000.0</v>
      </c>
      <c r="D624" s="73">
        <v>525000.0</v>
      </c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>
      <c r="A625" s="65" t="s">
        <v>311</v>
      </c>
      <c r="B625" s="69" t="s">
        <v>31</v>
      </c>
      <c r="C625" s="72">
        <v>2477000.0</v>
      </c>
      <c r="D625" s="73">
        <v>525000.0</v>
      </c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>
      <c r="A626" s="65" t="s">
        <v>575</v>
      </c>
      <c r="B626" s="69" t="s">
        <v>48</v>
      </c>
      <c r="C626" s="70">
        <v>906500.0</v>
      </c>
      <c r="D626" s="73">
        <v>525000.0</v>
      </c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>
      <c r="A627" s="65" t="s">
        <v>332</v>
      </c>
      <c r="B627" s="69" t="s">
        <v>847</v>
      </c>
      <c r="C627" s="70">
        <v>1300000.0</v>
      </c>
      <c r="D627" s="73">
        <v>525000.0</v>
      </c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>
      <c r="A628" s="65" t="s">
        <v>489</v>
      </c>
      <c r="B628" s="69" t="s">
        <v>847</v>
      </c>
      <c r="C628" s="70">
        <v>911000.0</v>
      </c>
      <c r="D628" s="73">
        <v>522000.0</v>
      </c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>
      <c r="A629" s="65" t="s">
        <v>533</v>
      </c>
      <c r="B629" s="69" t="s">
        <v>43</v>
      </c>
      <c r="C629" s="70">
        <v>570000.0</v>
      </c>
      <c r="D629" s="73">
        <v>520000.0</v>
      </c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>
      <c r="A630" s="65" t="s">
        <v>436</v>
      </c>
      <c r="B630" s="69" t="s">
        <v>43</v>
      </c>
      <c r="C630" s="70">
        <v>644500.0</v>
      </c>
      <c r="D630" s="73">
        <v>520000.0</v>
      </c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>
      <c r="A631" s="65" t="s">
        <v>699</v>
      </c>
      <c r="B631" s="69" t="s">
        <v>25</v>
      </c>
      <c r="C631" s="70">
        <v>690000.0</v>
      </c>
      <c r="D631" s="73">
        <v>520000.0</v>
      </c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>
      <c r="A632" s="65" t="s">
        <v>437</v>
      </c>
      <c r="B632" s="69" t="s">
        <v>847</v>
      </c>
      <c r="C632" s="70">
        <v>610000.0</v>
      </c>
      <c r="D632" s="73">
        <v>520000.0</v>
      </c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>
      <c r="A633" s="65" t="s">
        <v>730</v>
      </c>
      <c r="B633" s="69" t="s">
        <v>44</v>
      </c>
      <c r="C633" s="70">
        <v>725000.0</v>
      </c>
      <c r="D633" s="73">
        <v>520000.0</v>
      </c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>
      <c r="A634" s="65" t="s">
        <v>215</v>
      </c>
      <c r="B634" s="69" t="s">
        <v>33</v>
      </c>
      <c r="C634" s="70">
        <v>574000.0</v>
      </c>
      <c r="D634" s="73">
        <v>518000.0</v>
      </c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>
      <c r="A635" s="65" t="s">
        <v>496</v>
      </c>
      <c r="B635" s="69" t="s">
        <v>847</v>
      </c>
      <c r="C635" s="70">
        <v>726000.0</v>
      </c>
      <c r="D635" s="73">
        <v>517500.0</v>
      </c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>
      <c r="A636" s="65" t="s">
        <v>539</v>
      </c>
      <c r="B636" s="69" t="s">
        <v>43</v>
      </c>
      <c r="C636" s="70">
        <v>665000.0</v>
      </c>
      <c r="D636" s="73">
        <v>517000.0</v>
      </c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>
      <c r="A637" s="65" t="s">
        <v>519</v>
      </c>
      <c r="B637" s="69" t="s">
        <v>30</v>
      </c>
      <c r="C637" s="70">
        <v>925000.0</v>
      </c>
      <c r="D637" s="73">
        <v>515000.0</v>
      </c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>
      <c r="A638" s="65" t="s">
        <v>663</v>
      </c>
      <c r="B638" s="69" t="s">
        <v>25</v>
      </c>
      <c r="C638" s="70">
        <v>585000.0</v>
      </c>
      <c r="D638" s="73">
        <v>515000.0</v>
      </c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>
      <c r="A639" s="65" t="s">
        <v>812</v>
      </c>
      <c r="B639" s="69" t="s">
        <v>47</v>
      </c>
      <c r="C639" s="70">
        <v>1130000.0</v>
      </c>
      <c r="D639" s="73">
        <v>515000.0</v>
      </c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>
      <c r="A640" s="65" t="s">
        <v>335</v>
      </c>
      <c r="B640" s="69" t="s">
        <v>847</v>
      </c>
      <c r="C640" s="70">
        <v>740000.0</v>
      </c>
      <c r="D640" s="73">
        <v>512500.0</v>
      </c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>
      <c r="A641" s="65" t="s">
        <v>655</v>
      </c>
      <c r="B641" s="69" t="s">
        <v>43</v>
      </c>
      <c r="C641" s="70">
        <v>707500.0</v>
      </c>
      <c r="D641" s="73">
        <v>510000.0</v>
      </c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>
      <c r="A642" s="65" t="s">
        <v>583</v>
      </c>
      <c r="B642" s="69" t="s">
        <v>44</v>
      </c>
      <c r="C642" s="70">
        <v>680000.0</v>
      </c>
      <c r="D642" s="73">
        <v>508000.0</v>
      </c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>
      <c r="A643" s="65" t="s">
        <v>491</v>
      </c>
      <c r="B643" s="69" t="s">
        <v>43</v>
      </c>
      <c r="C643" s="70">
        <v>710000.0</v>
      </c>
      <c r="D643" s="73">
        <v>506000.0</v>
      </c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>
      <c r="A644" s="65" t="s">
        <v>684</v>
      </c>
      <c r="B644" s="69" t="s">
        <v>41</v>
      </c>
      <c r="C644" s="70">
        <v>1750000.0</v>
      </c>
      <c r="D644" s="73">
        <v>505000.0</v>
      </c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>
      <c r="A645" s="65" t="s">
        <v>551</v>
      </c>
      <c r="B645" s="69" t="s">
        <v>49</v>
      </c>
      <c r="C645" s="70">
        <v>735000.0</v>
      </c>
      <c r="D645" s="73">
        <v>505000.0</v>
      </c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>
      <c r="A646" s="65" t="s">
        <v>287</v>
      </c>
      <c r="B646" s="69" t="s">
        <v>33</v>
      </c>
      <c r="C646" s="70">
        <v>735000.0</v>
      </c>
      <c r="D646" s="73">
        <v>501500.0</v>
      </c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>
      <c r="A647" s="65" t="s">
        <v>512</v>
      </c>
      <c r="B647" s="69" t="s">
        <v>42</v>
      </c>
      <c r="C647" s="70">
        <v>1582500.0</v>
      </c>
      <c r="D647" s="73">
        <v>501000.0</v>
      </c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>
      <c r="A648" s="65" t="s">
        <v>599</v>
      </c>
      <c r="B648" s="69" t="s">
        <v>37</v>
      </c>
      <c r="C648" s="70">
        <v>1527500.0</v>
      </c>
      <c r="D648" s="73">
        <v>500000.0</v>
      </c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>
      <c r="A649" s="65" t="s">
        <v>556</v>
      </c>
      <c r="B649" s="69" t="s">
        <v>847</v>
      </c>
      <c r="C649" s="70">
        <v>660000.0</v>
      </c>
      <c r="D649" s="73">
        <v>496500.0</v>
      </c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>
      <c r="A650" s="65" t="s">
        <v>832</v>
      </c>
      <c r="B650" s="69" t="s">
        <v>31</v>
      </c>
      <c r="C650" s="70">
        <v>1040000.0</v>
      </c>
      <c r="D650" s="73">
        <v>495000.0</v>
      </c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>
      <c r="A651" s="65" t="s">
        <v>130</v>
      </c>
      <c r="B651" s="69" t="s">
        <v>36</v>
      </c>
      <c r="C651" s="70">
        <v>2855000.0</v>
      </c>
      <c r="D651" s="73">
        <v>495000.0</v>
      </c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>
      <c r="A652" s="65" t="s">
        <v>434</v>
      </c>
      <c r="B652" s="69" t="s">
        <v>847</v>
      </c>
      <c r="C652" s="70">
        <v>710000.0</v>
      </c>
      <c r="D652" s="73">
        <v>489000.0</v>
      </c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>
      <c r="A653" s="65" t="s">
        <v>490</v>
      </c>
      <c r="B653" s="69" t="s">
        <v>44</v>
      </c>
      <c r="C653" s="70">
        <v>780000.0</v>
      </c>
      <c r="D653" s="73">
        <v>489000.0</v>
      </c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>
      <c r="A654" s="65" t="s">
        <v>779</v>
      </c>
      <c r="B654" s="69" t="s">
        <v>34</v>
      </c>
      <c r="C654" s="70">
        <v>785000.0</v>
      </c>
      <c r="D654" s="73">
        <v>487500.0</v>
      </c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>
      <c r="A655" s="65" t="s">
        <v>435</v>
      </c>
      <c r="B655" s="69" t="s">
        <v>847</v>
      </c>
      <c r="C655" s="70">
        <v>682500.0</v>
      </c>
      <c r="D655" s="73">
        <v>485000.0</v>
      </c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>
      <c r="A656" s="65" t="s">
        <v>631</v>
      </c>
      <c r="B656" s="69" t="s">
        <v>30</v>
      </c>
      <c r="C656" s="70">
        <v>640500.0</v>
      </c>
      <c r="D656" s="73">
        <v>484000.0</v>
      </c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>
      <c r="A657" s="65" t="s">
        <v>348</v>
      </c>
      <c r="B657" s="69" t="s">
        <v>44</v>
      </c>
      <c r="C657" s="70">
        <v>760000.0</v>
      </c>
      <c r="D657" s="73">
        <v>482500.0</v>
      </c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>
      <c r="A658" s="65" t="s">
        <v>780</v>
      </c>
      <c r="B658" s="69" t="s">
        <v>48</v>
      </c>
      <c r="C658" s="70">
        <v>730500.0</v>
      </c>
      <c r="D658" s="73">
        <v>481500.0</v>
      </c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>
      <c r="A659" s="65" t="s">
        <v>603</v>
      </c>
      <c r="B659" s="69" t="s">
        <v>30</v>
      </c>
      <c r="C659" s="70">
        <v>640000.0</v>
      </c>
      <c r="D659" s="73">
        <v>480000.0</v>
      </c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>
      <c r="A660" s="65" t="s">
        <v>793</v>
      </c>
      <c r="B660" s="69" t="s">
        <v>47</v>
      </c>
      <c r="C660" s="70">
        <v>915000.0</v>
      </c>
      <c r="D660" s="73">
        <v>480000.0</v>
      </c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>
      <c r="A661" s="65" t="s">
        <v>815</v>
      </c>
      <c r="B661" s="69" t="s">
        <v>847</v>
      </c>
      <c r="C661" s="70">
        <v>540000.0</v>
      </c>
      <c r="D661" s="73">
        <v>480000.0</v>
      </c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>
      <c r="A662" s="65" t="s">
        <v>524</v>
      </c>
      <c r="B662" s="69" t="s">
        <v>847</v>
      </c>
      <c r="C662" s="72">
        <v>680000.0</v>
      </c>
      <c r="D662" s="73">
        <v>480000.0</v>
      </c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>
      <c r="A663" s="65" t="s">
        <v>629</v>
      </c>
      <c r="B663" s="69" t="s">
        <v>44</v>
      </c>
      <c r="C663" s="70">
        <v>668000.0</v>
      </c>
      <c r="D663" s="73">
        <v>480000.0</v>
      </c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>
      <c r="A664" s="65" t="s">
        <v>495</v>
      </c>
      <c r="B664" s="69" t="s">
        <v>45</v>
      </c>
      <c r="C664" s="70">
        <v>640000.0</v>
      </c>
      <c r="D664" s="73">
        <v>476500.0</v>
      </c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>
      <c r="A665" s="65" t="s">
        <v>194</v>
      </c>
      <c r="B665" s="69" t="s">
        <v>23</v>
      </c>
      <c r="C665" s="70">
        <v>1322000.0</v>
      </c>
      <c r="D665" s="73">
        <v>475500.0</v>
      </c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>
      <c r="A666" s="65" t="s">
        <v>734</v>
      </c>
      <c r="B666" s="69" t="s">
        <v>46</v>
      </c>
      <c r="C666" s="70">
        <v>632500.0</v>
      </c>
      <c r="D666" s="73">
        <v>475000.0</v>
      </c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>
      <c r="A667" s="65" t="s">
        <v>349</v>
      </c>
      <c r="B667" s="69" t="s">
        <v>847</v>
      </c>
      <c r="C667" s="70">
        <v>567500.0</v>
      </c>
      <c r="D667" s="73">
        <v>475000.0</v>
      </c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>
      <c r="A668" s="65" t="s">
        <v>697</v>
      </c>
      <c r="B668" s="69" t="s">
        <v>44</v>
      </c>
      <c r="C668" s="72">
        <v>691000.0</v>
      </c>
      <c r="D668" s="73">
        <v>475000.0</v>
      </c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>
      <c r="A669" s="65" t="s">
        <v>732</v>
      </c>
      <c r="B669" s="69" t="s">
        <v>30</v>
      </c>
      <c r="C669" s="70">
        <v>741500.0</v>
      </c>
      <c r="D669" s="73">
        <v>470000.0</v>
      </c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>
      <c r="A670" s="65" t="s">
        <v>266</v>
      </c>
      <c r="B670" s="69" t="s">
        <v>45</v>
      </c>
      <c r="C670" s="70">
        <v>668500.0</v>
      </c>
      <c r="D670" s="73">
        <v>470000.0</v>
      </c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>
      <c r="A671" s="65" t="s">
        <v>585</v>
      </c>
      <c r="B671" s="69" t="s">
        <v>46</v>
      </c>
      <c r="C671" s="70">
        <v>660000.0</v>
      </c>
      <c r="D671" s="73">
        <v>470000.0</v>
      </c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>
      <c r="A672" s="65" t="s">
        <v>269</v>
      </c>
      <c r="B672" s="69" t="s">
        <v>847</v>
      </c>
      <c r="C672" s="70">
        <v>640000.0</v>
      </c>
      <c r="D672" s="73">
        <v>467500.0</v>
      </c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>
      <c r="A673" s="65" t="s">
        <v>803</v>
      </c>
      <c r="B673" s="69" t="s">
        <v>847</v>
      </c>
      <c r="C673" s="70">
        <v>637500.0</v>
      </c>
      <c r="D673" s="73">
        <v>465500.0</v>
      </c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>
      <c r="A674" s="65" t="s">
        <v>676</v>
      </c>
      <c r="B674" s="69" t="s">
        <v>44</v>
      </c>
      <c r="C674" s="70">
        <v>670000.0</v>
      </c>
      <c r="D674" s="73">
        <v>462000.0</v>
      </c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>
      <c r="A675" s="65" t="s">
        <v>808</v>
      </c>
      <c r="B675" s="69" t="s">
        <v>44</v>
      </c>
      <c r="C675" s="70">
        <v>858500.0</v>
      </c>
      <c r="D675" s="73">
        <v>460000.0</v>
      </c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>
      <c r="A676" s="65" t="s">
        <v>747</v>
      </c>
      <c r="B676" s="69" t="s">
        <v>49</v>
      </c>
      <c r="C676" s="70">
        <v>930000.0</v>
      </c>
      <c r="D676" s="73">
        <v>460000.0</v>
      </c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>
      <c r="A677" s="65" t="s">
        <v>719</v>
      </c>
      <c r="B677" s="69" t="s">
        <v>46</v>
      </c>
      <c r="C677" s="70">
        <v>586500.0</v>
      </c>
      <c r="D677" s="73">
        <v>457500.0</v>
      </c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>
      <c r="A678" s="65" t="s">
        <v>390</v>
      </c>
      <c r="B678" s="69" t="s">
        <v>847</v>
      </c>
      <c r="C678" s="70">
        <v>560000.0</v>
      </c>
      <c r="D678" s="73">
        <v>455000.0</v>
      </c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>
      <c r="A679" s="65" t="s">
        <v>717</v>
      </c>
      <c r="B679" s="69" t="s">
        <v>49</v>
      </c>
      <c r="C679" s="70">
        <v>653500.0</v>
      </c>
      <c r="D679" s="73">
        <v>455000.0</v>
      </c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>
      <c r="A680" s="65" t="s">
        <v>351</v>
      </c>
      <c r="B680" s="69" t="s">
        <v>49</v>
      </c>
      <c r="C680" s="70">
        <v>580000.0</v>
      </c>
      <c r="D680" s="73">
        <v>455000.0</v>
      </c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>
      <c r="A681" s="65" t="s">
        <v>755</v>
      </c>
      <c r="B681" s="69" t="s">
        <v>39</v>
      </c>
      <c r="C681" s="70">
        <v>1275000.0</v>
      </c>
      <c r="D681" s="73">
        <v>451000.0</v>
      </c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>
      <c r="A682" s="65" t="s">
        <v>301</v>
      </c>
      <c r="B682" s="69" t="s">
        <v>43</v>
      </c>
      <c r="C682" s="70">
        <v>655000.0</v>
      </c>
      <c r="D682" s="73">
        <v>450000.0</v>
      </c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>
      <c r="A683" s="65" t="s">
        <v>750</v>
      </c>
      <c r="B683" s="69" t="s">
        <v>46</v>
      </c>
      <c r="C683" s="70">
        <v>560000.0</v>
      </c>
      <c r="D683" s="73">
        <v>450000.0</v>
      </c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>
      <c r="A684" s="65" t="s">
        <v>701</v>
      </c>
      <c r="B684" s="69" t="s">
        <v>46</v>
      </c>
      <c r="C684" s="70">
        <v>561000.0</v>
      </c>
      <c r="D684" s="73">
        <v>450000.0</v>
      </c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>
      <c r="A685" s="65" t="s">
        <v>536</v>
      </c>
      <c r="B685" s="69" t="s">
        <v>847</v>
      </c>
      <c r="C685" s="70">
        <v>550000.0</v>
      </c>
      <c r="D685" s="73">
        <v>450000.0</v>
      </c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>
      <c r="A686" s="65" t="s">
        <v>501</v>
      </c>
      <c r="B686" s="69" t="s">
        <v>49</v>
      </c>
      <c r="C686" s="70">
        <v>615000.0</v>
      </c>
      <c r="D686" s="73">
        <v>450000.0</v>
      </c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>
      <c r="A687" s="65" t="s">
        <v>677</v>
      </c>
      <c r="B687" s="69" t="s">
        <v>49</v>
      </c>
      <c r="C687" s="70">
        <v>647000.0</v>
      </c>
      <c r="D687" s="73">
        <v>450000.0</v>
      </c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>
      <c r="A688" s="65" t="s">
        <v>302</v>
      </c>
      <c r="B688" s="69" t="s">
        <v>847</v>
      </c>
      <c r="C688" s="70">
        <v>621500.0</v>
      </c>
      <c r="D688" s="73">
        <v>449000.0</v>
      </c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>
      <c r="A689" s="65" t="s">
        <v>632</v>
      </c>
      <c r="B689" s="69" t="s">
        <v>46</v>
      </c>
      <c r="C689" s="70">
        <v>512500.0</v>
      </c>
      <c r="D689" s="73">
        <v>447500.0</v>
      </c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>
      <c r="A690" s="65" t="s">
        <v>321</v>
      </c>
      <c r="B690" s="69" t="s">
        <v>847</v>
      </c>
      <c r="C690" s="70">
        <v>800000.0</v>
      </c>
      <c r="D690" s="73">
        <v>446000.0</v>
      </c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>
      <c r="A691" s="65" t="s">
        <v>662</v>
      </c>
      <c r="B691" s="69" t="s">
        <v>847</v>
      </c>
      <c r="C691" s="70">
        <v>620000.0</v>
      </c>
      <c r="D691" s="73">
        <v>445000.0</v>
      </c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>
      <c r="A692" s="65" t="s">
        <v>660</v>
      </c>
      <c r="B692" s="69" t="s">
        <v>46</v>
      </c>
      <c r="C692" s="70">
        <v>650000.0</v>
      </c>
      <c r="D692" s="73">
        <v>440000.0</v>
      </c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>
      <c r="A693" s="65" t="s">
        <v>276</v>
      </c>
      <c r="B693" s="69" t="s">
        <v>847</v>
      </c>
      <c r="C693" s="70">
        <v>480000.0</v>
      </c>
      <c r="D693" s="73">
        <v>440000.0</v>
      </c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>
      <c r="A694" s="65" t="s">
        <v>576</v>
      </c>
      <c r="B694" s="69" t="s">
        <v>847</v>
      </c>
      <c r="C694" s="72">
        <v>835000.0</v>
      </c>
      <c r="D694" s="73">
        <v>440000.0</v>
      </c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>
      <c r="A695" s="65" t="s">
        <v>463</v>
      </c>
      <c r="B695" s="69" t="s">
        <v>847</v>
      </c>
      <c r="C695" s="70">
        <v>580000.0</v>
      </c>
      <c r="D695" s="73">
        <v>436500.0</v>
      </c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>
      <c r="A696" s="65" t="s">
        <v>406</v>
      </c>
      <c r="B696" s="69" t="s">
        <v>847</v>
      </c>
      <c r="C696" s="70">
        <v>1050000.0</v>
      </c>
      <c r="D696" s="73">
        <v>436500.0</v>
      </c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>
      <c r="A697" s="65" t="s">
        <v>461</v>
      </c>
      <c r="B697" s="69" t="s">
        <v>847</v>
      </c>
      <c r="C697" s="70">
        <v>600000.0</v>
      </c>
      <c r="D697" s="73">
        <v>435500.0</v>
      </c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>
      <c r="A698" s="65" t="s">
        <v>720</v>
      </c>
      <c r="B698" s="69" t="s">
        <v>48</v>
      </c>
      <c r="C698" s="70">
        <v>580000.0</v>
      </c>
      <c r="D698" s="73">
        <v>435000.0</v>
      </c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>
      <c r="A699" s="65" t="s">
        <v>204</v>
      </c>
      <c r="B699" s="69" t="s">
        <v>847</v>
      </c>
      <c r="C699" s="70">
        <v>575000.0</v>
      </c>
      <c r="D699" s="73">
        <v>435000.0</v>
      </c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>
      <c r="A700" s="65" t="s">
        <v>716</v>
      </c>
      <c r="B700" s="69" t="s">
        <v>44</v>
      </c>
      <c r="C700" s="70">
        <v>705000.0</v>
      </c>
      <c r="D700" s="73">
        <v>435000.0</v>
      </c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>
      <c r="A701" s="65" t="s">
        <v>765</v>
      </c>
      <c r="B701" s="69" t="s">
        <v>847</v>
      </c>
      <c r="C701" s="70">
        <v>500000.0</v>
      </c>
      <c r="D701" s="73">
        <v>432500.0</v>
      </c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>
      <c r="A702" s="65" t="s">
        <v>500</v>
      </c>
      <c r="B702" s="69" t="s">
        <v>847</v>
      </c>
      <c r="C702" s="70">
        <v>640000.0</v>
      </c>
      <c r="D702" s="73">
        <v>430000.0</v>
      </c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>
      <c r="A703" s="65" t="s">
        <v>802</v>
      </c>
      <c r="B703" s="69" t="s">
        <v>47</v>
      </c>
      <c r="C703" s="70">
        <v>1000000.0</v>
      </c>
      <c r="D703" s="73">
        <v>425000.0</v>
      </c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>
      <c r="A704" s="65" t="s">
        <v>784</v>
      </c>
      <c r="B704" s="69" t="s">
        <v>847</v>
      </c>
      <c r="C704" s="70">
        <v>520000.0</v>
      </c>
      <c r="D704" s="73">
        <v>425000.0</v>
      </c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>
      <c r="A705" s="65" t="s">
        <v>736</v>
      </c>
      <c r="B705" s="69" t="s">
        <v>847</v>
      </c>
      <c r="C705" s="70">
        <v>610000.0</v>
      </c>
      <c r="D705" s="73">
        <v>425000.0</v>
      </c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>
      <c r="A706" s="65" t="s">
        <v>337</v>
      </c>
      <c r="B706" s="69" t="s">
        <v>847</v>
      </c>
      <c r="C706" s="70">
        <v>646000.0</v>
      </c>
      <c r="D706" s="73">
        <v>425000.0</v>
      </c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>
      <c r="A707" s="65" t="s">
        <v>143</v>
      </c>
      <c r="B707" s="69" t="s">
        <v>847</v>
      </c>
      <c r="C707" s="72">
        <v>555000.0</v>
      </c>
      <c r="D707" s="73">
        <v>425000.0</v>
      </c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>
      <c r="A708" s="65" t="s">
        <v>410</v>
      </c>
      <c r="B708" s="69" t="s">
        <v>49</v>
      </c>
      <c r="C708" s="70">
        <v>610000.0</v>
      </c>
      <c r="D708" s="73">
        <v>423000.0</v>
      </c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>
      <c r="A709" s="65" t="s">
        <v>681</v>
      </c>
      <c r="B709" s="69" t="s">
        <v>847</v>
      </c>
      <c r="C709" s="70">
        <v>497500.0</v>
      </c>
      <c r="D709" s="73">
        <v>422500.0</v>
      </c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>
      <c r="A710" s="65" t="s">
        <v>587</v>
      </c>
      <c r="B710" s="69" t="s">
        <v>847</v>
      </c>
      <c r="C710" s="70">
        <v>605000.0</v>
      </c>
      <c r="D710" s="73">
        <v>421500.0</v>
      </c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>
      <c r="A711" s="65" t="s">
        <v>404</v>
      </c>
      <c r="B711" s="69" t="s">
        <v>23</v>
      </c>
      <c r="C711" s="70">
        <v>852000.0</v>
      </c>
      <c r="D711" s="73">
        <v>421000.0</v>
      </c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>
      <c r="A712" s="65" t="s">
        <v>424</v>
      </c>
      <c r="B712" s="69" t="s">
        <v>30</v>
      </c>
      <c r="C712" s="70">
        <v>936500.0</v>
      </c>
      <c r="D712" s="73">
        <v>420000.0</v>
      </c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>
      <c r="A713" s="65" t="s">
        <v>462</v>
      </c>
      <c r="B713" s="69" t="s">
        <v>847</v>
      </c>
      <c r="C713" s="70">
        <v>551500.0</v>
      </c>
      <c r="D713" s="73">
        <v>420000.0</v>
      </c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>
      <c r="A714" s="65" t="s">
        <v>760</v>
      </c>
      <c r="B714" s="69" t="s">
        <v>49</v>
      </c>
      <c r="C714" s="70">
        <v>799500.0</v>
      </c>
      <c r="D714" s="73">
        <v>417500.0</v>
      </c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>
      <c r="A715" s="65" t="s">
        <v>179</v>
      </c>
      <c r="B715" s="69" t="s">
        <v>847</v>
      </c>
      <c r="C715" s="70">
        <v>550000.0</v>
      </c>
      <c r="D715" s="73">
        <v>415000.0</v>
      </c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>
      <c r="A716" s="65" t="s">
        <v>702</v>
      </c>
      <c r="B716" s="69" t="s">
        <v>847</v>
      </c>
      <c r="C716" s="70">
        <v>495000.0</v>
      </c>
      <c r="D716" s="73">
        <v>415000.0</v>
      </c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>
      <c r="A717" s="65" t="s">
        <v>607</v>
      </c>
      <c r="B717" s="69" t="s">
        <v>847</v>
      </c>
      <c r="C717" s="70">
        <v>485000.0</v>
      </c>
      <c r="D717" s="73">
        <v>413500.0</v>
      </c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>
      <c r="A718" s="65" t="s">
        <v>665</v>
      </c>
      <c r="B718" s="69" t="s">
        <v>48</v>
      </c>
      <c r="C718" s="70">
        <v>520000.0</v>
      </c>
      <c r="D718" s="73">
        <v>412500.0</v>
      </c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>
      <c r="A719" s="65" t="s">
        <v>620</v>
      </c>
      <c r="B719" s="69" t="s">
        <v>27</v>
      </c>
      <c r="C719" s="72">
        <v>1150000.0</v>
      </c>
      <c r="D719" s="73">
        <v>411000.0</v>
      </c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>
      <c r="A720" s="65" t="s">
        <v>217</v>
      </c>
      <c r="B720" s="69" t="s">
        <v>847</v>
      </c>
      <c r="C720" s="70">
        <v>455000.0</v>
      </c>
      <c r="D720" s="73">
        <v>410000.0</v>
      </c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>
      <c r="A721" s="65" t="s">
        <v>293</v>
      </c>
      <c r="B721" s="69" t="s">
        <v>847</v>
      </c>
      <c r="C721" s="70">
        <v>695000.0</v>
      </c>
      <c r="D721" s="73">
        <v>406500.0</v>
      </c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>
      <c r="A722" s="65" t="s">
        <v>466</v>
      </c>
      <c r="B722" s="69" t="s">
        <v>847</v>
      </c>
      <c r="C722" s="70">
        <v>512500.0</v>
      </c>
      <c r="D722" s="73">
        <v>405000.0</v>
      </c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>
      <c r="A723" s="65" t="s">
        <v>336</v>
      </c>
      <c r="B723" s="69" t="s">
        <v>847</v>
      </c>
      <c r="C723" s="70">
        <v>715000.0</v>
      </c>
      <c r="D723" s="73">
        <v>404500.0</v>
      </c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>
      <c r="A724" s="65" t="s">
        <v>670</v>
      </c>
      <c r="B724" s="69" t="s">
        <v>37</v>
      </c>
      <c r="C724" s="70">
        <v>1296000.0</v>
      </c>
      <c r="D724" s="73">
        <v>401500.0</v>
      </c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>
      <c r="A725" s="65" t="s">
        <v>772</v>
      </c>
      <c r="B725" s="69" t="s">
        <v>24</v>
      </c>
      <c r="C725" s="70">
        <v>687500.0</v>
      </c>
      <c r="D725" s="73">
        <v>400000.0</v>
      </c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>
      <c r="A726" s="65" t="s">
        <v>423</v>
      </c>
      <c r="B726" s="69" t="s">
        <v>18</v>
      </c>
      <c r="C726" s="70">
        <v>1106000.0</v>
      </c>
      <c r="D726" s="73">
        <v>400000.0</v>
      </c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>
      <c r="A727" s="65" t="s">
        <v>737</v>
      </c>
      <c r="B727" s="69" t="s">
        <v>847</v>
      </c>
      <c r="C727" s="70">
        <v>515000.0</v>
      </c>
      <c r="D727" s="73">
        <v>400000.0</v>
      </c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>
      <c r="A728" s="65" t="s">
        <v>664</v>
      </c>
      <c r="B728" s="69" t="s">
        <v>847</v>
      </c>
      <c r="C728" s="70">
        <v>590000.0</v>
      </c>
      <c r="D728" s="73">
        <v>400000.0</v>
      </c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>
      <c r="A729" s="65" t="s">
        <v>609</v>
      </c>
      <c r="B729" s="69" t="s">
        <v>847</v>
      </c>
      <c r="C729" s="70">
        <v>525000.0</v>
      </c>
      <c r="D729" s="73">
        <v>399000.0</v>
      </c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>
      <c r="A730" s="65" t="s">
        <v>528</v>
      </c>
      <c r="B730" s="69" t="s">
        <v>847</v>
      </c>
      <c r="C730" s="70">
        <v>607500.0</v>
      </c>
      <c r="D730" s="73">
        <v>398500.0</v>
      </c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>
      <c r="A731" s="65" t="s">
        <v>636</v>
      </c>
      <c r="B731" s="69" t="s">
        <v>847</v>
      </c>
      <c r="C731" s="72">
        <v>515000.0</v>
      </c>
      <c r="D731" s="73">
        <v>398000.0</v>
      </c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>
      <c r="A732" s="65" t="s">
        <v>464</v>
      </c>
      <c r="B732" s="69" t="s">
        <v>847</v>
      </c>
      <c r="C732" s="72">
        <v>500000.0</v>
      </c>
      <c r="D732" s="73">
        <v>397000.0</v>
      </c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>
      <c r="A733" s="65" t="s">
        <v>388</v>
      </c>
      <c r="B733" s="69" t="s">
        <v>847</v>
      </c>
      <c r="C733" s="70">
        <v>590000.0</v>
      </c>
      <c r="D733" s="73">
        <v>395000.0</v>
      </c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>
      <c r="A734" s="65" t="s">
        <v>535</v>
      </c>
      <c r="B734" s="69" t="s">
        <v>847</v>
      </c>
      <c r="C734" s="70">
        <v>515000.0</v>
      </c>
      <c r="D734" s="73">
        <v>395000.0</v>
      </c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>
      <c r="A735" s="65" t="s">
        <v>818</v>
      </c>
      <c r="B735" s="69" t="s">
        <v>847</v>
      </c>
      <c r="C735" s="70">
        <v>596000.0</v>
      </c>
      <c r="D735" s="73">
        <v>395000.0</v>
      </c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>
      <c r="A736" s="65" t="s">
        <v>630</v>
      </c>
      <c r="B736" s="69" t="s">
        <v>46</v>
      </c>
      <c r="C736" s="70">
        <v>605000.0</v>
      </c>
      <c r="D736" s="73">
        <v>394000.0</v>
      </c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>
      <c r="A737" s="65" t="s">
        <v>155</v>
      </c>
      <c r="B737" s="69" t="s">
        <v>847</v>
      </c>
      <c r="C737" s="70">
        <v>740000.0</v>
      </c>
      <c r="D737" s="73">
        <v>392500.0</v>
      </c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>
      <c r="A738" s="65" t="s">
        <v>441</v>
      </c>
      <c r="B738" s="69" t="s">
        <v>847</v>
      </c>
      <c r="C738" s="70">
        <v>485000.0</v>
      </c>
      <c r="D738" s="73">
        <v>392500.0</v>
      </c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>
      <c r="A739" s="65" t="s">
        <v>518</v>
      </c>
      <c r="B739" s="69" t="s">
        <v>47</v>
      </c>
      <c r="C739" s="70">
        <v>1200000.0</v>
      </c>
      <c r="D739" s="73">
        <v>389000.0</v>
      </c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>
      <c r="A740" s="65" t="s">
        <v>354</v>
      </c>
      <c r="B740" s="69" t="s">
        <v>847</v>
      </c>
      <c r="C740" s="70">
        <v>700000.0</v>
      </c>
      <c r="D740" s="73">
        <v>387500.0</v>
      </c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>
      <c r="A741" s="65" t="s">
        <v>839</v>
      </c>
      <c r="B741" s="69" t="s">
        <v>31</v>
      </c>
      <c r="C741" s="70">
        <v>1027500.0</v>
      </c>
      <c r="D741" s="73">
        <v>385000.0</v>
      </c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>
      <c r="A742" s="65" t="s">
        <v>294</v>
      </c>
      <c r="B742" s="69" t="s">
        <v>847</v>
      </c>
      <c r="C742" s="70">
        <v>620000.0</v>
      </c>
      <c r="D742" s="73">
        <v>385000.0</v>
      </c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>
      <c r="A743" s="65" t="s">
        <v>228</v>
      </c>
      <c r="B743" s="69" t="s">
        <v>847</v>
      </c>
      <c r="C743" s="70">
        <v>626000.0</v>
      </c>
      <c r="D743" s="73">
        <v>385000.0</v>
      </c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>
      <c r="A744" s="65" t="s">
        <v>721</v>
      </c>
      <c r="B744" s="69" t="s">
        <v>847</v>
      </c>
      <c r="C744" s="70">
        <v>586500.0</v>
      </c>
      <c r="D744" s="73">
        <v>385000.0</v>
      </c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>
      <c r="A745" s="65" t="s">
        <v>470</v>
      </c>
      <c r="B745" s="69" t="s">
        <v>847</v>
      </c>
      <c r="C745" s="70">
        <v>470000.0</v>
      </c>
      <c r="D745" s="73">
        <v>385000.0</v>
      </c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>
      <c r="A746" s="65" t="s">
        <v>305</v>
      </c>
      <c r="B746" s="69" t="s">
        <v>847</v>
      </c>
      <c r="C746" s="70">
        <v>480000.0</v>
      </c>
      <c r="D746" s="73">
        <v>381500.0</v>
      </c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>
      <c r="A747" s="65" t="s">
        <v>796</v>
      </c>
      <c r="B747" s="69" t="s">
        <v>847</v>
      </c>
      <c r="C747" s="70">
        <v>535000.0</v>
      </c>
      <c r="D747" s="73">
        <v>381000.0</v>
      </c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>
      <c r="A748" s="65" t="s">
        <v>353</v>
      </c>
      <c r="B748" s="69" t="s">
        <v>847</v>
      </c>
      <c r="C748" s="70">
        <v>570000.0</v>
      </c>
      <c r="D748" s="73">
        <v>380000.0</v>
      </c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>
      <c r="A749" s="65" t="s">
        <v>339</v>
      </c>
      <c r="B749" s="69" t="s">
        <v>847</v>
      </c>
      <c r="C749" s="70">
        <v>580000.0</v>
      </c>
      <c r="D749" s="73">
        <v>371000.0</v>
      </c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>
      <c r="A750" s="65" t="s">
        <v>309</v>
      </c>
      <c r="B750" s="69" t="s">
        <v>43</v>
      </c>
      <c r="C750" s="70">
        <v>645000.0</v>
      </c>
      <c r="D750" s="73">
        <v>370000.0</v>
      </c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>
      <c r="A751" s="65" t="s">
        <v>505</v>
      </c>
      <c r="B751" s="69" t="s">
        <v>48</v>
      </c>
      <c r="C751" s="70">
        <v>470500.0</v>
      </c>
      <c r="D751" s="73">
        <v>370000.0</v>
      </c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>
      <c r="A752" s="65" t="s">
        <v>503</v>
      </c>
      <c r="B752" s="69" t="s">
        <v>847</v>
      </c>
      <c r="C752" s="70">
        <v>455000.0</v>
      </c>
      <c r="D752" s="73">
        <v>367500.0</v>
      </c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>
      <c r="A753" s="65" t="s">
        <v>324</v>
      </c>
      <c r="B753" s="69" t="s">
        <v>847</v>
      </c>
      <c r="C753" s="70">
        <v>475000.0</v>
      </c>
      <c r="D753" s="73">
        <v>367000.0</v>
      </c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>
      <c r="A754" s="65" t="s">
        <v>248</v>
      </c>
      <c r="B754" s="69" t="s">
        <v>48</v>
      </c>
      <c r="C754" s="70">
        <v>495000.0</v>
      </c>
      <c r="D754" s="73">
        <v>365000.0</v>
      </c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>
      <c r="A755" s="65" t="s">
        <v>637</v>
      </c>
      <c r="B755" s="69" t="s">
        <v>847</v>
      </c>
      <c r="C755" s="70">
        <v>461000.0</v>
      </c>
      <c r="D755" s="73">
        <v>365000.0</v>
      </c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>
      <c r="A756" s="65" t="s">
        <v>236</v>
      </c>
      <c r="B756" s="69" t="s">
        <v>847</v>
      </c>
      <c r="C756" s="70">
        <v>525000.0</v>
      </c>
      <c r="D756" s="73">
        <v>365000.0</v>
      </c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>
      <c r="A757" s="65" t="s">
        <v>835</v>
      </c>
      <c r="B757" s="69" t="s">
        <v>31</v>
      </c>
      <c r="C757" s="70">
        <v>1485000.0</v>
      </c>
      <c r="D757" s="73">
        <v>360000.0</v>
      </c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>
      <c r="A758" s="65" t="s">
        <v>368</v>
      </c>
      <c r="B758" s="69" t="s">
        <v>847</v>
      </c>
      <c r="C758" s="70">
        <v>545000.0</v>
      </c>
      <c r="D758" s="73">
        <v>360000.0</v>
      </c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>
      <c r="A759" s="65" t="s">
        <v>591</v>
      </c>
      <c r="B759" s="69" t="s">
        <v>847</v>
      </c>
      <c r="C759" s="70">
        <v>437500.0</v>
      </c>
      <c r="D759" s="73">
        <v>359000.0</v>
      </c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>
      <c r="A760" s="65" t="s">
        <v>357</v>
      </c>
      <c r="B760" s="69" t="s">
        <v>40</v>
      </c>
      <c r="C760" s="70">
        <v>2300000.0</v>
      </c>
      <c r="D760" s="73">
        <v>358000.0</v>
      </c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>
      <c r="A761" s="65" t="s">
        <v>700</v>
      </c>
      <c r="B761" s="69" t="s">
        <v>847</v>
      </c>
      <c r="C761" s="70">
        <v>640000.0</v>
      </c>
      <c r="D761" s="73">
        <v>358000.0</v>
      </c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>
      <c r="A762" s="65" t="s">
        <v>250</v>
      </c>
      <c r="B762" s="69" t="s">
        <v>847</v>
      </c>
      <c r="C762" s="70">
        <v>570000.0</v>
      </c>
      <c r="D762" s="73">
        <v>352000.0</v>
      </c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>
      <c r="A763" s="65" t="s">
        <v>468</v>
      </c>
      <c r="B763" s="69" t="s">
        <v>847</v>
      </c>
      <c r="C763" s="70">
        <v>545000.0</v>
      </c>
      <c r="D763" s="73">
        <v>351000.0</v>
      </c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>
      <c r="A764" s="65" t="s">
        <v>559</v>
      </c>
      <c r="B764" s="69" t="s">
        <v>847</v>
      </c>
      <c r="C764" s="70">
        <v>455000.0</v>
      </c>
      <c r="D764" s="73">
        <v>350000.0</v>
      </c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>
      <c r="A765" s="65" t="s">
        <v>473</v>
      </c>
      <c r="B765" s="69" t="s">
        <v>847</v>
      </c>
      <c r="C765" s="72">
        <v>370000.0</v>
      </c>
      <c r="D765" s="73">
        <v>348000.0</v>
      </c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>
      <c r="A766" s="65" t="s">
        <v>738</v>
      </c>
      <c r="B766" s="69" t="s">
        <v>847</v>
      </c>
      <c r="C766" s="70">
        <v>400000.0</v>
      </c>
      <c r="D766" s="73">
        <v>340000.0</v>
      </c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>
      <c r="A767" s="65" t="s">
        <v>589</v>
      </c>
      <c r="B767" s="69" t="s">
        <v>847</v>
      </c>
      <c r="C767" s="70">
        <v>425000.0</v>
      </c>
      <c r="D767" s="73">
        <v>340000.0</v>
      </c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>
      <c r="A768" s="65" t="s">
        <v>465</v>
      </c>
      <c r="B768" s="69" t="s">
        <v>847</v>
      </c>
      <c r="C768" s="72">
        <v>435000.0</v>
      </c>
      <c r="D768" s="73">
        <v>340000.0</v>
      </c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>
      <c r="A769" s="65" t="s">
        <v>161</v>
      </c>
      <c r="B769" s="69" t="s">
        <v>847</v>
      </c>
      <c r="C769" s="70">
        <v>646500.0</v>
      </c>
      <c r="D769" s="73">
        <v>338500.0</v>
      </c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>
      <c r="A770" s="65" t="s">
        <v>594</v>
      </c>
      <c r="B770" s="69" t="s">
        <v>847</v>
      </c>
      <c r="C770" s="70">
        <v>400000.0</v>
      </c>
      <c r="D770" s="73">
        <v>335000.0</v>
      </c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>
      <c r="A771" s="65" t="s">
        <v>275</v>
      </c>
      <c r="B771" s="69" t="s">
        <v>847</v>
      </c>
      <c r="C771" s="70">
        <v>467500.0</v>
      </c>
      <c r="D771" s="73">
        <v>334000.0</v>
      </c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>
      <c r="A772" s="65" t="s">
        <v>795</v>
      </c>
      <c r="B772" s="69" t="s">
        <v>847</v>
      </c>
      <c r="C772" s="70">
        <v>480000.0</v>
      </c>
      <c r="D772" s="73">
        <v>330000.0</v>
      </c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>
      <c r="A773" s="65" t="s">
        <v>667</v>
      </c>
      <c r="B773" s="69" t="s">
        <v>847</v>
      </c>
      <c r="C773" s="70">
        <v>445000.0</v>
      </c>
      <c r="D773" s="73">
        <v>330000.0</v>
      </c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>
      <c r="A774" s="65" t="s">
        <v>588</v>
      </c>
      <c r="B774" s="69" t="s">
        <v>847</v>
      </c>
      <c r="C774" s="70">
        <v>500000.0</v>
      </c>
      <c r="D774" s="73">
        <v>330000.0</v>
      </c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>
      <c r="A775" s="65" t="s">
        <v>326</v>
      </c>
      <c r="B775" s="69" t="s">
        <v>847</v>
      </c>
      <c r="C775" s="70">
        <v>399500.0</v>
      </c>
      <c r="D775" s="73">
        <v>320000.0</v>
      </c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>
      <c r="A776" s="65" t="s">
        <v>308</v>
      </c>
      <c r="B776" s="69" t="s">
        <v>847</v>
      </c>
      <c r="C776" s="70">
        <v>375000.0</v>
      </c>
      <c r="D776" s="73">
        <v>315000.0</v>
      </c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>
      <c r="A777" s="65" t="s">
        <v>469</v>
      </c>
      <c r="B777" s="69" t="s">
        <v>847</v>
      </c>
      <c r="C777" s="70">
        <v>436000.0</v>
      </c>
      <c r="D777" s="73">
        <v>315000.0</v>
      </c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>
      <c r="A778" s="65" t="s">
        <v>558</v>
      </c>
      <c r="B778" s="69" t="s">
        <v>847</v>
      </c>
      <c r="C778" s="72">
        <v>430000.0</v>
      </c>
      <c r="D778" s="73">
        <v>302500.0</v>
      </c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>
      <c r="A779" s="65" t="s">
        <v>369</v>
      </c>
      <c r="B779" s="69" t="s">
        <v>847</v>
      </c>
      <c r="C779" s="70">
        <v>496500.0</v>
      </c>
      <c r="D779" s="73">
        <v>299000.0</v>
      </c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>
      <c r="A780" s="65" t="s">
        <v>347</v>
      </c>
      <c r="B780" s="69" t="s">
        <v>30</v>
      </c>
      <c r="C780" s="70">
        <v>765000.0</v>
      </c>
      <c r="D780" s="73">
        <v>297000.0</v>
      </c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>
      <c r="A781" s="65" t="s">
        <v>370</v>
      </c>
      <c r="B781" s="69" t="s">
        <v>847</v>
      </c>
      <c r="C781" s="70">
        <v>437500.0</v>
      </c>
      <c r="D781" s="73">
        <v>295000.0</v>
      </c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>
      <c r="A782" s="65" t="s">
        <v>638</v>
      </c>
      <c r="B782" s="69" t="s">
        <v>847</v>
      </c>
      <c r="C782" s="70">
        <v>377500.0</v>
      </c>
      <c r="D782" s="73">
        <v>295000.0</v>
      </c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>
      <c r="A783" s="65" t="s">
        <v>610</v>
      </c>
      <c r="B783" s="69" t="s">
        <v>847</v>
      </c>
      <c r="C783" s="70">
        <v>360000.0</v>
      </c>
      <c r="D783" s="73">
        <v>275000.0</v>
      </c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>
      <c r="A784" s="65" t="s">
        <v>295</v>
      </c>
      <c r="B784" s="69" t="s">
        <v>847</v>
      </c>
      <c r="C784" s="70">
        <v>334500.0</v>
      </c>
      <c r="D784" s="73">
        <v>250000.0</v>
      </c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>
      <c r="A785" s="65" t="s">
        <v>170</v>
      </c>
      <c r="B785" s="69" t="s">
        <v>847</v>
      </c>
      <c r="C785" s="70">
        <v>365000.0</v>
      </c>
      <c r="D785" s="73">
        <v>240000.0</v>
      </c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>
      <c r="A786" s="65" t="s">
        <v>414</v>
      </c>
      <c r="B786" s="69" t="s">
        <v>847</v>
      </c>
      <c r="C786" s="72">
        <v>319000.0</v>
      </c>
      <c r="D786" s="73">
        <v>220000.0</v>
      </c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>
      <c r="A787" s="65" t="s">
        <v>611</v>
      </c>
      <c r="B787" s="69" t="s">
        <v>847</v>
      </c>
      <c r="C787" s="70">
        <v>280000.0</v>
      </c>
      <c r="D787" s="73">
        <v>188000.0</v>
      </c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>
      <c r="A788" s="65" t="s">
        <v>371</v>
      </c>
      <c r="B788" s="69" t="s">
        <v>847</v>
      </c>
      <c r="C788" s="70">
        <v>427000.0</v>
      </c>
      <c r="D788" s="73">
        <v>175000.0</v>
      </c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</sheetData>
  <autoFilter ref="$A$1:$D$788">
    <sortState ref="A1:D788">
      <sortCondition descending="1" ref="D1:D788"/>
    </sortState>
  </autoFilter>
  <drawing r:id="rId1"/>
</worksheet>
</file>