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Toxa/mag/"/>
    </mc:Choice>
  </mc:AlternateContent>
  <bookViews>
    <workbookView xWindow="0" yWindow="460" windowWidth="27320" windowHeight="13560" tabRatio="500"/>
  </bookViews>
  <sheets>
    <sheet name="температура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3" i="1"/>
  <c r="M3" i="1"/>
  <c r="N3" i="1"/>
  <c r="M9" i="1"/>
  <c r="G15" i="1"/>
  <c r="G17" i="1"/>
  <c r="I3" i="1"/>
  <c r="I7" i="1"/>
  <c r="J4" i="1"/>
  <c r="J6" i="1"/>
  <c r="J7" i="1"/>
  <c r="H7" i="1"/>
  <c r="I2" i="1"/>
  <c r="I4" i="1"/>
  <c r="I6" i="1"/>
  <c r="H2" i="1"/>
  <c r="H3" i="1"/>
  <c r="H4" i="1"/>
  <c r="H6" i="1"/>
</calcChain>
</file>

<file path=xl/sharedStrings.xml><?xml version="1.0" encoding="utf-8"?>
<sst xmlns="http://schemas.openxmlformats.org/spreadsheetml/2006/main" count="26" uniqueCount="23">
  <si>
    <t>ac1</t>
  </si>
  <si>
    <t>ac2</t>
  </si>
  <si>
    <t>ac3</t>
  </si>
  <si>
    <t>ac4</t>
  </si>
  <si>
    <t>ac5</t>
  </si>
  <si>
    <t>ac6</t>
  </si>
  <si>
    <t>b1</t>
  </si>
  <si>
    <t>b2</t>
  </si>
  <si>
    <t>mb</t>
  </si>
  <si>
    <t>mc</t>
  </si>
  <si>
    <t>md</t>
  </si>
  <si>
    <t>даташит</t>
  </si>
  <si>
    <t>пример</t>
  </si>
  <si>
    <t>мои</t>
  </si>
  <si>
    <t>ut</t>
  </si>
  <si>
    <t>x1</t>
  </si>
  <si>
    <t>x2</t>
  </si>
  <si>
    <t>b5</t>
  </si>
  <si>
    <t>T</t>
  </si>
  <si>
    <t>ред библиотеки</t>
  </si>
  <si>
    <t>температура</t>
  </si>
  <si>
    <t>x2_1</t>
  </si>
  <si>
    <t>x2_2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</si>
</sst>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D15" sqref="D15"/>
    </sheetView>
  </sheetViews>
  <sheetFormatPr baseColWidth="10" defaultRowHeight="16" x14ac:dyDescent="0.2"/>
  <cols>
    <col min="4" max="5" width="18" customWidth="1"/>
    <col min="7" max="7" width="13.83203125" customWidth="1"/>
  </cols>
  <sheetData>
    <row r="1" spans="1:14" x14ac:dyDescent="0.2">
      <c r="B1" t="s">
        <v>11</v>
      </c>
      <c r="C1" t="s">
        <v>12</v>
      </c>
      <c r="D1" t="s">
        <v>13</v>
      </c>
      <c r="E1" t="s">
        <v>19</v>
      </c>
      <c r="H1" t="s">
        <v>11</v>
      </c>
      <c r="I1" t="s">
        <v>12</v>
      </c>
      <c r="J1" t="s">
        <v>13</v>
      </c>
    </row>
    <row r="2" spans="1:14" x14ac:dyDescent="0.2">
      <c r="A2" t="s">
        <v>0</v>
      </c>
      <c r="B2">
        <v>408</v>
      </c>
      <c r="C2">
        <v>7911</v>
      </c>
      <c r="D2">
        <v>7338</v>
      </c>
      <c r="G2" t="s">
        <v>15</v>
      </c>
      <c r="H2">
        <f>(B14-B7)*B6/2^15</f>
        <v>4743.4071350097656</v>
      </c>
      <c r="I2">
        <f>(C14-C7)*C6/2^15</f>
        <v>5761.2467651367188</v>
      </c>
      <c r="J2">
        <f>(D14-D7)*D6/2^15</f>
        <v>7218.8236083984375</v>
      </c>
      <c r="L2" t="s">
        <v>21</v>
      </c>
    </row>
    <row r="3" spans="1:14" x14ac:dyDescent="0.2">
      <c r="A3" t="s">
        <v>1</v>
      </c>
      <c r="B3">
        <v>-72</v>
      </c>
      <c r="C3">
        <v>-934</v>
      </c>
      <c r="D3">
        <v>-1224</v>
      </c>
      <c r="G3" t="s">
        <v>16</v>
      </c>
      <c r="H3">
        <f>B11*2^11/(H2+B12)</f>
        <v>-2343.8672618025853</v>
      </c>
      <c r="I3">
        <f>C11*2^11/(I2+C12)</f>
        <v>-2768.3286797259693</v>
      </c>
      <c r="J3">
        <f>D11*2^11/(J2+D12)</f>
        <v>-2350.2242834758463</v>
      </c>
      <c r="L3" t="s">
        <v>22</v>
      </c>
      <c r="M3">
        <f>J2+D12</f>
        <v>9650.8236083984375</v>
      </c>
      <c r="N3">
        <f>22681600/M3</f>
        <v>2350.2242834758463</v>
      </c>
    </row>
    <row r="4" spans="1:14" x14ac:dyDescent="0.2">
      <c r="A4" t="s">
        <v>2</v>
      </c>
      <c r="B4">
        <v>-14383</v>
      </c>
      <c r="C4">
        <v>-14306</v>
      </c>
      <c r="D4">
        <v>-14704</v>
      </c>
      <c r="G4" t="s">
        <v>17</v>
      </c>
      <c r="H4">
        <f>H2+H3</f>
        <v>2399.5398732071803</v>
      </c>
      <c r="I4">
        <f>I2+I3</f>
        <v>2992.9180854107494</v>
      </c>
      <c r="J4">
        <f>J2+J3</f>
        <v>4868.5993249225912</v>
      </c>
    </row>
    <row r="5" spans="1:14" x14ac:dyDescent="0.2">
      <c r="A5" t="s">
        <v>3</v>
      </c>
      <c r="B5">
        <v>32741</v>
      </c>
      <c r="C5">
        <v>31567</v>
      </c>
      <c r="D5">
        <v>33266</v>
      </c>
    </row>
    <row r="6" spans="1:14" x14ac:dyDescent="0.2">
      <c r="A6" t="s">
        <v>4</v>
      </c>
      <c r="B6">
        <v>32757</v>
      </c>
      <c r="C6">
        <v>25671</v>
      </c>
      <c r="D6">
        <v>24733</v>
      </c>
      <c r="G6" t="s">
        <v>18</v>
      </c>
      <c r="H6">
        <f>(H4+8)/2^4</f>
        <v>150.47124207544877</v>
      </c>
      <c r="I6">
        <f>(I4+8)/2^4</f>
        <v>187.55738033817184</v>
      </c>
      <c r="J6">
        <f>(J4+8)/2^4</f>
        <v>304.78745780766195</v>
      </c>
    </row>
    <row r="7" spans="1:14" x14ac:dyDescent="0.2">
      <c r="A7" t="s">
        <v>5</v>
      </c>
      <c r="B7">
        <v>23153</v>
      </c>
      <c r="C7">
        <v>18974</v>
      </c>
      <c r="D7">
        <v>16879</v>
      </c>
      <c r="G7" t="s">
        <v>20</v>
      </c>
      <c r="H7">
        <f>H6/10</f>
        <v>15.047124207544877</v>
      </c>
      <c r="I7">
        <f t="shared" ref="I7:J7" si="0">I6/10</f>
        <v>18.755738033817185</v>
      </c>
      <c r="J7">
        <f t="shared" si="0"/>
        <v>30.478745780766197</v>
      </c>
    </row>
    <row r="8" spans="1:14" x14ac:dyDescent="0.2">
      <c r="A8" t="s">
        <v>6</v>
      </c>
      <c r="B8">
        <v>6190</v>
      </c>
      <c r="C8">
        <v>5498</v>
      </c>
      <c r="D8">
        <v>5498</v>
      </c>
    </row>
    <row r="9" spans="1:14" x14ac:dyDescent="0.2">
      <c r="A9" t="s">
        <v>7</v>
      </c>
      <c r="B9">
        <v>4</v>
      </c>
      <c r="C9">
        <v>46</v>
      </c>
      <c r="D9">
        <v>66</v>
      </c>
      <c r="M9">
        <f>D11*2^11</f>
        <v>-22681600</v>
      </c>
    </row>
    <row r="10" spans="1:14" x14ac:dyDescent="0.2">
      <c r="A10" t="s">
        <v>8</v>
      </c>
      <c r="B10">
        <v>-32768</v>
      </c>
      <c r="C10">
        <v>-32768</v>
      </c>
      <c r="D10">
        <v>-32768</v>
      </c>
    </row>
    <row r="11" spans="1:14" x14ac:dyDescent="0.2">
      <c r="A11" t="s">
        <v>9</v>
      </c>
      <c r="B11">
        <v>-8711</v>
      </c>
      <c r="C11">
        <v>-11075</v>
      </c>
      <c r="D11">
        <v>-11075</v>
      </c>
    </row>
    <row r="12" spans="1:14" x14ac:dyDescent="0.2">
      <c r="A12" t="s">
        <v>10</v>
      </c>
      <c r="B12">
        <v>2868</v>
      </c>
      <c r="C12">
        <v>2432</v>
      </c>
      <c r="D12">
        <v>2432</v>
      </c>
    </row>
    <row r="14" spans="1:14" x14ac:dyDescent="0.2">
      <c r="A14" t="s">
        <v>14</v>
      </c>
      <c r="B14">
        <v>27898</v>
      </c>
      <c r="C14">
        <v>26328</v>
      </c>
      <c r="D14">
        <v>26443</v>
      </c>
    </row>
    <row r="15" spans="1:14" x14ac:dyDescent="0.2">
      <c r="G15">
        <f>MOD(ABS(D11)*2^11/4,2^16)</f>
        <v>34304</v>
      </c>
    </row>
    <row r="17" spans="7:7" x14ac:dyDescent="0.2">
      <c r="G17">
        <f>ABS(D11)*2^11/2^11</f>
        <v>11075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температура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2019-11-30T13:34:41Z</dcterms:created>
  <dcterms:modified xsi:type="dcterms:W3CDTF">2019-11-30T17:43:34Z</dcterms:modified>
</cp:coreProperties>
</file>