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oxa/mag/"/>
    </mc:Choice>
  </mc:AlternateContent>
  <bookViews>
    <workbookView xWindow="0" yWindow="0" windowWidth="27320" windowHeight="1536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G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<sst xmlns="http://schemas.openxmlformats.org/spreadsheetml/2006/main" count="65" uniqueCount="61">
  <si>
    <t>п.п.</t>
  </si>
  <si>
    <t>наименование</t>
  </si>
  <si>
    <t>цена за шт.</t>
  </si>
  <si>
    <t>стоимость общ.</t>
  </si>
  <si>
    <t>ссылка</t>
  </si>
  <si>
    <t>кол-во необходимо</t>
  </si>
  <si>
    <t>кол-во запас</t>
  </si>
  <si>
    <t>кол-во итого</t>
  </si>
  <si>
    <t>конденсатор 10 мкф 6,3 В 0603</t>
  </si>
  <si>
    <t>https://www.chipdip.ru/product/grm188r60j106me47d</t>
  </si>
  <si>
    <t>конденсатор 1 мкф 10 В 0603</t>
  </si>
  <si>
    <t>https://www.chipdip.ru/product/grm188r61a105k</t>
  </si>
  <si>
    <t>https://www.chipdip.ru/product/atmega328p-au</t>
  </si>
  <si>
    <t>atmega328</t>
  </si>
  <si>
    <t>https://www.chipdip.ru/product/74vhc573mtc</t>
  </si>
  <si>
    <t>акселерометр LIS3DH</t>
  </si>
  <si>
    <t>D-тригер 74VHC573MTC</t>
  </si>
  <si>
    <t>https://www.chipdip.ru/product/lis3dhtr</t>
  </si>
  <si>
    <t>Память eeprom AT24C512C</t>
  </si>
  <si>
    <t>https://www.chipdip.ru/product/at24c512bn-sh25-t</t>
  </si>
  <si>
    <t>Преобразователь CP2102</t>
  </si>
  <si>
    <t>https://www.chipdip.ru/product/cp2102-gmr</t>
  </si>
  <si>
    <t>датчик bmp180</t>
  </si>
  <si>
    <t>https://www.chipdip.ru/product/bmp180</t>
  </si>
  <si>
    <t>примечание</t>
  </si>
  <si>
    <t>есть в наличии</t>
  </si>
  <si>
    <t>Предохранитель MF-MSMF010</t>
  </si>
  <si>
    <t>https://www.chipdip.ru/product/mf-msmf010</t>
  </si>
  <si>
    <t>стабилизатор XC6206P302MR</t>
  </si>
  <si>
    <t>https://www.chipdip.ru/product/xc6206p302mr-torex</t>
  </si>
  <si>
    <t>Микросхема DCDC step-UP TPS61040</t>
  </si>
  <si>
    <t>https://www.chipdip.ru/product/tps61040dbvr</t>
  </si>
  <si>
    <t>дисплей EDS803/EDS805</t>
  </si>
  <si>
    <t>-</t>
  </si>
  <si>
    <t>дисплей oled 0.91" 128x32</t>
  </si>
  <si>
    <t>https://www.chipdip.ru/product/tyco-1437566-3-fsmsm</t>
  </si>
  <si>
    <t>кнопка FSMSM</t>
  </si>
  <si>
    <t>чип-индуктивность 10 мкГн</t>
  </si>
  <si>
    <t>https://www.chipdip.ru/product/lqm21fn100n</t>
  </si>
  <si>
    <t>резистор 20 кОм, 0603</t>
  </si>
  <si>
    <t>https://www.chipdip.ru/product0/9000079743</t>
  </si>
  <si>
    <t>резистор 620 кОм, 0603</t>
  </si>
  <si>
    <t>резистор 200 кОм, 0603</t>
  </si>
  <si>
    <t>https://www.chipdip.ru/product0/9000079779</t>
  </si>
  <si>
    <t>https://www.chipdip.ru/product0/9000079767</t>
  </si>
  <si>
    <t>резистор 1 кОм, 0603</t>
  </si>
  <si>
    <t>https://www.chipdip.ru/product0/9000079676</t>
  </si>
  <si>
    <t>резистор 10 Ом, 1206</t>
  </si>
  <si>
    <t>https://www.chipdip.ru/product0/9000079859</t>
  </si>
  <si>
    <t>диод шоттки</t>
  </si>
  <si>
    <t>https://www.chipdip.ru/product/yt-s13</t>
  </si>
  <si>
    <t>Транзистор полевой P-канал</t>
  </si>
  <si>
    <t>https://www.chipdip.ru/product/irlml2246trpbf</t>
  </si>
  <si>
    <t>вилка pld6</t>
  </si>
  <si>
    <t>https://www.chipdip.ru/product/pld-6</t>
  </si>
  <si>
    <t>https://www.chipdip.ru/product/pls-4r</t>
  </si>
  <si>
    <t>вилка pls4-r</t>
  </si>
  <si>
    <t>розетка pbs4</t>
  </si>
  <si>
    <t>https://www.chipdip.ru/product/pbs-4</t>
  </si>
  <si>
    <t>итого</t>
  </si>
  <si>
    <t>% от общей стоимости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</si>
</sst>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L21" sqref="L21"/>
    </sheetView>
  </sheetViews>
  <sheetFormatPr baseColWidth="10" defaultRowHeight="16" x14ac:dyDescent="0.2"/>
  <cols>
    <col min="1" max="1" width="4.1640625" bestFit="1" customWidth="1"/>
    <col min="2" max="2" width="32.33203125" bestFit="1" customWidth="1"/>
    <col min="3" max="3" width="18.33203125" style="1" bestFit="1" customWidth="1"/>
    <col min="4" max="5" width="12" style="1" bestFit="1" customWidth="1"/>
    <col min="6" max="6" width="10.83203125" style="1" bestFit="1" customWidth="1"/>
    <col min="7" max="7" width="14.6640625" style="1" bestFit="1" customWidth="1"/>
    <col min="8" max="8" width="47.1640625" style="2" bestFit="1" customWidth="1"/>
    <col min="9" max="9" width="13.6640625" bestFit="1" customWidth="1"/>
    <col min="10" max="10" width="20.6640625" style="1" bestFit="1" customWidth="1"/>
  </cols>
  <sheetData>
    <row r="1" spans="1:10" x14ac:dyDescent="0.2">
      <c r="A1" s="3" t="s">
        <v>0</v>
      </c>
      <c r="B1" s="4" t="s">
        <v>1</v>
      </c>
      <c r="C1" s="4" t="s">
        <v>5</v>
      </c>
      <c r="D1" s="4" t="s">
        <v>6</v>
      </c>
      <c r="E1" s="4" t="s">
        <v>7</v>
      </c>
      <c r="F1" s="4" t="s">
        <v>2</v>
      </c>
      <c r="G1" s="4" t="s">
        <v>3</v>
      </c>
      <c r="H1" s="5" t="s">
        <v>4</v>
      </c>
      <c r="I1" s="4" t="s">
        <v>24</v>
      </c>
      <c r="J1" s="11" t="s">
        <v>60</v>
      </c>
    </row>
    <row r="2" spans="1:10" x14ac:dyDescent="0.2">
      <c r="A2" s="7">
        <v>1</v>
      </c>
      <c r="B2" s="6" t="s">
        <v>8</v>
      </c>
      <c r="C2" s="7">
        <v>8</v>
      </c>
      <c r="D2" s="7">
        <v>2</v>
      </c>
      <c r="E2" s="7">
        <f>D2+C2</f>
        <v>10</v>
      </c>
      <c r="F2" s="7">
        <v>10</v>
      </c>
      <c r="G2" s="7">
        <f>F2*E2</f>
        <v>100</v>
      </c>
      <c r="H2" s="8" t="s">
        <v>9</v>
      </c>
      <c r="I2" s="6"/>
      <c r="J2" s="12">
        <f>100*G2/$G$28</f>
        <v>9.0244562765093388</v>
      </c>
    </row>
    <row r="3" spans="1:10" x14ac:dyDescent="0.2">
      <c r="A3" s="7">
        <v>2</v>
      </c>
      <c r="B3" s="6" t="s">
        <v>10</v>
      </c>
      <c r="C3" s="7">
        <v>7</v>
      </c>
      <c r="D3" s="7">
        <v>3</v>
      </c>
      <c r="E3" s="7">
        <f t="shared" ref="E3:E26" si="0">D3+C3</f>
        <v>10</v>
      </c>
      <c r="F3" s="7">
        <v>4</v>
      </c>
      <c r="G3" s="7">
        <f t="shared" ref="G3:G26" si="1">F3*E3</f>
        <v>40</v>
      </c>
      <c r="H3" s="8" t="s">
        <v>11</v>
      </c>
      <c r="I3" s="6"/>
      <c r="J3" s="12">
        <f t="shared" ref="J3:J26" si="2">100*G3/$G$28</f>
        <v>3.6097825106037358</v>
      </c>
    </row>
    <row r="4" spans="1:10" x14ac:dyDescent="0.2">
      <c r="A4" s="7">
        <v>3</v>
      </c>
      <c r="B4" s="6" t="s">
        <v>13</v>
      </c>
      <c r="C4" s="7">
        <v>1</v>
      </c>
      <c r="D4" s="7">
        <v>0</v>
      </c>
      <c r="E4" s="7">
        <f t="shared" si="0"/>
        <v>1</v>
      </c>
      <c r="F4" s="7">
        <v>150</v>
      </c>
      <c r="G4" s="7">
        <f t="shared" si="1"/>
        <v>150</v>
      </c>
      <c r="H4" s="8" t="s">
        <v>12</v>
      </c>
      <c r="I4" s="6"/>
      <c r="J4" s="12">
        <f t="shared" si="2"/>
        <v>13.536684414764009</v>
      </c>
    </row>
    <row r="5" spans="1:10" x14ac:dyDescent="0.2">
      <c r="A5" s="7">
        <v>4</v>
      </c>
      <c r="B5" s="6" t="s">
        <v>16</v>
      </c>
      <c r="C5" s="7">
        <v>4</v>
      </c>
      <c r="D5" s="7">
        <v>1</v>
      </c>
      <c r="E5" s="7">
        <f t="shared" si="0"/>
        <v>5</v>
      </c>
      <c r="F5" s="7">
        <v>7</v>
      </c>
      <c r="G5" s="7">
        <f t="shared" si="1"/>
        <v>35</v>
      </c>
      <c r="H5" s="8" t="s">
        <v>14</v>
      </c>
      <c r="I5" s="6"/>
      <c r="J5" s="12">
        <f t="shared" si="2"/>
        <v>3.1585596967782688</v>
      </c>
    </row>
    <row r="6" spans="1:10" x14ac:dyDescent="0.2">
      <c r="A6" s="7">
        <v>5</v>
      </c>
      <c r="B6" s="6" t="s">
        <v>15</v>
      </c>
      <c r="C6" s="7">
        <v>1</v>
      </c>
      <c r="D6" s="7">
        <v>0</v>
      </c>
      <c r="E6" s="7">
        <f t="shared" si="0"/>
        <v>1</v>
      </c>
      <c r="F6" s="7">
        <v>42</v>
      </c>
      <c r="G6" s="7">
        <f t="shared" si="1"/>
        <v>42</v>
      </c>
      <c r="H6" s="8" t="s">
        <v>17</v>
      </c>
      <c r="I6" s="6"/>
      <c r="J6" s="12">
        <f t="shared" si="2"/>
        <v>3.7902716361339226</v>
      </c>
    </row>
    <row r="7" spans="1:10" x14ac:dyDescent="0.2">
      <c r="A7" s="7">
        <v>6</v>
      </c>
      <c r="B7" s="6" t="s">
        <v>18</v>
      </c>
      <c r="C7" s="7">
        <v>1</v>
      </c>
      <c r="D7" s="7">
        <v>0</v>
      </c>
      <c r="E7" s="7">
        <f t="shared" si="0"/>
        <v>1</v>
      </c>
      <c r="F7" s="7">
        <v>42</v>
      </c>
      <c r="G7" s="7">
        <f t="shared" si="1"/>
        <v>42</v>
      </c>
      <c r="H7" s="8" t="s">
        <v>19</v>
      </c>
      <c r="I7" s="6" t="s">
        <v>25</v>
      </c>
      <c r="J7" s="12">
        <f t="shared" si="2"/>
        <v>3.7902716361339226</v>
      </c>
    </row>
    <row r="8" spans="1:10" x14ac:dyDescent="0.2">
      <c r="A8" s="7">
        <v>7</v>
      </c>
      <c r="B8" s="6" t="s">
        <v>20</v>
      </c>
      <c r="C8" s="7">
        <v>1</v>
      </c>
      <c r="D8" s="7">
        <v>0</v>
      </c>
      <c r="E8" s="7">
        <f t="shared" si="0"/>
        <v>1</v>
      </c>
      <c r="F8" s="7">
        <v>110</v>
      </c>
      <c r="G8" s="7">
        <f t="shared" si="1"/>
        <v>110</v>
      </c>
      <c r="H8" s="8" t="s">
        <v>21</v>
      </c>
      <c r="I8" s="6" t="s">
        <v>25</v>
      </c>
      <c r="J8" s="12">
        <f t="shared" si="2"/>
        <v>9.9269019041602728</v>
      </c>
    </row>
    <row r="9" spans="1:10" x14ac:dyDescent="0.2">
      <c r="A9" s="7">
        <v>8</v>
      </c>
      <c r="B9" s="6" t="s">
        <v>22</v>
      </c>
      <c r="C9" s="7">
        <v>1</v>
      </c>
      <c r="D9" s="7">
        <v>0</v>
      </c>
      <c r="E9" s="7">
        <f t="shared" si="0"/>
        <v>1</v>
      </c>
      <c r="F9" s="7">
        <v>190</v>
      </c>
      <c r="G9" s="7">
        <f t="shared" si="1"/>
        <v>190</v>
      </c>
      <c r="H9" s="8" t="s">
        <v>23</v>
      </c>
      <c r="I9" s="6"/>
      <c r="J9" s="12">
        <f t="shared" si="2"/>
        <v>17.146466925367744</v>
      </c>
    </row>
    <row r="10" spans="1:10" x14ac:dyDescent="0.2">
      <c r="A10" s="7">
        <v>9</v>
      </c>
      <c r="B10" s="6" t="s">
        <v>26</v>
      </c>
      <c r="C10" s="7">
        <v>2</v>
      </c>
      <c r="D10" s="7">
        <v>1</v>
      </c>
      <c r="E10" s="7">
        <f t="shared" si="0"/>
        <v>3</v>
      </c>
      <c r="F10" s="7">
        <v>14</v>
      </c>
      <c r="G10" s="7">
        <f t="shared" si="1"/>
        <v>42</v>
      </c>
      <c r="H10" s="8" t="s">
        <v>27</v>
      </c>
      <c r="I10" s="6"/>
      <c r="J10" s="12">
        <f t="shared" si="2"/>
        <v>3.7902716361339226</v>
      </c>
    </row>
    <row r="11" spans="1:10" x14ac:dyDescent="0.2">
      <c r="A11" s="7">
        <v>10</v>
      </c>
      <c r="B11" s="6" t="s">
        <v>28</v>
      </c>
      <c r="C11" s="7">
        <v>1</v>
      </c>
      <c r="D11" s="7">
        <v>1</v>
      </c>
      <c r="E11" s="7">
        <f t="shared" si="0"/>
        <v>2</v>
      </c>
      <c r="F11" s="7">
        <v>15</v>
      </c>
      <c r="G11" s="7">
        <f t="shared" si="1"/>
        <v>30</v>
      </c>
      <c r="H11" s="8" t="s">
        <v>29</v>
      </c>
      <c r="I11" s="6"/>
      <c r="J11" s="12">
        <f t="shared" si="2"/>
        <v>2.7073368829528017</v>
      </c>
    </row>
    <row r="12" spans="1:10" x14ac:dyDescent="0.2">
      <c r="A12" s="7">
        <v>11</v>
      </c>
      <c r="B12" s="6" t="s">
        <v>30</v>
      </c>
      <c r="C12" s="7">
        <v>1</v>
      </c>
      <c r="D12" s="7">
        <v>1</v>
      </c>
      <c r="E12" s="7">
        <f t="shared" si="0"/>
        <v>2</v>
      </c>
      <c r="F12" s="7">
        <v>18</v>
      </c>
      <c r="G12" s="7">
        <f t="shared" si="1"/>
        <v>36</v>
      </c>
      <c r="H12" s="8" t="s">
        <v>31</v>
      </c>
      <c r="I12" s="6"/>
      <c r="J12" s="12">
        <f t="shared" si="2"/>
        <v>3.2488042595433622</v>
      </c>
    </row>
    <row r="13" spans="1:10" x14ac:dyDescent="0.2">
      <c r="A13" s="7">
        <v>12</v>
      </c>
      <c r="B13" s="6" t="s">
        <v>32</v>
      </c>
      <c r="C13" s="7">
        <v>1</v>
      </c>
      <c r="D13" s="7">
        <v>0</v>
      </c>
      <c r="E13" s="7">
        <f t="shared" si="0"/>
        <v>1</v>
      </c>
      <c r="F13" s="7">
        <v>0</v>
      </c>
      <c r="G13" s="7">
        <f t="shared" si="1"/>
        <v>0</v>
      </c>
      <c r="H13" s="8" t="s">
        <v>33</v>
      </c>
      <c r="I13" s="6" t="s">
        <v>25</v>
      </c>
      <c r="J13" s="12">
        <f t="shared" si="2"/>
        <v>0</v>
      </c>
    </row>
    <row r="14" spans="1:10" x14ac:dyDescent="0.2">
      <c r="A14" s="7">
        <v>13</v>
      </c>
      <c r="B14" s="6" t="s">
        <v>34</v>
      </c>
      <c r="C14" s="7">
        <v>1</v>
      </c>
      <c r="D14" s="7">
        <v>0</v>
      </c>
      <c r="E14" s="7">
        <f t="shared" si="0"/>
        <v>1</v>
      </c>
      <c r="F14" s="7">
        <v>100</v>
      </c>
      <c r="G14" s="7">
        <f t="shared" si="1"/>
        <v>100</v>
      </c>
      <c r="H14" s="8" t="s">
        <v>33</v>
      </c>
      <c r="I14" s="6" t="s">
        <v>25</v>
      </c>
      <c r="J14" s="12">
        <f t="shared" si="2"/>
        <v>9.0244562765093388</v>
      </c>
    </row>
    <row r="15" spans="1:10" x14ac:dyDescent="0.2">
      <c r="A15" s="7">
        <v>14</v>
      </c>
      <c r="B15" s="6" t="s">
        <v>36</v>
      </c>
      <c r="C15" s="7">
        <v>3</v>
      </c>
      <c r="D15" s="7">
        <v>1</v>
      </c>
      <c r="E15" s="7">
        <f t="shared" si="0"/>
        <v>4</v>
      </c>
      <c r="F15" s="7">
        <v>22</v>
      </c>
      <c r="G15" s="7">
        <f t="shared" si="1"/>
        <v>88</v>
      </c>
      <c r="H15" s="8" t="s">
        <v>35</v>
      </c>
      <c r="I15" s="6"/>
      <c r="J15" s="12">
        <f t="shared" si="2"/>
        <v>7.9415215233282188</v>
      </c>
    </row>
    <row r="16" spans="1:10" x14ac:dyDescent="0.2">
      <c r="A16" s="7">
        <v>15</v>
      </c>
      <c r="B16" s="6" t="s">
        <v>37</v>
      </c>
      <c r="C16" s="7">
        <v>1</v>
      </c>
      <c r="D16" s="7">
        <v>2</v>
      </c>
      <c r="E16" s="7">
        <f t="shared" si="0"/>
        <v>3</v>
      </c>
      <c r="F16" s="7">
        <v>6</v>
      </c>
      <c r="G16" s="7">
        <f t="shared" si="1"/>
        <v>18</v>
      </c>
      <c r="H16" s="8" t="s">
        <v>38</v>
      </c>
      <c r="I16" s="6"/>
      <c r="J16" s="12">
        <f t="shared" si="2"/>
        <v>1.6244021297716811</v>
      </c>
    </row>
    <row r="17" spans="1:10" x14ac:dyDescent="0.2">
      <c r="A17" s="7">
        <v>16</v>
      </c>
      <c r="B17" s="6" t="s">
        <v>39</v>
      </c>
      <c r="C17" s="7">
        <v>11</v>
      </c>
      <c r="D17" s="7">
        <v>4</v>
      </c>
      <c r="E17" s="7">
        <f t="shared" si="0"/>
        <v>15</v>
      </c>
      <c r="F17" s="7">
        <v>0.9</v>
      </c>
      <c r="G17" s="7">
        <f t="shared" si="1"/>
        <v>13.5</v>
      </c>
      <c r="H17" s="8" t="s">
        <v>40</v>
      </c>
      <c r="I17" s="6"/>
      <c r="J17" s="12">
        <f t="shared" si="2"/>
        <v>1.2183015973287608</v>
      </c>
    </row>
    <row r="18" spans="1:10" x14ac:dyDescent="0.2">
      <c r="A18" s="7">
        <v>17</v>
      </c>
      <c r="B18" s="6" t="s">
        <v>41</v>
      </c>
      <c r="C18" s="7">
        <v>1</v>
      </c>
      <c r="D18" s="7">
        <v>4</v>
      </c>
      <c r="E18" s="7">
        <f t="shared" si="0"/>
        <v>5</v>
      </c>
      <c r="F18" s="7">
        <v>0.9</v>
      </c>
      <c r="G18" s="7">
        <f t="shared" si="1"/>
        <v>4.5</v>
      </c>
      <c r="H18" s="8" t="s">
        <v>43</v>
      </c>
      <c r="I18" s="6"/>
      <c r="J18" s="12">
        <f t="shared" si="2"/>
        <v>0.40610053244292027</v>
      </c>
    </row>
    <row r="19" spans="1:10" x14ac:dyDescent="0.2">
      <c r="A19" s="7">
        <v>18</v>
      </c>
      <c r="B19" s="6" t="s">
        <v>42</v>
      </c>
      <c r="C19" s="7">
        <v>1</v>
      </c>
      <c r="D19" s="7">
        <v>4</v>
      </c>
      <c r="E19" s="7">
        <f t="shared" si="0"/>
        <v>5</v>
      </c>
      <c r="F19" s="7">
        <v>0.9</v>
      </c>
      <c r="G19" s="7">
        <f t="shared" si="1"/>
        <v>4.5</v>
      </c>
      <c r="H19" s="8" t="s">
        <v>44</v>
      </c>
      <c r="I19" s="6"/>
      <c r="J19" s="12">
        <f t="shared" si="2"/>
        <v>0.40610053244292027</v>
      </c>
    </row>
    <row r="20" spans="1:10" x14ac:dyDescent="0.2">
      <c r="A20" s="7">
        <v>19</v>
      </c>
      <c r="B20" s="6" t="s">
        <v>45</v>
      </c>
      <c r="C20" s="7">
        <v>4</v>
      </c>
      <c r="D20" s="7">
        <v>4</v>
      </c>
      <c r="E20" s="7">
        <f t="shared" si="0"/>
        <v>8</v>
      </c>
      <c r="F20" s="7">
        <v>0.9</v>
      </c>
      <c r="G20" s="7">
        <f t="shared" si="1"/>
        <v>7.2</v>
      </c>
      <c r="H20" s="8" t="s">
        <v>46</v>
      </c>
      <c r="I20" s="6"/>
      <c r="J20" s="12">
        <f t="shared" si="2"/>
        <v>0.64976085190867239</v>
      </c>
    </row>
    <row r="21" spans="1:10" x14ac:dyDescent="0.2">
      <c r="A21" s="7">
        <v>20</v>
      </c>
      <c r="B21" s="6" t="s">
        <v>47</v>
      </c>
      <c r="C21" s="7">
        <v>2</v>
      </c>
      <c r="D21" s="7">
        <v>4</v>
      </c>
      <c r="E21" s="7">
        <f t="shared" si="0"/>
        <v>6</v>
      </c>
      <c r="F21" s="7">
        <v>0.9</v>
      </c>
      <c r="G21" s="7">
        <f t="shared" si="1"/>
        <v>5.4</v>
      </c>
      <c r="H21" s="8" t="s">
        <v>48</v>
      </c>
      <c r="I21" s="6"/>
      <c r="J21" s="12">
        <f t="shared" si="2"/>
        <v>0.48732063893150429</v>
      </c>
    </row>
    <row r="22" spans="1:10" x14ac:dyDescent="0.2">
      <c r="A22" s="7">
        <v>21</v>
      </c>
      <c r="B22" s="6" t="s">
        <v>49</v>
      </c>
      <c r="C22" s="7">
        <v>6</v>
      </c>
      <c r="D22" s="7">
        <v>2</v>
      </c>
      <c r="E22" s="7">
        <f t="shared" si="0"/>
        <v>8</v>
      </c>
      <c r="F22" s="7">
        <v>2</v>
      </c>
      <c r="G22" s="7">
        <f t="shared" si="1"/>
        <v>16</v>
      </c>
      <c r="H22" s="8" t="s">
        <v>50</v>
      </c>
      <c r="I22" s="6"/>
      <c r="J22" s="12">
        <f t="shared" si="2"/>
        <v>1.4439130042414943</v>
      </c>
    </row>
    <row r="23" spans="1:10" x14ac:dyDescent="0.2">
      <c r="A23" s="7">
        <v>22</v>
      </c>
      <c r="B23" s="6" t="s">
        <v>51</v>
      </c>
      <c r="C23" s="7">
        <v>1</v>
      </c>
      <c r="D23" s="7">
        <v>1</v>
      </c>
      <c r="E23" s="7">
        <f t="shared" si="0"/>
        <v>2</v>
      </c>
      <c r="F23" s="7">
        <v>8</v>
      </c>
      <c r="G23" s="7">
        <f t="shared" si="1"/>
        <v>16</v>
      </c>
      <c r="H23" s="8" t="s">
        <v>52</v>
      </c>
      <c r="I23" s="6"/>
      <c r="J23" s="12">
        <f t="shared" si="2"/>
        <v>1.4439130042414943</v>
      </c>
    </row>
    <row r="24" spans="1:10" x14ac:dyDescent="0.2">
      <c r="A24" s="7">
        <v>23</v>
      </c>
      <c r="B24" s="6" t="s">
        <v>53</v>
      </c>
      <c r="C24" s="7">
        <v>1</v>
      </c>
      <c r="D24" s="7">
        <v>0</v>
      </c>
      <c r="E24" s="7">
        <f t="shared" si="0"/>
        <v>1</v>
      </c>
      <c r="F24" s="7">
        <v>6</v>
      </c>
      <c r="G24" s="7">
        <f t="shared" si="1"/>
        <v>6</v>
      </c>
      <c r="H24" s="8" t="s">
        <v>54</v>
      </c>
      <c r="I24" s="6"/>
      <c r="J24" s="12">
        <f t="shared" si="2"/>
        <v>0.54146737659056032</v>
      </c>
    </row>
    <row r="25" spans="1:10" x14ac:dyDescent="0.2">
      <c r="A25" s="7">
        <v>24</v>
      </c>
      <c r="B25" s="6" t="s">
        <v>56</v>
      </c>
      <c r="C25" s="7">
        <v>1</v>
      </c>
      <c r="D25" s="7">
        <v>0</v>
      </c>
      <c r="E25" s="7">
        <f t="shared" si="0"/>
        <v>1</v>
      </c>
      <c r="F25" s="7">
        <v>6</v>
      </c>
      <c r="G25" s="7">
        <f t="shared" si="1"/>
        <v>6</v>
      </c>
      <c r="H25" s="8" t="s">
        <v>55</v>
      </c>
      <c r="I25" s="6"/>
      <c r="J25" s="12">
        <f t="shared" si="2"/>
        <v>0.54146737659056032</v>
      </c>
    </row>
    <row r="26" spans="1:10" x14ac:dyDescent="0.2">
      <c r="A26" s="7">
        <v>25</v>
      </c>
      <c r="B26" s="6" t="s">
        <v>57</v>
      </c>
      <c r="C26" s="7">
        <v>1</v>
      </c>
      <c r="D26" s="7">
        <v>0</v>
      </c>
      <c r="E26" s="7">
        <f t="shared" si="0"/>
        <v>1</v>
      </c>
      <c r="F26" s="7">
        <v>6</v>
      </c>
      <c r="G26" s="7">
        <f t="shared" si="1"/>
        <v>6</v>
      </c>
      <c r="H26" s="8" t="s">
        <v>58</v>
      </c>
      <c r="I26" s="6"/>
      <c r="J26" s="12">
        <f t="shared" si="2"/>
        <v>0.54146737659056032</v>
      </c>
    </row>
    <row r="27" spans="1:10" ht="17" thickBot="1" x14ac:dyDescent="0.25"/>
    <row r="28" spans="1:10" ht="17" thickBot="1" x14ac:dyDescent="0.25">
      <c r="F28" s="9" t="s">
        <v>59</v>
      </c>
      <c r="G28" s="10">
        <f>SUM(G2:G26)</f>
        <v>1108.1000000000001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2019-10-24T18:13:55Z</dcterms:created>
  <dcterms:modified xsi:type="dcterms:W3CDTF">2019-10-24T18:47:35Z</dcterms:modified>
</cp:coreProperties>
</file>