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E:\Github\Teaching\ELEC5566M-FDSoC\Unit3\Tasks\3-2-SineWave\"/>
    </mc:Choice>
  </mc:AlternateContent>
  <xr:revisionPtr revIDLastSave="0" documentId="8_{83D019DE-91A8-416F-B8CC-7DE1BEAF6D6C}" xr6:coauthVersionLast="36" xr6:coauthVersionMax="36" xr10:uidLastSave="{00000000-0000-0000-0000-000000000000}"/>
  <bookViews>
    <workbookView xWindow="32760" yWindow="32760" windowWidth="16380" windowHeight="8190" tabRatio="264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F46" i="1" s="1"/>
  <c r="G46" i="1" s="1"/>
  <c r="J18" i="1" s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F70" i="1" s="1"/>
  <c r="G70" i="1" s="1"/>
  <c r="J21" i="1" s="1"/>
  <c r="E71" i="1"/>
  <c r="E72" i="1"/>
  <c r="E73" i="1"/>
  <c r="E74" i="1"/>
  <c r="E75" i="1"/>
  <c r="E76" i="1"/>
  <c r="E77" i="1"/>
  <c r="E78" i="1"/>
  <c r="F78" i="1" s="1"/>
  <c r="G78" i="1" s="1"/>
  <c r="J22" i="1" s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F102" i="1" s="1"/>
  <c r="G102" i="1" s="1"/>
  <c r="J25" i="1" s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F118" i="1" s="1"/>
  <c r="G118" i="1" s="1"/>
  <c r="J27" i="1" s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F150" i="1" s="1"/>
  <c r="G150" i="1" s="1"/>
  <c r="J31" i="1" s="1"/>
  <c r="E151" i="1"/>
  <c r="E152" i="1"/>
  <c r="E153" i="1"/>
  <c r="E154" i="1"/>
  <c r="E155" i="1"/>
  <c r="E156" i="1"/>
  <c r="E157" i="1"/>
  <c r="E158" i="1"/>
  <c r="F158" i="1" s="1"/>
  <c r="G158" i="1" s="1"/>
  <c r="J32" i="1" s="1"/>
  <c r="E159" i="1"/>
  <c r="E160" i="1"/>
  <c r="E161" i="1"/>
  <c r="E162" i="1"/>
  <c r="E163" i="1"/>
  <c r="E164" i="1"/>
  <c r="E165" i="1"/>
  <c r="E166" i="1"/>
  <c r="F166" i="1" s="1"/>
  <c r="G166" i="1" s="1"/>
  <c r="J33" i="1" s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F190" i="1" s="1"/>
  <c r="G190" i="1" s="1"/>
  <c r="J36" i="1" s="1"/>
  <c r="E191" i="1"/>
  <c r="E192" i="1"/>
  <c r="E193" i="1"/>
  <c r="E194" i="1"/>
  <c r="E195" i="1"/>
  <c r="E196" i="1"/>
  <c r="E197" i="1"/>
  <c r="E198" i="1"/>
  <c r="F198" i="1" s="1"/>
  <c r="G198" i="1" s="1"/>
  <c r="J37" i="1" s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F222" i="1" s="1"/>
  <c r="G222" i="1" s="1"/>
  <c r="J40" i="1" s="1"/>
  <c r="E223" i="1"/>
  <c r="E224" i="1"/>
  <c r="E225" i="1"/>
  <c r="E226" i="1"/>
  <c r="E227" i="1"/>
  <c r="E228" i="1"/>
  <c r="E229" i="1"/>
  <c r="E230" i="1"/>
  <c r="E231" i="1"/>
  <c r="F231" i="1" s="1"/>
  <c r="G231" i="1" s="1"/>
  <c r="K41" i="1" s="1"/>
  <c r="E232" i="1"/>
  <c r="E233" i="1"/>
  <c r="E234" i="1"/>
  <c r="E235" i="1"/>
  <c r="E236" i="1"/>
  <c r="E237" i="1"/>
  <c r="E238" i="1"/>
  <c r="F238" i="1" s="1"/>
  <c r="G238" i="1" s="1"/>
  <c r="J42" i="1" s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14" i="1"/>
  <c r="F174" i="1"/>
  <c r="G174" i="1" s="1"/>
  <c r="J34" i="1" s="1"/>
  <c r="F256" i="1"/>
  <c r="G256" i="1" s="1"/>
  <c r="L44" i="1" s="1"/>
  <c r="L7" i="1"/>
  <c r="D246" i="1" s="1"/>
  <c r="D263" i="1"/>
  <c r="L4" i="1"/>
  <c r="L6" i="1"/>
  <c r="L9" i="1" s="1"/>
  <c r="F8" i="1"/>
  <c r="D58" i="1"/>
  <c r="F58" i="1" s="1"/>
  <c r="G58" i="1" s="1"/>
  <c r="N19" i="1" s="1"/>
  <c r="D133" i="1"/>
  <c r="F133" i="1" s="1"/>
  <c r="G133" i="1" s="1"/>
  <c r="Q28" i="1" s="1"/>
  <c r="D57" i="1"/>
  <c r="F57" i="1"/>
  <c r="G57" i="1" s="1"/>
  <c r="M19" i="1" s="1"/>
  <c r="D122" i="1"/>
  <c r="F122" i="1"/>
  <c r="G122" i="1" s="1"/>
  <c r="N27" i="1" s="1"/>
  <c r="D178" i="1"/>
  <c r="F178" i="1"/>
  <c r="G178" i="1" s="1"/>
  <c r="N34" i="1" s="1"/>
  <c r="D256" i="1"/>
  <c r="D71" i="1"/>
  <c r="F71" i="1"/>
  <c r="G71" i="1" s="1"/>
  <c r="K21" i="1" s="1"/>
  <c r="D202" i="1"/>
  <c r="F202" i="1"/>
  <c r="G202" i="1" s="1"/>
  <c r="N37" i="1"/>
  <c r="D212" i="1"/>
  <c r="D84" i="1"/>
  <c r="D127" i="1"/>
  <c r="F127" i="1"/>
  <c r="G127" i="1" s="1"/>
  <c r="K28" i="1" s="1"/>
  <c r="D143" i="1"/>
  <c r="F143" i="1" s="1"/>
  <c r="G143" i="1" s="1"/>
  <c r="K30" i="1" s="1"/>
  <c r="D153" i="1"/>
  <c r="F153" i="1" s="1"/>
  <c r="G153" i="1" s="1"/>
  <c r="M31" i="1" s="1"/>
  <c r="D136" i="1"/>
  <c r="F136" i="1" s="1"/>
  <c r="G136" i="1" s="1"/>
  <c r="L29" i="1" s="1"/>
  <c r="D51" i="1"/>
  <c r="F51" i="1"/>
  <c r="G51" i="1" s="1"/>
  <c r="O18" i="1" s="1"/>
  <c r="D150" i="1"/>
  <c r="D82" i="1"/>
  <c r="F82" i="1" s="1"/>
  <c r="G82" i="1" s="1"/>
  <c r="N22" i="1" s="1"/>
  <c r="D27" i="1"/>
  <c r="F27" i="1" s="1"/>
  <c r="G27" i="1" s="1"/>
  <c r="O15" i="1" s="1"/>
  <c r="D200" i="1"/>
  <c r="F200" i="1"/>
  <c r="G200" i="1" s="1"/>
  <c r="L37" i="1" s="1"/>
  <c r="D140" i="1"/>
  <c r="F140" i="1" s="1"/>
  <c r="G140" i="1" s="1"/>
  <c r="P29" i="1" s="1"/>
  <c r="D72" i="1"/>
  <c r="F72" i="1" s="1"/>
  <c r="G72" i="1" s="1"/>
  <c r="L21" i="1" s="1"/>
  <c r="D233" i="1"/>
  <c r="F233" i="1" s="1"/>
  <c r="G233" i="1" s="1"/>
  <c r="M41" i="1" s="1"/>
  <c r="D120" i="1"/>
  <c r="F120" i="1"/>
  <c r="G120" i="1" s="1"/>
  <c r="L27" i="1" s="1"/>
  <c r="D103" i="1"/>
  <c r="F103" i="1"/>
  <c r="G103" i="1" s="1"/>
  <c r="K25" i="1" s="1"/>
  <c r="D33" i="1"/>
  <c r="F33" i="1" s="1"/>
  <c r="G33" i="1" s="1"/>
  <c r="M16" i="1" s="1"/>
  <c r="D227" i="1"/>
  <c r="F227" i="1" s="1"/>
  <c r="G227" i="1" s="1"/>
  <c r="O40" i="1" s="1"/>
  <c r="D259" i="1"/>
  <c r="F259" i="1"/>
  <c r="G259" i="1" s="1"/>
  <c r="O44" i="1" s="1"/>
  <c r="D206" i="1"/>
  <c r="D91" i="1"/>
  <c r="F91" i="1" s="1"/>
  <c r="G91" i="1" s="1"/>
  <c r="O23" i="1" s="1"/>
  <c r="D30" i="1"/>
  <c r="D160" i="1"/>
  <c r="F160" i="1"/>
  <c r="G160" i="1" s="1"/>
  <c r="L32" i="1" s="1"/>
  <c r="D244" i="1"/>
  <c r="F244" i="1"/>
  <c r="G244" i="1" s="1"/>
  <c r="P42" i="1" s="1"/>
  <c r="D25" i="1"/>
  <c r="F25" i="1" s="1"/>
  <c r="G25" i="1" s="1"/>
  <c r="M15" i="1" s="1"/>
  <c r="D152" i="1"/>
  <c r="F152" i="1"/>
  <c r="G152" i="1" s="1"/>
  <c r="L31" i="1" s="1"/>
  <c r="D20" i="1"/>
  <c r="F20" i="1"/>
  <c r="G20" i="1" s="1"/>
  <c r="P14" i="1" s="1"/>
  <c r="D159" i="1"/>
  <c r="F159" i="1" s="1"/>
  <c r="G159" i="1" s="1"/>
  <c r="K32" i="1" s="1"/>
  <c r="D38" i="1"/>
  <c r="D113" i="1"/>
  <c r="F113" i="1" s="1"/>
  <c r="G113" i="1" s="1"/>
  <c r="M26" i="1" s="1"/>
  <c r="D258" i="1"/>
  <c r="F258" i="1"/>
  <c r="G258" i="1" s="1"/>
  <c r="N44" i="1" s="1"/>
  <c r="D156" i="1"/>
  <c r="F156" i="1"/>
  <c r="G156" i="1" s="1"/>
  <c r="P31" i="1" s="1"/>
  <c r="D209" i="1"/>
  <c r="F209" i="1" s="1"/>
  <c r="G209" i="1" s="1"/>
  <c r="M38" i="1" s="1"/>
  <c r="D269" i="1"/>
  <c r="F269" i="1"/>
  <c r="G269" i="1" s="1"/>
  <c r="Q45" i="1" s="1"/>
  <c r="D235" i="1"/>
  <c r="F235" i="1"/>
  <c r="G235" i="1" s="1"/>
  <c r="O41" i="1" s="1"/>
  <c r="D261" i="1"/>
  <c r="F261" i="1" s="1"/>
  <c r="G261" i="1" s="1"/>
  <c r="Q44" i="1" s="1"/>
  <c r="D14" i="1"/>
  <c r="D41" i="1"/>
  <c r="F41" i="1" s="1"/>
  <c r="G41" i="1" s="1"/>
  <c r="M17" i="1" s="1"/>
  <c r="D181" i="1"/>
  <c r="F181" i="1"/>
  <c r="G181" i="1" s="1"/>
  <c r="Q34" i="1" s="1"/>
  <c r="D231" i="1"/>
  <c r="D164" i="1"/>
  <c r="F164" i="1" s="1"/>
  <c r="G164" i="1" s="1"/>
  <c r="P32" i="1" s="1"/>
  <c r="D211" i="1"/>
  <c r="F211" i="1"/>
  <c r="G211" i="1" s="1"/>
  <c r="O38" i="1" s="1"/>
  <c r="D146" i="1"/>
  <c r="F146" i="1"/>
  <c r="G146" i="1" s="1"/>
  <c r="N30" i="1" s="1"/>
  <c r="D199" i="1"/>
  <c r="F199" i="1" s="1"/>
  <c r="G199" i="1" s="1"/>
  <c r="K37" i="1" s="1"/>
  <c r="D255" i="1"/>
  <c r="F255" i="1" s="1"/>
  <c r="G255" i="1" s="1"/>
  <c r="K44" i="1" s="1"/>
  <c r="D121" i="1"/>
  <c r="F121" i="1" s="1"/>
  <c r="G121" i="1" s="1"/>
  <c r="M27" i="1" s="1"/>
  <c r="D249" i="1"/>
  <c r="F249" i="1"/>
  <c r="G249" i="1" s="1"/>
  <c r="M43" i="1" s="1"/>
  <c r="D117" i="1"/>
  <c r="F117" i="1"/>
  <c r="G117" i="1" s="1"/>
  <c r="Q26" i="1" s="1"/>
  <c r="D247" i="1"/>
  <c r="F247" i="1" s="1"/>
  <c r="G247" i="1" s="1"/>
  <c r="K43" i="1" s="1"/>
  <c r="D115" i="1"/>
  <c r="F115" i="1"/>
  <c r="G115" i="1" s="1"/>
  <c r="O26" i="1" s="1"/>
  <c r="D29" i="1"/>
  <c r="F29" i="1"/>
  <c r="G29" i="1" s="1"/>
  <c r="Q15" i="1" s="1"/>
  <c r="D89" i="1"/>
  <c r="F89" i="1" s="1"/>
  <c r="G89" i="1" s="1"/>
  <c r="M23" i="1" s="1"/>
  <c r="D148" i="1"/>
  <c r="F148" i="1" s="1"/>
  <c r="G148" i="1" s="1"/>
  <c r="P30" i="1" s="1"/>
  <c r="D213" i="1"/>
  <c r="F213" i="1" s="1"/>
  <c r="G213" i="1" s="1"/>
  <c r="Q38" i="1" s="1"/>
  <c r="D18" i="1"/>
  <c r="F18" i="1"/>
  <c r="G18" i="1" s="1"/>
  <c r="N14" i="1" s="1"/>
  <c r="D65" i="1"/>
  <c r="F65" i="1"/>
  <c r="G65" i="1" s="1"/>
  <c r="M20" i="1" s="1"/>
  <c r="D119" i="1"/>
  <c r="F119" i="1" s="1"/>
  <c r="G119" i="1" s="1"/>
  <c r="K27" i="1" s="1"/>
  <c r="D187" i="1"/>
  <c r="F187" i="1" s="1"/>
  <c r="G187" i="1" s="1"/>
  <c r="O35" i="1" s="1"/>
  <c r="D251" i="1"/>
  <c r="F251" i="1"/>
  <c r="G251" i="1" s="1"/>
  <c r="O43" i="1" s="1"/>
  <c r="D66" i="1"/>
  <c r="F66" i="1" s="1"/>
  <c r="G66" i="1" s="1"/>
  <c r="N20" i="1" s="1"/>
  <c r="D134" i="1"/>
  <c r="D205" i="1"/>
  <c r="F205" i="1" s="1"/>
  <c r="G205" i="1" s="1"/>
  <c r="Q37" i="1" s="1"/>
  <c r="D21" i="1"/>
  <c r="F21" i="1"/>
  <c r="G21" i="1" s="1"/>
  <c r="Q14" i="1" s="1"/>
  <c r="D45" i="1"/>
  <c r="F45" i="1"/>
  <c r="G45" i="1" s="1"/>
  <c r="Q17" i="1" s="1"/>
  <c r="D97" i="1"/>
  <c r="F97" i="1" s="1"/>
  <c r="G97" i="1" s="1"/>
  <c r="M24" i="1" s="1"/>
  <c r="D162" i="1"/>
  <c r="F162" i="1"/>
  <c r="G162" i="1" s="1"/>
  <c r="N32" i="1" s="1"/>
  <c r="D225" i="1"/>
  <c r="F225" i="1"/>
  <c r="G225" i="1" s="1"/>
  <c r="M40" i="1" s="1"/>
  <c r="D107" i="1"/>
  <c r="F107" i="1" s="1"/>
  <c r="G107" i="1" s="1"/>
  <c r="O25" i="1" s="1"/>
  <c r="D201" i="1"/>
  <c r="F201" i="1" s="1"/>
  <c r="G201" i="1" s="1"/>
  <c r="M37" i="1" s="1"/>
  <c r="D79" i="1"/>
  <c r="F79" i="1" s="1"/>
  <c r="G79" i="1"/>
  <c r="K22" i="1" s="1"/>
  <c r="D268" i="1"/>
  <c r="F268" i="1"/>
  <c r="G268" i="1" s="1"/>
  <c r="P45" i="1" s="1"/>
  <c r="D236" i="1"/>
  <c r="F236" i="1"/>
  <c r="G236" i="1" s="1"/>
  <c r="P41" i="1" s="1"/>
  <c r="D204" i="1"/>
  <c r="F204" i="1" s="1"/>
  <c r="G204" i="1" s="1"/>
  <c r="P37" i="1" s="1"/>
  <c r="D171" i="1"/>
  <c r="F171" i="1" s="1"/>
  <c r="G171" i="1" s="1"/>
  <c r="O33" i="1" s="1"/>
  <c r="D151" i="1"/>
  <c r="F151" i="1"/>
  <c r="G151" i="1" s="1"/>
  <c r="K31" i="1" s="1"/>
  <c r="D126" i="1"/>
  <c r="D62" i="1"/>
  <c r="D24" i="1"/>
  <c r="F24" i="1" s="1"/>
  <c r="G24" i="1" s="1"/>
  <c r="L15" i="1" s="1"/>
  <c r="D250" i="1"/>
  <c r="F250" i="1"/>
  <c r="G250" i="1" s="1"/>
  <c r="N43" i="1" s="1"/>
  <c r="D218" i="1"/>
  <c r="F218" i="1"/>
  <c r="G218" i="1" s="1"/>
  <c r="N39" i="1"/>
  <c r="D186" i="1"/>
  <c r="F186" i="1" s="1"/>
  <c r="G186" i="1" s="1"/>
  <c r="N35" i="1" s="1"/>
  <c r="D155" i="1"/>
  <c r="F155" i="1"/>
  <c r="G155" i="1" s="1"/>
  <c r="O31" i="1" s="1"/>
  <c r="D130" i="1"/>
  <c r="F130" i="1"/>
  <c r="G130" i="1" s="1"/>
  <c r="N28" i="1" s="1"/>
  <c r="D87" i="1"/>
  <c r="F87" i="1" s="1"/>
  <c r="G87" i="1" s="1"/>
  <c r="K23" i="1" s="1"/>
  <c r="D54" i="1"/>
  <c r="D22" i="1"/>
  <c r="D216" i="1"/>
  <c r="F216" i="1"/>
  <c r="G216" i="1" s="1"/>
  <c r="L39" i="1" s="1"/>
  <c r="D174" i="1"/>
  <c r="D144" i="1"/>
  <c r="F144" i="1" s="1"/>
  <c r="G144" i="1" s="1"/>
  <c r="L30" i="1" s="1"/>
  <c r="D112" i="1"/>
  <c r="F112" i="1"/>
  <c r="G112" i="1" s="1"/>
  <c r="L26" i="1" s="1"/>
  <c r="D85" i="1"/>
  <c r="F85" i="1"/>
  <c r="G85" i="1" s="1"/>
  <c r="Q22" i="1" s="1"/>
  <c r="D42" i="1"/>
  <c r="F42" i="1" s="1"/>
  <c r="G42" i="1" s="1"/>
  <c r="N17" i="1" s="1"/>
  <c r="D262" i="1"/>
  <c r="D230" i="1"/>
  <c r="D198" i="1"/>
  <c r="D167" i="1"/>
  <c r="F167" i="1"/>
  <c r="G167" i="1" s="1"/>
  <c r="K33" i="1" s="1"/>
  <c r="D137" i="1"/>
  <c r="F137" i="1" s="1"/>
  <c r="G137" i="1" s="1"/>
  <c r="M29" i="1" s="1"/>
  <c r="D111" i="1"/>
  <c r="F111" i="1"/>
  <c r="G111" i="1" s="1"/>
  <c r="K26" i="1" s="1"/>
  <c r="D73" i="1"/>
  <c r="F73" i="1"/>
  <c r="G73" i="1" s="1"/>
  <c r="M21" i="1" s="1"/>
  <c r="D34" i="1"/>
  <c r="F34" i="1" s="1"/>
  <c r="G34" i="1" s="1"/>
  <c r="N16" i="1" s="1"/>
  <c r="D239" i="1"/>
  <c r="F239" i="1" s="1"/>
  <c r="G239" i="1" s="1"/>
  <c r="K42" i="1" s="1"/>
  <c r="D49" i="1"/>
  <c r="F49" i="1" s="1"/>
  <c r="G49" i="1" s="1"/>
  <c r="M18" i="1" s="1"/>
  <c r="D67" i="1"/>
  <c r="F67" i="1"/>
  <c r="G67" i="1" s="1"/>
  <c r="O20" i="1" s="1"/>
  <c r="D64" i="1"/>
  <c r="F64" i="1"/>
  <c r="G64" i="1" s="1"/>
  <c r="L20" i="1" s="1"/>
  <c r="D184" i="1"/>
  <c r="F184" i="1" s="1"/>
  <c r="G184" i="1" s="1"/>
  <c r="L35" i="1" s="1"/>
  <c r="D61" i="1"/>
  <c r="F61" i="1"/>
  <c r="G61" i="1" s="1"/>
  <c r="Q19" i="1" s="1"/>
  <c r="D183" i="1"/>
  <c r="F183" i="1"/>
  <c r="G183" i="1" s="1"/>
  <c r="K35" i="1" s="1"/>
  <c r="D245" i="1"/>
  <c r="F245" i="1" s="1"/>
  <c r="G245" i="1" s="1"/>
  <c r="Q42" i="1" s="1"/>
  <c r="D94" i="1"/>
  <c r="D219" i="1"/>
  <c r="F219" i="1" s="1"/>
  <c r="G219" i="1" s="1"/>
  <c r="O39" i="1" s="1"/>
  <c r="D95" i="1"/>
  <c r="F95" i="1"/>
  <c r="G95" i="1" s="1"/>
  <c r="K24" i="1" s="1"/>
  <c r="D237" i="1"/>
  <c r="F237" i="1"/>
  <c r="G237" i="1" s="1"/>
  <c r="Q41" i="1" s="1"/>
  <c r="D69" i="1"/>
  <c r="F69" i="1" s="1"/>
  <c r="G69" i="1" s="1"/>
  <c r="Q20" i="1" s="1"/>
  <c r="D193" i="1"/>
  <c r="F193" i="1" s="1"/>
  <c r="G193" i="1" s="1"/>
  <c r="M36" i="1" s="1"/>
  <c r="D265" i="1"/>
  <c r="F265" i="1"/>
  <c r="G265" i="1" s="1"/>
  <c r="M45" i="1" s="1"/>
  <c r="D17" i="1"/>
  <c r="F17" i="1" s="1"/>
  <c r="G17" i="1" s="1"/>
  <c r="M14" i="1" s="1"/>
  <c r="D220" i="1"/>
  <c r="F220" i="1" s="1"/>
  <c r="G220" i="1" s="1"/>
  <c r="P39" i="1" s="1"/>
  <c r="D161" i="1"/>
  <c r="F161" i="1"/>
  <c r="G161" i="1" s="1"/>
  <c r="M32" i="1" s="1"/>
  <c r="D88" i="1"/>
  <c r="F88" i="1"/>
  <c r="G88" i="1" s="1"/>
  <c r="L23" i="1" s="1"/>
  <c r="D266" i="1"/>
  <c r="F266" i="1"/>
  <c r="G266" i="1" s="1"/>
  <c r="N45" i="1" s="1"/>
  <c r="D77" i="1"/>
  <c r="F77" i="1" s="1"/>
  <c r="G77" i="1" s="1"/>
  <c r="Q21" i="1" s="1"/>
  <c r="D125" i="1"/>
  <c r="F125" i="1" s="1"/>
  <c r="G125" i="1" s="1"/>
  <c r="Q27" i="1" s="1"/>
  <c r="D138" i="1"/>
  <c r="F138" i="1"/>
  <c r="G138" i="1" s="1"/>
  <c r="N29" i="1" s="1"/>
  <c r="D59" i="1"/>
  <c r="F59" i="1" s="1"/>
  <c r="G59" i="1" s="1"/>
  <c r="O19" i="1"/>
  <c r="D128" i="1"/>
  <c r="F128" i="1"/>
  <c r="G128" i="1" s="1"/>
  <c r="L28" i="1" s="1"/>
  <c r="D223" i="1"/>
  <c r="F223" i="1"/>
  <c r="G223" i="1" s="1"/>
  <c r="K40" i="1" s="1"/>
  <c r="D96" i="1"/>
  <c r="F96" i="1"/>
  <c r="G96" i="1" s="1"/>
  <c r="L24" i="1" s="1"/>
  <c r="D217" i="1"/>
  <c r="F217" i="1"/>
  <c r="G217" i="1" s="1"/>
  <c r="M39" i="1" s="1"/>
  <c r="D92" i="1"/>
  <c r="F92" i="1" s="1"/>
  <c r="G92" i="1" s="1"/>
  <c r="P23" i="1" s="1"/>
  <c r="D215" i="1"/>
  <c r="F215" i="1"/>
  <c r="G215" i="1" s="1"/>
  <c r="K39" i="1" s="1"/>
  <c r="D90" i="1"/>
  <c r="F90" i="1"/>
  <c r="G90" i="1" s="1"/>
  <c r="N23" i="1" s="1"/>
  <c r="D48" i="1"/>
  <c r="F48" i="1" s="1"/>
  <c r="G48" i="1" s="1"/>
  <c r="L18" i="1" s="1"/>
  <c r="D99" i="1"/>
  <c r="F99" i="1"/>
  <c r="G99" i="1" s="1"/>
  <c r="O24" i="1" s="1"/>
  <c r="D165" i="1"/>
  <c r="F165" i="1"/>
  <c r="G165" i="1" s="1"/>
  <c r="Q32" i="1" s="1"/>
  <c r="D229" i="1"/>
  <c r="F229" i="1"/>
  <c r="G229" i="1" s="1"/>
  <c r="Q40" i="1" s="1"/>
  <c r="D19" i="1"/>
  <c r="F19" i="1"/>
  <c r="G19" i="1" s="1"/>
  <c r="O14" i="1" s="1"/>
  <c r="D80" i="1"/>
  <c r="F80" i="1" s="1"/>
  <c r="G80" i="1" s="1"/>
  <c r="L22" i="1" s="1"/>
  <c r="D131" i="1"/>
  <c r="F131" i="1"/>
  <c r="G131" i="1" s="1"/>
  <c r="O28" i="1" s="1"/>
  <c r="D203" i="1"/>
  <c r="F203" i="1"/>
  <c r="G203" i="1" s="1"/>
  <c r="O37" i="1" s="1"/>
  <c r="D267" i="1"/>
  <c r="F267" i="1" s="1"/>
  <c r="G267" i="1" s="1"/>
  <c r="O45" i="1" s="1"/>
  <c r="D81" i="1"/>
  <c r="F81" i="1"/>
  <c r="G81" i="1" s="1"/>
  <c r="M22" i="1" s="1"/>
  <c r="D157" i="1"/>
  <c r="F157" i="1"/>
  <c r="G157" i="1" s="1"/>
  <c r="Q31" i="1" s="1"/>
  <c r="D221" i="1"/>
  <c r="F221" i="1"/>
  <c r="G221" i="1" s="1"/>
  <c r="Q39" i="1" s="1"/>
  <c r="D104" i="1"/>
  <c r="F104" i="1"/>
  <c r="G104" i="1" s="1"/>
  <c r="L25" i="1" s="1"/>
  <c r="D56" i="1"/>
  <c r="F56" i="1" s="1"/>
  <c r="G56" i="1" s="1"/>
  <c r="L19" i="1" s="1"/>
  <c r="D108" i="1"/>
  <c r="F108" i="1"/>
  <c r="G108" i="1" s="1"/>
  <c r="P25" i="1" s="1"/>
  <c r="D179" i="1"/>
  <c r="F179" i="1"/>
  <c r="G179" i="1" s="1"/>
  <c r="O34" i="1" s="1"/>
  <c r="D241" i="1"/>
  <c r="F241" i="1" s="1"/>
  <c r="G241" i="1" s="1"/>
  <c r="M42" i="1" s="1"/>
  <c r="D15" i="1"/>
  <c r="F15" i="1"/>
  <c r="G15" i="1" s="1"/>
  <c r="K14" i="1" s="1"/>
  <c r="D173" i="1"/>
  <c r="F173" i="1"/>
  <c r="G173" i="1" s="1"/>
  <c r="Q33" i="1" s="1"/>
  <c r="D50" i="1"/>
  <c r="F50" i="1"/>
  <c r="G50" i="1" s="1"/>
  <c r="N18" i="1" s="1"/>
  <c r="D260" i="1"/>
  <c r="F260" i="1"/>
  <c r="G260" i="1" s="1"/>
  <c r="P44" i="1" s="1"/>
  <c r="D228" i="1"/>
  <c r="F228" i="1" s="1"/>
  <c r="G228" i="1" s="1"/>
  <c r="P40" i="1" s="1"/>
  <c r="D196" i="1"/>
  <c r="F196" i="1"/>
  <c r="G196" i="1" s="1"/>
  <c r="P36" i="1" s="1"/>
  <c r="D166" i="1"/>
  <c r="D147" i="1"/>
  <c r="F147" i="1" s="1"/>
  <c r="G147" i="1" s="1"/>
  <c r="O30" i="1" s="1"/>
  <c r="D109" i="1"/>
  <c r="F109" i="1"/>
  <c r="G109" i="1" s="1"/>
  <c r="Q25" i="1" s="1"/>
  <c r="D44" i="1"/>
  <c r="F44" i="1" s="1"/>
  <c r="G44" i="1" s="1"/>
  <c r="P17" i="1" s="1"/>
  <c r="D16" i="1"/>
  <c r="F16" i="1"/>
  <c r="G16" i="1" s="1"/>
  <c r="L14" i="1" s="1"/>
  <c r="D242" i="1"/>
  <c r="F242" i="1"/>
  <c r="G242" i="1" s="1"/>
  <c r="N42" i="1" s="1"/>
  <c r="D210" i="1"/>
  <c r="F210" i="1"/>
  <c r="G210" i="1" s="1"/>
  <c r="N38" i="1" s="1"/>
  <c r="D180" i="1"/>
  <c r="F180" i="1"/>
  <c r="G180" i="1" s="1"/>
  <c r="P34" i="1" s="1"/>
  <c r="D145" i="1"/>
  <c r="F145" i="1"/>
  <c r="G145" i="1" s="1"/>
  <c r="M30" i="1" s="1"/>
  <c r="D124" i="1"/>
  <c r="F124" i="1"/>
  <c r="G124" i="1" s="1"/>
  <c r="P27" i="1" s="1"/>
  <c r="D76" i="1"/>
  <c r="F76" i="1" s="1"/>
  <c r="G76" i="1" s="1"/>
  <c r="P21" i="1" s="1"/>
  <c r="D43" i="1"/>
  <c r="F43" i="1"/>
  <c r="G43" i="1"/>
  <c r="O17" i="1" s="1"/>
  <c r="D264" i="1"/>
  <c r="F264" i="1" s="1"/>
  <c r="G264" i="1" s="1"/>
  <c r="L45" i="1" s="1"/>
  <c r="D240" i="1"/>
  <c r="F240" i="1"/>
  <c r="G240" i="1" s="1"/>
  <c r="L42" i="1" s="1"/>
  <c r="D208" i="1"/>
  <c r="F208" i="1"/>
  <c r="G208" i="1" s="1"/>
  <c r="L38" i="1" s="1"/>
  <c r="D168" i="1"/>
  <c r="F168" i="1"/>
  <c r="G168" i="1" s="1"/>
  <c r="L33" i="1" s="1"/>
  <c r="D139" i="1"/>
  <c r="F139" i="1"/>
  <c r="G139" i="1" s="1"/>
  <c r="O29" i="1" s="1"/>
  <c r="D106" i="1"/>
  <c r="F106" i="1"/>
  <c r="G106" i="1" s="1"/>
  <c r="N25" i="1" s="1"/>
  <c r="D74" i="1"/>
  <c r="F74" i="1" s="1"/>
  <c r="G74" i="1" s="1"/>
  <c r="N21" i="1" s="1"/>
  <c r="D28" i="1"/>
  <c r="F28" i="1"/>
  <c r="G28" i="1" s="1"/>
  <c r="P15" i="1" s="1"/>
  <c r="D254" i="1"/>
  <c r="D222" i="1"/>
  <c r="D190" i="1"/>
  <c r="D163" i="1"/>
  <c r="F163" i="1"/>
  <c r="G163" i="1" s="1"/>
  <c r="O32" i="1" s="1"/>
  <c r="D132" i="1"/>
  <c r="F132" i="1"/>
  <c r="G132" i="1" s="1"/>
  <c r="P28" i="1" s="1"/>
  <c r="D105" i="1"/>
  <c r="F105" i="1"/>
  <c r="G105" i="1" s="1"/>
  <c r="M25" i="1" s="1"/>
  <c r="D68" i="1"/>
  <c r="F68" i="1" s="1"/>
  <c r="G68" i="1" s="1"/>
  <c r="P20" i="1" s="1"/>
  <c r="D26" i="1"/>
  <c r="F26" i="1"/>
  <c r="G26" i="1" s="1"/>
  <c r="N15" i="1" s="1"/>
  <c r="D110" i="1"/>
  <c r="D98" i="1"/>
  <c r="F98" i="1"/>
  <c r="G98" i="1" s="1"/>
  <c r="N24" i="1" s="1"/>
  <c r="D23" i="1"/>
  <c r="F23" i="1"/>
  <c r="G23" i="1" s="1"/>
  <c r="K15" i="1" s="1"/>
  <c r="D191" i="1"/>
  <c r="F191" i="1"/>
  <c r="G191" i="1" s="1"/>
  <c r="K36" i="1" s="1"/>
  <c r="D185" i="1"/>
  <c r="F185" i="1"/>
  <c r="G185" i="1" s="1"/>
  <c r="M35" i="1" s="1"/>
  <c r="D63" i="1"/>
  <c r="F63" i="1"/>
  <c r="G63" i="1" s="1"/>
  <c r="K20" i="1" s="1"/>
  <c r="D114" i="1"/>
  <c r="F114" i="1" s="1"/>
  <c r="G114" i="1" s="1"/>
  <c r="N26" i="1" s="1"/>
  <c r="D37" i="1"/>
  <c r="F37" i="1"/>
  <c r="G37" i="1" s="1"/>
  <c r="Q16" i="1" s="1"/>
  <c r="D154" i="1"/>
  <c r="F154" i="1" s="1"/>
  <c r="G154" i="1" s="1"/>
  <c r="N31" i="1" s="1"/>
  <c r="D40" i="1"/>
  <c r="F40" i="1"/>
  <c r="G40" i="1" s="1"/>
  <c r="L17" i="1" s="1"/>
  <c r="D176" i="1"/>
  <c r="F176" i="1"/>
  <c r="G176" i="1" s="1"/>
  <c r="L34" i="1" s="1"/>
  <c r="D253" i="1"/>
  <c r="F253" i="1"/>
  <c r="G253" i="1" s="1"/>
  <c r="Q43" i="1" s="1"/>
  <c r="D123" i="1"/>
  <c r="F123" i="1"/>
  <c r="G123" i="1" s="1"/>
  <c r="O27" i="1" s="1"/>
  <c r="D257" i="1"/>
  <c r="F257" i="1"/>
  <c r="G257" i="1" s="1"/>
  <c r="M44" i="1" s="1"/>
  <c r="D129" i="1"/>
  <c r="F129" i="1" s="1"/>
  <c r="G129" i="1" s="1"/>
  <c r="M28" i="1" s="1"/>
  <c r="D252" i="1"/>
  <c r="F252" i="1"/>
  <c r="G252" i="1" s="1"/>
  <c r="P43" i="1" s="1"/>
  <c r="D188" i="1"/>
  <c r="F188" i="1" s="1"/>
  <c r="G188" i="1" s="1"/>
  <c r="P35" i="1" s="1"/>
  <c r="D141" i="1"/>
  <c r="F141" i="1"/>
  <c r="G141" i="1" s="1"/>
  <c r="Q29" i="1" s="1"/>
  <c r="D39" i="1"/>
  <c r="F39" i="1"/>
  <c r="G39" i="1" s="1"/>
  <c r="K17" i="1" s="1"/>
  <c r="D234" i="1"/>
  <c r="F234" i="1"/>
  <c r="G234" i="1" s="1"/>
  <c r="N41" i="1" s="1"/>
  <c r="D78" i="1"/>
  <c r="D35" i="1"/>
  <c r="F35" i="1"/>
  <c r="G35" i="1"/>
  <c r="O16" i="1" s="1"/>
  <c r="D224" i="1"/>
  <c r="F224" i="1" s="1"/>
  <c r="G224" i="1" s="1"/>
  <c r="L40" i="1" s="1"/>
  <c r="D93" i="1"/>
  <c r="F93" i="1"/>
  <c r="G93" i="1" s="1"/>
  <c r="Q23" i="1" s="1"/>
  <c r="D226" i="1"/>
  <c r="F226" i="1" s="1"/>
  <c r="G226" i="1" s="1"/>
  <c r="N40" i="1" s="1"/>
  <c r="D207" i="1"/>
  <c r="F207" i="1"/>
  <c r="G207" i="1" s="1"/>
  <c r="K38" i="1" s="1"/>
  <c r="D53" i="1"/>
  <c r="F53" i="1"/>
  <c r="G53" i="1" s="1"/>
  <c r="Q18" i="1" s="1"/>
  <c r="D75" i="1"/>
  <c r="F75" i="1"/>
  <c r="G75" i="1" s="1"/>
  <c r="O21" i="1" s="1"/>
  <c r="D36" i="1"/>
  <c r="F36" i="1"/>
  <c r="G36" i="1" s="1"/>
  <c r="P16" i="1" s="1"/>
  <c r="D83" i="1"/>
  <c r="F83" i="1"/>
  <c r="G83" i="1" s="1"/>
  <c r="O22" i="1" s="1"/>
  <c r="D214" i="1"/>
  <c r="D101" i="1"/>
  <c r="F101" i="1"/>
  <c r="G101" i="1" s="1"/>
  <c r="Q24" i="1" s="1"/>
  <c r="D232" i="1"/>
  <c r="F232" i="1" s="1"/>
  <c r="G232" i="1" s="1"/>
  <c r="L41" i="1" s="1"/>
  <c r="D169" i="1"/>
  <c r="F169" i="1"/>
  <c r="G169" i="1" s="1"/>
  <c r="M33" i="1" s="1"/>
  <c r="D46" i="1"/>
  <c r="D116" i="1"/>
  <c r="F116" i="1"/>
  <c r="G116" i="1" s="1"/>
  <c r="P26" i="1" s="1"/>
  <c r="D172" i="1"/>
  <c r="F172" i="1"/>
  <c r="G172" i="1" s="1"/>
  <c r="P33" i="1" s="1"/>
  <c r="D238" i="1"/>
  <c r="D52" i="1"/>
  <c r="F52" i="1" s="1"/>
  <c r="G52" i="1" s="1"/>
  <c r="P18" i="1" s="1"/>
  <c r="D118" i="1"/>
  <c r="D192" i="1"/>
  <c r="F192" i="1" s="1"/>
  <c r="G192" i="1" s="1"/>
  <c r="L36" i="1" s="1"/>
  <c r="D248" i="1"/>
  <c r="F248" i="1"/>
  <c r="G248" i="1" s="1"/>
  <c r="L43" i="1" s="1"/>
  <c r="D60" i="1"/>
  <c r="F60" i="1"/>
  <c r="G60" i="1" s="1"/>
  <c r="P19" i="1" s="1"/>
  <c r="D135" i="1"/>
  <c r="F135" i="1"/>
  <c r="G135" i="1" s="1"/>
  <c r="K29" i="1" s="1"/>
  <c r="D194" i="1"/>
  <c r="F194" i="1"/>
  <c r="G194" i="1" s="1"/>
  <c r="N36" i="1" s="1"/>
  <c r="D32" i="1"/>
  <c r="F32" i="1"/>
  <c r="G32" i="1" s="1"/>
  <c r="L16" i="1" s="1"/>
  <c r="D182" i="1"/>
  <c r="D102" i="1"/>
  <c r="D142" i="1"/>
  <c r="D189" i="1"/>
  <c r="F189" i="1"/>
  <c r="G189" i="1" s="1"/>
  <c r="Q35" i="1" s="1"/>
  <c r="D175" i="1"/>
  <c r="F175" i="1"/>
  <c r="G175" i="1" s="1"/>
  <c r="K34" i="1" s="1"/>
  <c r="D197" i="1"/>
  <c r="F197" i="1"/>
  <c r="G197" i="1" s="1"/>
  <c r="Q36" i="1" s="1"/>
  <c r="D149" i="1"/>
  <c r="F149" i="1"/>
  <c r="G149" i="1" s="1"/>
  <c r="Q30" i="1" s="1"/>
  <c r="D158" i="1"/>
  <c r="D47" i="1"/>
  <c r="F47" i="1" s="1"/>
  <c r="G47" i="1" s="1"/>
  <c r="K18" i="1" s="1"/>
  <c r="D100" i="1"/>
  <c r="F100" i="1"/>
  <c r="G100" i="1" s="1"/>
  <c r="P24" i="1" s="1"/>
  <c r="D86" i="1"/>
  <c r="D70" i="1"/>
  <c r="D195" i="1"/>
  <c r="F195" i="1"/>
  <c r="G195" i="1" s="1"/>
  <c r="O36" i="1" s="1"/>
  <c r="D170" i="1"/>
  <c r="F170" i="1"/>
  <c r="G170" i="1" s="1"/>
  <c r="N33" i="1" s="1"/>
  <c r="D243" i="1"/>
  <c r="F243" i="1"/>
  <c r="G243" i="1" s="1"/>
  <c r="O42" i="1" s="1"/>
  <c r="L10" i="1"/>
  <c r="D31" i="1"/>
  <c r="F31" i="1"/>
  <c r="G31" i="1"/>
  <c r="K16" i="1" s="1"/>
  <c r="D55" i="1"/>
  <c r="F55" i="1"/>
  <c r="G55" i="1" s="1"/>
  <c r="K19" i="1" s="1"/>
  <c r="D177" i="1"/>
  <c r="F177" i="1"/>
  <c r="G177" i="1" s="1"/>
  <c r="M34" i="1" s="1"/>
  <c r="F84" i="1" l="1"/>
  <c r="G84" i="1" s="1"/>
  <c r="P22" i="1" s="1"/>
  <c r="F212" i="1"/>
  <c r="G212" i="1" s="1"/>
  <c r="P38" i="1" s="1"/>
  <c r="F142" i="1"/>
  <c r="G142" i="1" s="1"/>
  <c r="J30" i="1" s="1"/>
  <c r="F14" i="1"/>
  <c r="G14" i="1" s="1"/>
  <c r="J14" i="1" s="1"/>
  <c r="F182" i="1"/>
  <c r="G182" i="1" s="1"/>
  <c r="J35" i="1" s="1"/>
  <c r="F22" i="1"/>
  <c r="G22" i="1" s="1"/>
  <c r="J15" i="1" s="1"/>
  <c r="F62" i="1"/>
  <c r="G62" i="1" s="1"/>
  <c r="J20" i="1" s="1"/>
  <c r="F86" i="1"/>
  <c r="G86" i="1" s="1"/>
  <c r="J23" i="1" s="1"/>
  <c r="F254" i="1"/>
  <c r="G254" i="1" s="1"/>
  <c r="J44" i="1" s="1"/>
  <c r="F126" i="1"/>
  <c r="G126" i="1" s="1"/>
  <c r="J28" i="1" s="1"/>
  <c r="F30" i="1"/>
  <c r="G30" i="1" s="1"/>
  <c r="J16" i="1" s="1"/>
  <c r="F54" i="1"/>
  <c r="G54" i="1" s="1"/>
  <c r="J19" i="1" s="1"/>
  <c r="F230" i="1"/>
  <c r="G230" i="1" s="1"/>
  <c r="J41" i="1" s="1"/>
  <c r="F206" i="1"/>
  <c r="G206" i="1" s="1"/>
  <c r="J38" i="1" s="1"/>
  <c r="F262" i="1"/>
  <c r="G262" i="1" s="1"/>
  <c r="J45" i="1" s="1"/>
  <c r="F134" i="1"/>
  <c r="G134" i="1" s="1"/>
  <c r="J29" i="1" s="1"/>
  <c r="F263" i="1"/>
  <c r="G263" i="1" s="1"/>
  <c r="K45" i="1" s="1"/>
  <c r="F214" i="1"/>
  <c r="G214" i="1" s="1"/>
  <c r="J39" i="1" s="1"/>
  <c r="F110" i="1"/>
  <c r="G110" i="1" s="1"/>
  <c r="J26" i="1" s="1"/>
  <c r="F94" i="1"/>
  <c r="G94" i="1" s="1"/>
  <c r="J24" i="1" s="1"/>
  <c r="F38" i="1"/>
  <c r="G38" i="1" s="1"/>
  <c r="J17" i="1" s="1"/>
  <c r="F246" i="1"/>
  <c r="G246" i="1" s="1"/>
  <c r="J43" i="1" s="1"/>
</calcChain>
</file>

<file path=xl/sharedStrings.xml><?xml version="1.0" encoding="utf-8"?>
<sst xmlns="http://schemas.openxmlformats.org/spreadsheetml/2006/main" count="25" uniqueCount="22">
  <si>
    <t xml:space="preserve">Sheet is designed to sample a single cycle of a repetitive waveform </t>
  </si>
  <si>
    <t>Period of one waveform</t>
  </si>
  <si>
    <t>Secs</t>
  </si>
  <si>
    <t>256 times and map results into an ALTERA *.MIF file. We can play back samples faster or slower for higher frequencies.</t>
  </si>
  <si>
    <t xml:space="preserve">Number Samples Per Cycle </t>
  </si>
  <si>
    <t>Samples</t>
  </si>
  <si>
    <t>Sampling interval</t>
  </si>
  <si>
    <t>Frequency of Highest Significant Waveform Component</t>
  </si>
  <si>
    <t>Hz</t>
  </si>
  <si>
    <t>Rads</t>
  </si>
  <si>
    <t>Minimum Nyquist Sampling Frequency</t>
  </si>
  <si>
    <t>Effective sampling rate</t>
  </si>
  <si>
    <t>Nyquist satisfied</t>
  </si>
  <si>
    <t>ROM Block MIF Table, 8-bits, 256 Words</t>
  </si>
  <si>
    <t>Sample Number</t>
  </si>
  <si>
    <t>Rad Offset</t>
  </si>
  <si>
    <t>True Waveform Value</t>
  </si>
  <si>
    <t>Rounded Waveform Value</t>
  </si>
  <si>
    <t>Natural Binary Sample Values</t>
  </si>
  <si>
    <t xml:space="preserve">ELEC5566 Waveform ROM Sampler </t>
  </si>
  <si>
    <t>Codes</t>
  </si>
  <si>
    <t>Amplitude (Peak-Peak)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</si>
</sst>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E+000"/>
  </numFmts>
  <fonts count="8" x14ac:knownFonts="1">
    <font>
      <sz val="10"/>
      <name val="Arial"/>
      <family val="2"/>
    </font>
    <font>
      <sz val="36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1"/>
        <bgColor indexed="58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hair">
        <color indexed="8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  <xf numFmtId="0" fontId="3" fillId="0" borderId="0" xfId="0" applyFont="1" applyFill="1" applyAlignment="1"/>
    <xf numFmtId="164" fontId="0" fillId="0" borderId="1" xfId="0" applyNumberForma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ill="1" applyAlignment="1"/>
    <xf numFmtId="0" fontId="0" fillId="0" borderId="1" xfId="0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5" xfId="0" applyFont="1" applyFill="1" applyBorder="1" applyAlignment="1"/>
    <xf numFmtId="0" fontId="4" fillId="2" borderId="0" xfId="0" applyFont="1" applyFill="1" applyBorder="1" applyAlignment="1"/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/>
    </xf>
    <xf numFmtId="0" fontId="7" fillId="4" borderId="0" xfId="0" applyFont="1" applyFill="1"/>
    <xf numFmtId="0" fontId="0" fillId="4" borderId="0" xfId="0" applyFill="1"/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Sheet1!$F$14:$F$269</c:f>
              <c:numCache>
                <c:formatCode>General</c:formatCode>
                <c:ptCount val="256"/>
                <c:pt idx="0">
                  <c:v>120</c:v>
                </c:pt>
                <c:pt idx="1">
                  <c:v>122</c:v>
                </c:pt>
                <c:pt idx="2">
                  <c:v>125</c:v>
                </c:pt>
                <c:pt idx="3">
                  <c:v>128</c:v>
                </c:pt>
                <c:pt idx="4">
                  <c:v>131</c:v>
                </c:pt>
                <c:pt idx="5">
                  <c:v>134</c:v>
                </c:pt>
                <c:pt idx="6">
                  <c:v>137</c:v>
                </c:pt>
                <c:pt idx="7">
                  <c:v>140</c:v>
                </c:pt>
                <c:pt idx="8">
                  <c:v>143</c:v>
                </c:pt>
                <c:pt idx="9">
                  <c:v>146</c:v>
                </c:pt>
                <c:pt idx="10">
                  <c:v>149</c:v>
                </c:pt>
                <c:pt idx="11">
                  <c:v>151</c:v>
                </c:pt>
                <c:pt idx="12">
                  <c:v>154</c:v>
                </c:pt>
                <c:pt idx="13">
                  <c:v>157</c:v>
                </c:pt>
                <c:pt idx="14">
                  <c:v>160</c:v>
                </c:pt>
                <c:pt idx="15">
                  <c:v>163</c:v>
                </c:pt>
                <c:pt idx="16">
                  <c:v>165</c:v>
                </c:pt>
                <c:pt idx="17">
                  <c:v>168</c:v>
                </c:pt>
                <c:pt idx="18">
                  <c:v>171</c:v>
                </c:pt>
                <c:pt idx="19">
                  <c:v>173</c:v>
                </c:pt>
                <c:pt idx="20">
                  <c:v>176</c:v>
                </c:pt>
                <c:pt idx="21">
                  <c:v>178</c:v>
                </c:pt>
                <c:pt idx="22">
                  <c:v>181</c:v>
                </c:pt>
                <c:pt idx="23">
                  <c:v>183</c:v>
                </c:pt>
                <c:pt idx="24">
                  <c:v>186</c:v>
                </c:pt>
                <c:pt idx="25">
                  <c:v>188</c:v>
                </c:pt>
                <c:pt idx="26">
                  <c:v>191</c:v>
                </c:pt>
                <c:pt idx="27">
                  <c:v>193</c:v>
                </c:pt>
                <c:pt idx="28">
                  <c:v>195</c:v>
                </c:pt>
                <c:pt idx="29">
                  <c:v>198</c:v>
                </c:pt>
                <c:pt idx="30">
                  <c:v>200</c:v>
                </c:pt>
                <c:pt idx="31">
                  <c:v>202</c:v>
                </c:pt>
                <c:pt idx="32">
                  <c:v>204</c:v>
                </c:pt>
                <c:pt idx="33">
                  <c:v>206</c:v>
                </c:pt>
                <c:pt idx="34">
                  <c:v>208</c:v>
                </c:pt>
                <c:pt idx="35">
                  <c:v>210</c:v>
                </c:pt>
                <c:pt idx="36">
                  <c:v>212</c:v>
                </c:pt>
                <c:pt idx="37">
                  <c:v>214</c:v>
                </c:pt>
                <c:pt idx="38">
                  <c:v>215</c:v>
                </c:pt>
                <c:pt idx="39">
                  <c:v>217</c:v>
                </c:pt>
                <c:pt idx="40">
                  <c:v>219</c:v>
                </c:pt>
                <c:pt idx="41">
                  <c:v>220</c:v>
                </c:pt>
                <c:pt idx="42">
                  <c:v>222</c:v>
                </c:pt>
                <c:pt idx="43">
                  <c:v>223</c:v>
                </c:pt>
                <c:pt idx="44">
                  <c:v>225</c:v>
                </c:pt>
                <c:pt idx="45">
                  <c:v>226</c:v>
                </c:pt>
                <c:pt idx="46">
                  <c:v>228</c:v>
                </c:pt>
                <c:pt idx="47">
                  <c:v>229</c:v>
                </c:pt>
                <c:pt idx="48">
                  <c:v>230</c:v>
                </c:pt>
                <c:pt idx="49">
                  <c:v>231</c:v>
                </c:pt>
                <c:pt idx="50">
                  <c:v>232</c:v>
                </c:pt>
                <c:pt idx="51">
                  <c:v>233</c:v>
                </c:pt>
                <c:pt idx="52">
                  <c:v>234</c:v>
                </c:pt>
                <c:pt idx="53">
                  <c:v>235</c:v>
                </c:pt>
                <c:pt idx="54">
                  <c:v>235</c:v>
                </c:pt>
                <c:pt idx="55">
                  <c:v>236</c:v>
                </c:pt>
                <c:pt idx="56">
                  <c:v>237</c:v>
                </c:pt>
                <c:pt idx="57">
                  <c:v>237</c:v>
                </c:pt>
                <c:pt idx="58">
                  <c:v>238</c:v>
                </c:pt>
                <c:pt idx="59">
                  <c:v>238</c:v>
                </c:pt>
                <c:pt idx="60">
                  <c:v>238</c:v>
                </c:pt>
                <c:pt idx="61">
                  <c:v>239</c:v>
                </c:pt>
                <c:pt idx="62">
                  <c:v>239</c:v>
                </c:pt>
                <c:pt idx="63">
                  <c:v>239</c:v>
                </c:pt>
                <c:pt idx="64">
                  <c:v>239</c:v>
                </c:pt>
                <c:pt idx="65">
                  <c:v>239</c:v>
                </c:pt>
                <c:pt idx="66">
                  <c:v>239</c:v>
                </c:pt>
                <c:pt idx="67">
                  <c:v>239</c:v>
                </c:pt>
                <c:pt idx="68">
                  <c:v>238</c:v>
                </c:pt>
                <c:pt idx="69">
                  <c:v>238</c:v>
                </c:pt>
                <c:pt idx="70">
                  <c:v>238</c:v>
                </c:pt>
                <c:pt idx="71">
                  <c:v>237</c:v>
                </c:pt>
                <c:pt idx="72">
                  <c:v>237</c:v>
                </c:pt>
                <c:pt idx="73">
                  <c:v>236</c:v>
                </c:pt>
                <c:pt idx="74">
                  <c:v>235</c:v>
                </c:pt>
                <c:pt idx="75">
                  <c:v>235</c:v>
                </c:pt>
                <c:pt idx="76">
                  <c:v>234</c:v>
                </c:pt>
                <c:pt idx="77">
                  <c:v>233</c:v>
                </c:pt>
                <c:pt idx="78">
                  <c:v>232</c:v>
                </c:pt>
                <c:pt idx="79">
                  <c:v>231</c:v>
                </c:pt>
                <c:pt idx="80">
                  <c:v>230</c:v>
                </c:pt>
                <c:pt idx="81">
                  <c:v>229</c:v>
                </c:pt>
                <c:pt idx="82">
                  <c:v>228</c:v>
                </c:pt>
                <c:pt idx="83">
                  <c:v>226</c:v>
                </c:pt>
                <c:pt idx="84">
                  <c:v>225</c:v>
                </c:pt>
                <c:pt idx="85">
                  <c:v>223</c:v>
                </c:pt>
                <c:pt idx="86">
                  <c:v>222</c:v>
                </c:pt>
                <c:pt idx="87">
                  <c:v>220</c:v>
                </c:pt>
                <c:pt idx="88">
                  <c:v>219</c:v>
                </c:pt>
                <c:pt idx="89">
                  <c:v>217</c:v>
                </c:pt>
                <c:pt idx="90">
                  <c:v>215</c:v>
                </c:pt>
                <c:pt idx="91">
                  <c:v>214</c:v>
                </c:pt>
                <c:pt idx="92">
                  <c:v>212</c:v>
                </c:pt>
                <c:pt idx="93">
                  <c:v>210</c:v>
                </c:pt>
                <c:pt idx="94">
                  <c:v>208</c:v>
                </c:pt>
                <c:pt idx="95">
                  <c:v>206</c:v>
                </c:pt>
                <c:pt idx="96">
                  <c:v>204</c:v>
                </c:pt>
                <c:pt idx="97">
                  <c:v>202</c:v>
                </c:pt>
                <c:pt idx="98">
                  <c:v>200</c:v>
                </c:pt>
                <c:pt idx="99">
                  <c:v>198</c:v>
                </c:pt>
                <c:pt idx="100">
                  <c:v>195</c:v>
                </c:pt>
                <c:pt idx="101">
                  <c:v>193</c:v>
                </c:pt>
                <c:pt idx="102">
                  <c:v>191</c:v>
                </c:pt>
                <c:pt idx="103">
                  <c:v>188</c:v>
                </c:pt>
                <c:pt idx="104">
                  <c:v>186</c:v>
                </c:pt>
                <c:pt idx="105">
                  <c:v>183</c:v>
                </c:pt>
                <c:pt idx="106">
                  <c:v>181</c:v>
                </c:pt>
                <c:pt idx="107">
                  <c:v>178</c:v>
                </c:pt>
                <c:pt idx="108">
                  <c:v>176</c:v>
                </c:pt>
                <c:pt idx="109">
                  <c:v>173</c:v>
                </c:pt>
                <c:pt idx="110">
                  <c:v>171</c:v>
                </c:pt>
                <c:pt idx="111">
                  <c:v>168</c:v>
                </c:pt>
                <c:pt idx="112">
                  <c:v>165</c:v>
                </c:pt>
                <c:pt idx="113">
                  <c:v>163</c:v>
                </c:pt>
                <c:pt idx="114">
                  <c:v>160</c:v>
                </c:pt>
                <c:pt idx="115">
                  <c:v>157</c:v>
                </c:pt>
                <c:pt idx="116">
                  <c:v>154</c:v>
                </c:pt>
                <c:pt idx="117">
                  <c:v>151</c:v>
                </c:pt>
                <c:pt idx="118">
                  <c:v>149</c:v>
                </c:pt>
                <c:pt idx="119">
                  <c:v>146</c:v>
                </c:pt>
                <c:pt idx="120">
                  <c:v>143</c:v>
                </c:pt>
                <c:pt idx="121">
                  <c:v>140</c:v>
                </c:pt>
                <c:pt idx="122">
                  <c:v>137</c:v>
                </c:pt>
                <c:pt idx="123">
                  <c:v>134</c:v>
                </c:pt>
                <c:pt idx="124">
                  <c:v>131</c:v>
                </c:pt>
                <c:pt idx="125">
                  <c:v>128</c:v>
                </c:pt>
                <c:pt idx="126">
                  <c:v>125</c:v>
                </c:pt>
                <c:pt idx="127">
                  <c:v>122</c:v>
                </c:pt>
                <c:pt idx="128">
                  <c:v>120</c:v>
                </c:pt>
                <c:pt idx="129">
                  <c:v>117</c:v>
                </c:pt>
                <c:pt idx="130">
                  <c:v>114</c:v>
                </c:pt>
                <c:pt idx="131">
                  <c:v>111</c:v>
                </c:pt>
                <c:pt idx="132">
                  <c:v>108</c:v>
                </c:pt>
                <c:pt idx="133">
                  <c:v>105</c:v>
                </c:pt>
                <c:pt idx="134">
                  <c:v>102</c:v>
                </c:pt>
                <c:pt idx="135">
                  <c:v>99</c:v>
                </c:pt>
                <c:pt idx="136">
                  <c:v>96</c:v>
                </c:pt>
                <c:pt idx="137">
                  <c:v>93</c:v>
                </c:pt>
                <c:pt idx="138">
                  <c:v>90</c:v>
                </c:pt>
                <c:pt idx="139">
                  <c:v>88</c:v>
                </c:pt>
                <c:pt idx="140">
                  <c:v>85</c:v>
                </c:pt>
                <c:pt idx="141">
                  <c:v>82</c:v>
                </c:pt>
                <c:pt idx="142">
                  <c:v>79</c:v>
                </c:pt>
                <c:pt idx="143">
                  <c:v>76</c:v>
                </c:pt>
                <c:pt idx="144">
                  <c:v>74</c:v>
                </c:pt>
                <c:pt idx="145">
                  <c:v>71</c:v>
                </c:pt>
                <c:pt idx="146">
                  <c:v>68</c:v>
                </c:pt>
                <c:pt idx="147">
                  <c:v>66</c:v>
                </c:pt>
                <c:pt idx="148">
                  <c:v>63</c:v>
                </c:pt>
                <c:pt idx="149">
                  <c:v>61</c:v>
                </c:pt>
                <c:pt idx="150">
                  <c:v>58</c:v>
                </c:pt>
                <c:pt idx="151">
                  <c:v>56</c:v>
                </c:pt>
                <c:pt idx="152">
                  <c:v>53</c:v>
                </c:pt>
                <c:pt idx="153">
                  <c:v>51</c:v>
                </c:pt>
                <c:pt idx="154">
                  <c:v>48</c:v>
                </c:pt>
                <c:pt idx="155">
                  <c:v>46</c:v>
                </c:pt>
                <c:pt idx="156">
                  <c:v>44</c:v>
                </c:pt>
                <c:pt idx="157">
                  <c:v>41</c:v>
                </c:pt>
                <c:pt idx="158">
                  <c:v>39</c:v>
                </c:pt>
                <c:pt idx="159">
                  <c:v>37</c:v>
                </c:pt>
                <c:pt idx="160">
                  <c:v>35</c:v>
                </c:pt>
                <c:pt idx="161">
                  <c:v>33</c:v>
                </c:pt>
                <c:pt idx="162">
                  <c:v>31</c:v>
                </c:pt>
                <c:pt idx="163">
                  <c:v>29</c:v>
                </c:pt>
                <c:pt idx="164">
                  <c:v>27</c:v>
                </c:pt>
                <c:pt idx="165">
                  <c:v>25</c:v>
                </c:pt>
                <c:pt idx="166">
                  <c:v>24</c:v>
                </c:pt>
                <c:pt idx="167">
                  <c:v>22</c:v>
                </c:pt>
                <c:pt idx="168">
                  <c:v>20</c:v>
                </c:pt>
                <c:pt idx="169">
                  <c:v>19</c:v>
                </c:pt>
                <c:pt idx="170">
                  <c:v>17</c:v>
                </c:pt>
                <c:pt idx="171">
                  <c:v>16</c:v>
                </c:pt>
                <c:pt idx="172">
                  <c:v>14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9</c:v>
                </c:pt>
                <c:pt idx="177">
                  <c:v>8</c:v>
                </c:pt>
                <c:pt idx="178">
                  <c:v>7</c:v>
                </c:pt>
                <c:pt idx="179">
                  <c:v>6</c:v>
                </c:pt>
                <c:pt idx="180">
                  <c:v>5</c:v>
                </c:pt>
                <c:pt idx="181">
                  <c:v>4</c:v>
                </c:pt>
                <c:pt idx="182">
                  <c:v>4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3</c:v>
                </c:pt>
                <c:pt idx="202">
                  <c:v>4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13</c:v>
                </c:pt>
                <c:pt idx="212">
                  <c:v>14</c:v>
                </c:pt>
                <c:pt idx="213">
                  <c:v>16</c:v>
                </c:pt>
                <c:pt idx="214">
                  <c:v>17</c:v>
                </c:pt>
                <c:pt idx="215">
                  <c:v>19</c:v>
                </c:pt>
                <c:pt idx="216">
                  <c:v>20</c:v>
                </c:pt>
                <c:pt idx="217">
                  <c:v>22</c:v>
                </c:pt>
                <c:pt idx="218">
                  <c:v>24</c:v>
                </c:pt>
                <c:pt idx="219">
                  <c:v>25</c:v>
                </c:pt>
                <c:pt idx="220">
                  <c:v>27</c:v>
                </c:pt>
                <c:pt idx="221">
                  <c:v>29</c:v>
                </c:pt>
                <c:pt idx="222">
                  <c:v>31</c:v>
                </c:pt>
                <c:pt idx="223">
                  <c:v>33</c:v>
                </c:pt>
                <c:pt idx="224">
                  <c:v>35</c:v>
                </c:pt>
                <c:pt idx="225">
                  <c:v>37</c:v>
                </c:pt>
                <c:pt idx="226">
                  <c:v>39</c:v>
                </c:pt>
                <c:pt idx="227">
                  <c:v>41</c:v>
                </c:pt>
                <c:pt idx="228">
                  <c:v>44</c:v>
                </c:pt>
                <c:pt idx="229">
                  <c:v>46</c:v>
                </c:pt>
                <c:pt idx="230">
                  <c:v>48</c:v>
                </c:pt>
                <c:pt idx="231">
                  <c:v>51</c:v>
                </c:pt>
                <c:pt idx="232">
                  <c:v>53</c:v>
                </c:pt>
                <c:pt idx="233">
                  <c:v>56</c:v>
                </c:pt>
                <c:pt idx="234">
                  <c:v>58</c:v>
                </c:pt>
                <c:pt idx="235">
                  <c:v>61</c:v>
                </c:pt>
                <c:pt idx="236">
                  <c:v>63</c:v>
                </c:pt>
                <c:pt idx="237">
                  <c:v>66</c:v>
                </c:pt>
                <c:pt idx="238">
                  <c:v>68</c:v>
                </c:pt>
                <c:pt idx="239">
                  <c:v>71</c:v>
                </c:pt>
                <c:pt idx="240">
                  <c:v>74</c:v>
                </c:pt>
                <c:pt idx="241">
                  <c:v>76</c:v>
                </c:pt>
                <c:pt idx="242">
                  <c:v>79</c:v>
                </c:pt>
                <c:pt idx="243">
                  <c:v>82</c:v>
                </c:pt>
                <c:pt idx="244">
                  <c:v>85</c:v>
                </c:pt>
                <c:pt idx="245">
                  <c:v>88</c:v>
                </c:pt>
                <c:pt idx="246">
                  <c:v>90</c:v>
                </c:pt>
                <c:pt idx="247">
                  <c:v>93</c:v>
                </c:pt>
                <c:pt idx="248">
                  <c:v>96</c:v>
                </c:pt>
                <c:pt idx="249">
                  <c:v>99</c:v>
                </c:pt>
                <c:pt idx="250">
                  <c:v>102</c:v>
                </c:pt>
                <c:pt idx="251">
                  <c:v>105</c:v>
                </c:pt>
                <c:pt idx="252">
                  <c:v>108</c:v>
                </c:pt>
                <c:pt idx="253">
                  <c:v>111</c:v>
                </c:pt>
                <c:pt idx="254">
                  <c:v>114</c:v>
                </c:pt>
                <c:pt idx="255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CC-4084-81DA-E52AF1BEB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733872"/>
        <c:axId val="1"/>
      </c:lineChart>
      <c:catAx>
        <c:axId val="393733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373387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46</xdr:row>
      <xdr:rowOff>28575</xdr:rowOff>
    </xdr:from>
    <xdr:to>
      <xdr:col>17</xdr:col>
      <xdr:colOff>9525</xdr:colOff>
      <xdr:row>66</xdr:row>
      <xdr:rowOff>123825</xdr:rowOff>
    </xdr:to>
    <xdr:graphicFrame macro="">
      <xdr:nvGraphicFramePr>
        <xdr:cNvPr id="1031" name="Chart 1">
          <a:extLst>
            <a:ext uri="{FF2B5EF4-FFF2-40B4-BE49-F238E27FC236}">
              <a16:creationId xmlns:a16="http://schemas.microsoft.com/office/drawing/2014/main" id="{6716D97B-50FF-490A-8A52-1437FD2378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69"/>
  <sheetViews>
    <sheetView tabSelected="1" zoomScale="85" zoomScaleNormal="85" workbookViewId="0">
      <selection activeCell="E14" sqref="E14"/>
    </sheetView>
  </sheetViews>
  <sheetFormatPr defaultColWidth="11.5703125" defaultRowHeight="12.75" x14ac:dyDescent="0.2"/>
  <cols>
    <col min="3" max="3" width="28.85546875" customWidth="1"/>
    <col min="5" max="5" width="27.7109375" customWidth="1"/>
    <col min="6" max="6" width="26.42578125" customWidth="1"/>
    <col min="7" max="7" width="28.7109375" customWidth="1"/>
    <col min="12" max="12" width="12.42578125" bestFit="1" customWidth="1"/>
  </cols>
  <sheetData>
    <row r="1" spans="3:17" ht="44.25" x14ac:dyDescent="0.55000000000000004">
      <c r="C1" s="1" t="s">
        <v>19</v>
      </c>
      <c r="F1" s="1"/>
    </row>
    <row r="2" spans="3:17" ht="44.25" x14ac:dyDescent="0.55000000000000004">
      <c r="C2" s="1"/>
      <c r="F2" s="1"/>
    </row>
    <row r="4" spans="3:17" x14ac:dyDescent="0.2">
      <c r="C4" s="2" t="s">
        <v>0</v>
      </c>
      <c r="F4" s="3"/>
      <c r="I4" s="20" t="s">
        <v>1</v>
      </c>
      <c r="J4" s="21"/>
      <c r="K4" s="22"/>
      <c r="L4" s="4">
        <f>1/$F$7</f>
        <v>1E-3</v>
      </c>
      <c r="M4" s="5" t="s">
        <v>2</v>
      </c>
    </row>
    <row r="5" spans="3:17" x14ac:dyDescent="0.2">
      <c r="C5" s="2" t="s">
        <v>3</v>
      </c>
      <c r="F5" s="6"/>
      <c r="I5" s="20" t="s">
        <v>4</v>
      </c>
      <c r="J5" s="21"/>
      <c r="K5" s="22"/>
      <c r="L5" s="7">
        <v>256</v>
      </c>
      <c r="M5" s="5" t="s">
        <v>5</v>
      </c>
    </row>
    <row r="6" spans="3:17" x14ac:dyDescent="0.2">
      <c r="C6" s="8"/>
      <c r="F6" s="9"/>
      <c r="G6" s="10"/>
      <c r="I6" s="20" t="s">
        <v>6</v>
      </c>
      <c r="J6" s="21"/>
      <c r="K6" s="22"/>
      <c r="L6" s="4">
        <f>($L$4/$L$5)</f>
        <v>3.9062500000000001E-6</v>
      </c>
      <c r="M6" s="5" t="s">
        <v>2</v>
      </c>
    </row>
    <row r="7" spans="3:17" x14ac:dyDescent="0.2">
      <c r="C7" s="17" t="s">
        <v>7</v>
      </c>
      <c r="D7" s="18"/>
      <c r="E7" s="18"/>
      <c r="F7" s="12">
        <v>1000</v>
      </c>
      <c r="G7" s="5" t="s">
        <v>8</v>
      </c>
      <c r="I7" s="20"/>
      <c r="J7" s="21"/>
      <c r="K7" s="22"/>
      <c r="L7" s="4">
        <f>((2*PI())/L5)</f>
        <v>2.4543692606170259E-2</v>
      </c>
      <c r="M7" s="5" t="s">
        <v>9</v>
      </c>
    </row>
    <row r="8" spans="3:17" x14ac:dyDescent="0.2">
      <c r="C8" s="17" t="s">
        <v>10</v>
      </c>
      <c r="D8" s="18"/>
      <c r="E8" s="18"/>
      <c r="F8" s="12">
        <f>2*F7</f>
        <v>2000</v>
      </c>
      <c r="G8" s="5" t="s">
        <v>8</v>
      </c>
      <c r="I8" s="19"/>
    </row>
    <row r="9" spans="3:17" x14ac:dyDescent="0.2">
      <c r="C9" s="17" t="s">
        <v>21</v>
      </c>
      <c r="D9" s="18"/>
      <c r="E9" s="18"/>
      <c r="F9" s="12">
        <v>240</v>
      </c>
      <c r="G9" s="5" t="s">
        <v>20</v>
      </c>
      <c r="I9" s="11" t="s">
        <v>11</v>
      </c>
      <c r="J9" s="22"/>
      <c r="K9" s="22"/>
      <c r="L9" s="12">
        <f>(1/$L$6)</f>
        <v>256000</v>
      </c>
      <c r="M9" s="5" t="s">
        <v>8</v>
      </c>
    </row>
    <row r="10" spans="3:17" x14ac:dyDescent="0.2">
      <c r="I10" s="11" t="s">
        <v>12</v>
      </c>
      <c r="J10" s="22"/>
      <c r="K10" s="22"/>
      <c r="L10" s="13">
        <f>IF(L9&gt;=F8,1,0)</f>
        <v>1</v>
      </c>
      <c r="M10" s="5"/>
    </row>
    <row r="12" spans="3:17" x14ac:dyDescent="0.2">
      <c r="J12" s="23" t="s">
        <v>13</v>
      </c>
      <c r="K12" s="23"/>
      <c r="L12" s="23"/>
      <c r="M12" s="23"/>
      <c r="N12" s="23"/>
      <c r="O12" s="23"/>
      <c r="P12" s="23"/>
      <c r="Q12" s="23"/>
    </row>
    <row r="13" spans="3:17" x14ac:dyDescent="0.2">
      <c r="C13" s="14" t="s">
        <v>14</v>
      </c>
      <c r="D13" s="14" t="s">
        <v>15</v>
      </c>
      <c r="E13" s="14" t="s">
        <v>16</v>
      </c>
      <c r="F13" s="14" t="s">
        <v>17</v>
      </c>
      <c r="G13" s="5" t="s">
        <v>18</v>
      </c>
      <c r="J13" s="5">
        <v>0</v>
      </c>
      <c r="K13" s="5">
        <v>1</v>
      </c>
      <c r="L13" s="5">
        <v>2</v>
      </c>
      <c r="M13" s="5">
        <v>3</v>
      </c>
      <c r="N13" s="5">
        <v>4</v>
      </c>
      <c r="O13" s="5">
        <v>5</v>
      </c>
      <c r="P13" s="5">
        <v>6</v>
      </c>
      <c r="Q13" s="5">
        <v>7</v>
      </c>
    </row>
    <row r="14" spans="3:17" x14ac:dyDescent="0.2">
      <c r="C14" s="12">
        <v>0</v>
      </c>
      <c r="D14" s="15">
        <f t="shared" ref="D14:D77" si="0">($L$7*$C14)</f>
        <v>0</v>
      </c>
      <c r="E14" s="15">
        <f>($F$9-1)/2*SIN($D14)+($F$9-1)/2</f>
        <v>119.5</v>
      </c>
      <c r="F14" s="12">
        <f t="shared" ref="F14:F77" si="1">ROUND(E14,0)</f>
        <v>120</v>
      </c>
      <c r="G14" s="12" t="str">
        <f t="shared" ref="G14:G77" si="2">DEC2HEX($F14)</f>
        <v>78</v>
      </c>
      <c r="I14" s="5">
        <v>0</v>
      </c>
      <c r="J14" s="16" t="str">
        <f t="shared" ref="J14:J45" si="3">INDEX($G$14:$G$269,(($I14)+1),1)</f>
        <v>78</v>
      </c>
      <c r="K14" s="16" t="str">
        <f t="shared" ref="K14:K45" si="4">INDEX($G$14:$G$269,(($I14)+1)+1,1)</f>
        <v>7A</v>
      </c>
      <c r="L14" s="16" t="str">
        <f t="shared" ref="L14:L45" si="5">INDEX($G$14:$G$269,(($I14)+1)+2,1)</f>
        <v>7D</v>
      </c>
      <c r="M14" s="16" t="str">
        <f t="shared" ref="M14:M45" si="6">INDEX($G$14:$G$269,(($I14)+1)+3,1)</f>
        <v>80</v>
      </c>
      <c r="N14" s="16" t="str">
        <f t="shared" ref="N14:N45" si="7">INDEX($G$14:$G$269,(($I14)+1)+4,1)</f>
        <v>83</v>
      </c>
      <c r="O14" s="16" t="str">
        <f t="shared" ref="O14:O45" si="8">INDEX($G$14:$G$269,(($I14)+1)+5,1)</f>
        <v>86</v>
      </c>
      <c r="P14" s="16" t="str">
        <f t="shared" ref="P14:P45" si="9">INDEX($G$14:$G$269,(($I14)+1)+6,1)</f>
        <v>89</v>
      </c>
      <c r="Q14" s="16" t="str">
        <f t="shared" ref="Q14:Q45" si="10">INDEX($G$14:$G$269,(($I14)+1)+7,1)</f>
        <v>8C</v>
      </c>
    </row>
    <row r="15" spans="3:17" x14ac:dyDescent="0.2">
      <c r="C15" s="12">
        <v>1</v>
      </c>
      <c r="D15" s="15">
        <f t="shared" si="0"/>
        <v>2.4543692606170259E-2</v>
      </c>
      <c r="E15" s="15">
        <f t="shared" ref="E15:E78" si="11">($F$9-1)/2*SIN($D15)+($F$9-1)/2</f>
        <v>122.43267680848803</v>
      </c>
      <c r="F15" s="12">
        <f t="shared" si="1"/>
        <v>122</v>
      </c>
      <c r="G15" s="12" t="str">
        <f t="shared" si="2"/>
        <v>7A</v>
      </c>
      <c r="I15" s="5">
        <v>8</v>
      </c>
      <c r="J15" s="16" t="str">
        <f t="shared" si="3"/>
        <v>8F</v>
      </c>
      <c r="K15" s="16" t="str">
        <f t="shared" si="4"/>
        <v>92</v>
      </c>
      <c r="L15" s="16" t="str">
        <f t="shared" si="5"/>
        <v>95</v>
      </c>
      <c r="M15" s="16" t="str">
        <f t="shared" si="6"/>
        <v>97</v>
      </c>
      <c r="N15" s="16" t="str">
        <f t="shared" si="7"/>
        <v>9A</v>
      </c>
      <c r="O15" s="16" t="str">
        <f t="shared" si="8"/>
        <v>9D</v>
      </c>
      <c r="P15" s="16" t="str">
        <f t="shared" si="9"/>
        <v>A0</v>
      </c>
      <c r="Q15" s="16" t="str">
        <f t="shared" si="10"/>
        <v>A3</v>
      </c>
    </row>
    <row r="16" spans="3:17" x14ac:dyDescent="0.2">
      <c r="C16" s="12">
        <v>2</v>
      </c>
      <c r="D16" s="15">
        <f t="shared" si="0"/>
        <v>4.9087385212340517E-2</v>
      </c>
      <c r="E16" s="15">
        <f t="shared" si="11"/>
        <v>125.36358708212646</v>
      </c>
      <c r="F16" s="12">
        <f t="shared" si="1"/>
        <v>125</v>
      </c>
      <c r="G16" s="12" t="str">
        <f t="shared" si="2"/>
        <v>7D</v>
      </c>
      <c r="I16" s="5">
        <v>16</v>
      </c>
      <c r="J16" s="16" t="str">
        <f t="shared" si="3"/>
        <v>A5</v>
      </c>
      <c r="K16" s="16" t="str">
        <f t="shared" si="4"/>
        <v>A8</v>
      </c>
      <c r="L16" s="16" t="str">
        <f t="shared" si="5"/>
        <v>AB</v>
      </c>
      <c r="M16" s="16" t="str">
        <f t="shared" si="6"/>
        <v>AD</v>
      </c>
      <c r="N16" s="16" t="str">
        <f t="shared" si="7"/>
        <v>B0</v>
      </c>
      <c r="O16" s="16" t="str">
        <f t="shared" si="8"/>
        <v>B2</v>
      </c>
      <c r="P16" s="16" t="str">
        <f t="shared" si="9"/>
        <v>B5</v>
      </c>
      <c r="Q16" s="16" t="str">
        <f t="shared" si="10"/>
        <v>B7</v>
      </c>
    </row>
    <row r="17" spans="3:17" x14ac:dyDescent="0.2">
      <c r="C17" s="12">
        <v>3</v>
      </c>
      <c r="D17" s="15">
        <f t="shared" si="0"/>
        <v>7.3631077818510776E-2</v>
      </c>
      <c r="E17" s="15">
        <f t="shared" si="11"/>
        <v>128.29096535016026</v>
      </c>
      <c r="F17" s="12">
        <f t="shared" si="1"/>
        <v>128</v>
      </c>
      <c r="G17" s="12" t="str">
        <f t="shared" si="2"/>
        <v>80</v>
      </c>
      <c r="I17" s="5">
        <v>24</v>
      </c>
      <c r="J17" s="16" t="str">
        <f t="shared" si="3"/>
        <v>BA</v>
      </c>
      <c r="K17" s="16" t="str">
        <f t="shared" si="4"/>
        <v>BC</v>
      </c>
      <c r="L17" s="16" t="str">
        <f t="shared" si="5"/>
        <v>BF</v>
      </c>
      <c r="M17" s="16" t="str">
        <f t="shared" si="6"/>
        <v>C1</v>
      </c>
      <c r="N17" s="16" t="str">
        <f t="shared" si="7"/>
        <v>C3</v>
      </c>
      <c r="O17" s="16" t="str">
        <f t="shared" si="8"/>
        <v>C6</v>
      </c>
      <c r="P17" s="16" t="str">
        <f t="shared" si="9"/>
        <v>C8</v>
      </c>
      <c r="Q17" s="16" t="str">
        <f t="shared" si="10"/>
        <v>CA</v>
      </c>
    </row>
    <row r="18" spans="3:17" x14ac:dyDescent="0.2">
      <c r="C18" s="12">
        <v>4</v>
      </c>
      <c r="D18" s="15">
        <f t="shared" si="0"/>
        <v>9.8174770424681035E-2</v>
      </c>
      <c r="E18" s="15">
        <f t="shared" si="11"/>
        <v>131.21304826938248</v>
      </c>
      <c r="F18" s="12">
        <f t="shared" si="1"/>
        <v>131</v>
      </c>
      <c r="G18" s="12" t="str">
        <f t="shared" si="2"/>
        <v>83</v>
      </c>
      <c r="I18" s="5">
        <v>32</v>
      </c>
      <c r="J18" s="16" t="str">
        <f t="shared" si="3"/>
        <v>CC</v>
      </c>
      <c r="K18" s="16" t="str">
        <f t="shared" si="4"/>
        <v>CE</v>
      </c>
      <c r="L18" s="16" t="str">
        <f t="shared" si="5"/>
        <v>D0</v>
      </c>
      <c r="M18" s="16" t="str">
        <f t="shared" si="6"/>
        <v>D2</v>
      </c>
      <c r="N18" s="16" t="str">
        <f t="shared" si="7"/>
        <v>D4</v>
      </c>
      <c r="O18" s="16" t="str">
        <f t="shared" si="8"/>
        <v>D6</v>
      </c>
      <c r="P18" s="16" t="str">
        <f t="shared" si="9"/>
        <v>D7</v>
      </c>
      <c r="Q18" s="16" t="str">
        <f t="shared" si="10"/>
        <v>D9</v>
      </c>
    </row>
    <row r="19" spans="3:17" x14ac:dyDescent="0.2">
      <c r="C19" s="12">
        <v>5</v>
      </c>
      <c r="D19" s="15">
        <f t="shared" si="0"/>
        <v>0.12271846303085129</v>
      </c>
      <c r="E19" s="15">
        <f t="shared" si="11"/>
        <v>134.12807568630635</v>
      </c>
      <c r="F19" s="12">
        <f t="shared" si="1"/>
        <v>134</v>
      </c>
      <c r="G19" s="12" t="str">
        <f t="shared" si="2"/>
        <v>86</v>
      </c>
      <c r="I19" s="5">
        <v>40</v>
      </c>
      <c r="J19" s="16" t="str">
        <f t="shared" si="3"/>
        <v>DB</v>
      </c>
      <c r="K19" s="16" t="str">
        <f t="shared" si="4"/>
        <v>DC</v>
      </c>
      <c r="L19" s="16" t="str">
        <f t="shared" si="5"/>
        <v>DE</v>
      </c>
      <c r="M19" s="16" t="str">
        <f t="shared" si="6"/>
        <v>DF</v>
      </c>
      <c r="N19" s="16" t="str">
        <f t="shared" si="7"/>
        <v>E1</v>
      </c>
      <c r="O19" s="16" t="str">
        <f t="shared" si="8"/>
        <v>E2</v>
      </c>
      <c r="P19" s="16" t="str">
        <f t="shared" si="9"/>
        <v>E4</v>
      </c>
      <c r="Q19" s="16" t="str">
        <f t="shared" si="10"/>
        <v>E5</v>
      </c>
    </row>
    <row r="20" spans="3:17" x14ac:dyDescent="0.2">
      <c r="C20" s="12">
        <v>6</v>
      </c>
      <c r="D20" s="15">
        <f t="shared" si="0"/>
        <v>0.14726215563702155</v>
      </c>
      <c r="E20" s="15">
        <f t="shared" si="11"/>
        <v>137.03429169741574</v>
      </c>
      <c r="F20" s="12">
        <f t="shared" si="1"/>
        <v>137</v>
      </c>
      <c r="G20" s="12" t="str">
        <f t="shared" si="2"/>
        <v>89</v>
      </c>
      <c r="I20" s="5">
        <v>48</v>
      </c>
      <c r="J20" s="16" t="str">
        <f t="shared" si="3"/>
        <v>E6</v>
      </c>
      <c r="K20" s="16" t="str">
        <f t="shared" si="4"/>
        <v>E7</v>
      </c>
      <c r="L20" s="16" t="str">
        <f t="shared" si="5"/>
        <v>E8</v>
      </c>
      <c r="M20" s="16" t="str">
        <f t="shared" si="6"/>
        <v>E9</v>
      </c>
      <c r="N20" s="16" t="str">
        <f t="shared" si="7"/>
        <v>EA</v>
      </c>
      <c r="O20" s="16" t="str">
        <f t="shared" si="8"/>
        <v>EB</v>
      </c>
      <c r="P20" s="16" t="str">
        <f t="shared" si="9"/>
        <v>EB</v>
      </c>
      <c r="Q20" s="16" t="str">
        <f t="shared" si="10"/>
        <v>EC</v>
      </c>
    </row>
    <row r="21" spans="3:17" x14ac:dyDescent="0.2">
      <c r="C21" s="12">
        <v>7</v>
      </c>
      <c r="D21" s="15">
        <f t="shared" si="0"/>
        <v>0.17180584824319181</v>
      </c>
      <c r="E21" s="15">
        <f t="shared" si="11"/>
        <v>139.92994570685599</v>
      </c>
      <c r="F21" s="12">
        <f t="shared" si="1"/>
        <v>140</v>
      </c>
      <c r="G21" s="12" t="str">
        <f t="shared" si="2"/>
        <v>8C</v>
      </c>
      <c r="I21" s="5">
        <v>56</v>
      </c>
      <c r="J21" s="16" t="str">
        <f t="shared" si="3"/>
        <v>ED</v>
      </c>
      <c r="K21" s="16" t="str">
        <f t="shared" si="4"/>
        <v>ED</v>
      </c>
      <c r="L21" s="16" t="str">
        <f t="shared" si="5"/>
        <v>EE</v>
      </c>
      <c r="M21" s="16" t="str">
        <f t="shared" si="6"/>
        <v>EE</v>
      </c>
      <c r="N21" s="16" t="str">
        <f t="shared" si="7"/>
        <v>EE</v>
      </c>
      <c r="O21" s="16" t="str">
        <f t="shared" si="8"/>
        <v>EF</v>
      </c>
      <c r="P21" s="16" t="str">
        <f t="shared" si="9"/>
        <v>EF</v>
      </c>
      <c r="Q21" s="16" t="str">
        <f t="shared" si="10"/>
        <v>EF</v>
      </c>
    </row>
    <row r="22" spans="3:17" x14ac:dyDescent="0.2">
      <c r="C22" s="12">
        <v>8</v>
      </c>
      <c r="D22" s="15">
        <f t="shared" si="0"/>
        <v>0.19634954084936207</v>
      </c>
      <c r="E22" s="15">
        <f t="shared" si="11"/>
        <v>142.81329348092731</v>
      </c>
      <c r="F22" s="12">
        <f t="shared" si="1"/>
        <v>143</v>
      </c>
      <c r="G22" s="12" t="str">
        <f t="shared" si="2"/>
        <v>8F</v>
      </c>
      <c r="I22" s="5">
        <v>64</v>
      </c>
      <c r="J22" s="16" t="str">
        <f t="shared" si="3"/>
        <v>EF</v>
      </c>
      <c r="K22" s="16" t="str">
        <f t="shared" si="4"/>
        <v>EF</v>
      </c>
      <c r="L22" s="16" t="str">
        <f t="shared" si="5"/>
        <v>EF</v>
      </c>
      <c r="M22" s="16" t="str">
        <f t="shared" si="6"/>
        <v>EF</v>
      </c>
      <c r="N22" s="16" t="str">
        <f t="shared" si="7"/>
        <v>EE</v>
      </c>
      <c r="O22" s="16" t="str">
        <f t="shared" si="8"/>
        <v>EE</v>
      </c>
      <c r="P22" s="16" t="str">
        <f t="shared" si="9"/>
        <v>EE</v>
      </c>
      <c r="Q22" s="16" t="str">
        <f t="shared" si="10"/>
        <v>ED</v>
      </c>
    </row>
    <row r="23" spans="3:17" x14ac:dyDescent="0.2">
      <c r="C23" s="12">
        <v>9</v>
      </c>
      <c r="D23" s="15">
        <f t="shared" si="0"/>
        <v>0.22089323345553233</v>
      </c>
      <c r="E23" s="15">
        <f t="shared" si="11"/>
        <v>145.68259819874595</v>
      </c>
      <c r="F23" s="12">
        <f t="shared" si="1"/>
        <v>146</v>
      </c>
      <c r="G23" s="12" t="str">
        <f t="shared" si="2"/>
        <v>92</v>
      </c>
      <c r="I23" s="5">
        <v>72</v>
      </c>
      <c r="J23" s="16" t="str">
        <f t="shared" si="3"/>
        <v>ED</v>
      </c>
      <c r="K23" s="16" t="str">
        <f t="shared" si="4"/>
        <v>EC</v>
      </c>
      <c r="L23" s="16" t="str">
        <f t="shared" si="5"/>
        <v>EB</v>
      </c>
      <c r="M23" s="16" t="str">
        <f t="shared" si="6"/>
        <v>EB</v>
      </c>
      <c r="N23" s="16" t="str">
        <f t="shared" si="7"/>
        <v>EA</v>
      </c>
      <c r="O23" s="16" t="str">
        <f t="shared" si="8"/>
        <v>E9</v>
      </c>
      <c r="P23" s="16" t="str">
        <f t="shared" si="9"/>
        <v>E8</v>
      </c>
      <c r="Q23" s="16" t="str">
        <f t="shared" si="10"/>
        <v>E7</v>
      </c>
    </row>
    <row r="24" spans="3:17" x14ac:dyDescent="0.2">
      <c r="C24" s="12">
        <v>10</v>
      </c>
      <c r="D24" s="15">
        <f t="shared" si="0"/>
        <v>0.24543692606170259</v>
      </c>
      <c r="E24" s="15">
        <f t="shared" si="11"/>
        <v>148.53613149844003</v>
      </c>
      <c r="F24" s="12">
        <f t="shared" si="1"/>
        <v>149</v>
      </c>
      <c r="G24" s="12" t="str">
        <f t="shared" si="2"/>
        <v>95</v>
      </c>
      <c r="I24" s="5">
        <v>80</v>
      </c>
      <c r="J24" s="16" t="str">
        <f t="shared" si="3"/>
        <v>E6</v>
      </c>
      <c r="K24" s="16" t="str">
        <f t="shared" si="4"/>
        <v>E5</v>
      </c>
      <c r="L24" s="16" t="str">
        <f t="shared" si="5"/>
        <v>E4</v>
      </c>
      <c r="M24" s="16" t="str">
        <f t="shared" si="6"/>
        <v>E2</v>
      </c>
      <c r="N24" s="16" t="str">
        <f t="shared" si="7"/>
        <v>E1</v>
      </c>
      <c r="O24" s="16" t="str">
        <f t="shared" si="8"/>
        <v>DF</v>
      </c>
      <c r="P24" s="16" t="str">
        <f t="shared" si="9"/>
        <v>DE</v>
      </c>
      <c r="Q24" s="16" t="str">
        <f t="shared" si="10"/>
        <v>DC</v>
      </c>
    </row>
    <row r="25" spans="3:17" x14ac:dyDescent="0.2">
      <c r="C25" s="12">
        <v>11</v>
      </c>
      <c r="D25" s="15">
        <f t="shared" si="0"/>
        <v>0.26998061866787282</v>
      </c>
      <c r="E25" s="15">
        <f t="shared" si="11"/>
        <v>151.37217451825035</v>
      </c>
      <c r="F25" s="12">
        <f t="shared" si="1"/>
        <v>151</v>
      </c>
      <c r="G25" s="12" t="str">
        <f t="shared" si="2"/>
        <v>97</v>
      </c>
      <c r="I25" s="5">
        <v>88</v>
      </c>
      <c r="J25" s="16" t="str">
        <f t="shared" si="3"/>
        <v>DB</v>
      </c>
      <c r="K25" s="16" t="str">
        <f t="shared" si="4"/>
        <v>D9</v>
      </c>
      <c r="L25" s="16" t="str">
        <f t="shared" si="5"/>
        <v>D7</v>
      </c>
      <c r="M25" s="16" t="str">
        <f t="shared" si="6"/>
        <v>D6</v>
      </c>
      <c r="N25" s="16" t="str">
        <f t="shared" si="7"/>
        <v>D4</v>
      </c>
      <c r="O25" s="16" t="str">
        <f t="shared" si="8"/>
        <v>D2</v>
      </c>
      <c r="P25" s="16" t="str">
        <f t="shared" si="9"/>
        <v>D0</v>
      </c>
      <c r="Q25" s="16" t="str">
        <f t="shared" si="10"/>
        <v>CE</v>
      </c>
    </row>
    <row r="26" spans="3:17" x14ac:dyDescent="0.2">
      <c r="C26" s="12">
        <v>12</v>
      </c>
      <c r="D26" s="15">
        <f t="shared" si="0"/>
        <v>0.2945243112740431</v>
      </c>
      <c r="E26" s="15">
        <f t="shared" si="11"/>
        <v>154.18901893190827</v>
      </c>
      <c r="F26" s="12">
        <f t="shared" si="1"/>
        <v>154</v>
      </c>
      <c r="G26" s="12" t="str">
        <f t="shared" si="2"/>
        <v>9A</v>
      </c>
      <c r="I26" s="5">
        <v>96</v>
      </c>
      <c r="J26" s="16" t="str">
        <f t="shared" si="3"/>
        <v>CC</v>
      </c>
      <c r="K26" s="16" t="str">
        <f t="shared" si="4"/>
        <v>CA</v>
      </c>
      <c r="L26" s="16" t="str">
        <f t="shared" si="5"/>
        <v>C8</v>
      </c>
      <c r="M26" s="16" t="str">
        <f t="shared" si="6"/>
        <v>C6</v>
      </c>
      <c r="N26" s="16" t="str">
        <f t="shared" si="7"/>
        <v>C3</v>
      </c>
      <c r="O26" s="16" t="str">
        <f t="shared" si="8"/>
        <v>C1</v>
      </c>
      <c r="P26" s="16" t="str">
        <f t="shared" si="9"/>
        <v>BF</v>
      </c>
      <c r="Q26" s="16" t="str">
        <f t="shared" si="10"/>
        <v>BC</v>
      </c>
    </row>
    <row r="27" spans="3:17" x14ac:dyDescent="0.2">
      <c r="C27" s="12">
        <v>13</v>
      </c>
      <c r="D27" s="15">
        <f t="shared" si="0"/>
        <v>0.31906800388021339</v>
      </c>
      <c r="E27" s="15">
        <f t="shared" si="11"/>
        <v>156.98496797766754</v>
      </c>
      <c r="F27" s="12">
        <f t="shared" si="1"/>
        <v>157</v>
      </c>
      <c r="G27" s="12" t="str">
        <f t="shared" si="2"/>
        <v>9D</v>
      </c>
      <c r="I27" s="5">
        <v>104</v>
      </c>
      <c r="J27" s="16" t="str">
        <f t="shared" si="3"/>
        <v>BA</v>
      </c>
      <c r="K27" s="16" t="str">
        <f t="shared" si="4"/>
        <v>B7</v>
      </c>
      <c r="L27" s="16" t="str">
        <f t="shared" si="5"/>
        <v>B5</v>
      </c>
      <c r="M27" s="16" t="str">
        <f t="shared" si="6"/>
        <v>B2</v>
      </c>
      <c r="N27" s="16" t="str">
        <f t="shared" si="7"/>
        <v>B0</v>
      </c>
      <c r="O27" s="16" t="str">
        <f t="shared" si="8"/>
        <v>AD</v>
      </c>
      <c r="P27" s="16" t="str">
        <f t="shared" si="9"/>
        <v>AB</v>
      </c>
      <c r="Q27" s="16" t="str">
        <f t="shared" si="10"/>
        <v>A8</v>
      </c>
    </row>
    <row r="28" spans="3:17" x14ac:dyDescent="0.2">
      <c r="C28" s="12">
        <v>14</v>
      </c>
      <c r="D28" s="15">
        <f t="shared" si="0"/>
        <v>0.34361169648638362</v>
      </c>
      <c r="E28" s="15">
        <f t="shared" si="11"/>
        <v>159.7583374803703</v>
      </c>
      <c r="F28" s="12">
        <f t="shared" si="1"/>
        <v>160</v>
      </c>
      <c r="G28" s="12" t="str">
        <f t="shared" si="2"/>
        <v>A0</v>
      </c>
      <c r="I28" s="5">
        <v>112</v>
      </c>
      <c r="J28" s="16" t="str">
        <f t="shared" si="3"/>
        <v>A5</v>
      </c>
      <c r="K28" s="16" t="str">
        <f t="shared" si="4"/>
        <v>A3</v>
      </c>
      <c r="L28" s="16" t="str">
        <f t="shared" si="5"/>
        <v>A0</v>
      </c>
      <c r="M28" s="16" t="str">
        <f t="shared" si="6"/>
        <v>9D</v>
      </c>
      <c r="N28" s="16" t="str">
        <f t="shared" si="7"/>
        <v>9A</v>
      </c>
      <c r="O28" s="16" t="str">
        <f t="shared" si="8"/>
        <v>97</v>
      </c>
      <c r="P28" s="16" t="str">
        <f t="shared" si="9"/>
        <v>95</v>
      </c>
      <c r="Q28" s="16" t="str">
        <f t="shared" si="10"/>
        <v>92</v>
      </c>
    </row>
    <row r="29" spans="3:17" x14ac:dyDescent="0.2">
      <c r="C29" s="12">
        <v>15</v>
      </c>
      <c r="D29" s="15">
        <f t="shared" si="0"/>
        <v>0.36815538909255385</v>
      </c>
      <c r="E29" s="15">
        <f t="shared" si="11"/>
        <v>162.50745686593109</v>
      </c>
      <c r="F29" s="12">
        <f t="shared" si="1"/>
        <v>163</v>
      </c>
      <c r="G29" s="12" t="str">
        <f t="shared" si="2"/>
        <v>A3</v>
      </c>
      <c r="I29" s="5">
        <v>120</v>
      </c>
      <c r="J29" s="16" t="str">
        <f t="shared" si="3"/>
        <v>8F</v>
      </c>
      <c r="K29" s="16" t="str">
        <f t="shared" si="4"/>
        <v>8C</v>
      </c>
      <c r="L29" s="16" t="str">
        <f t="shared" si="5"/>
        <v>89</v>
      </c>
      <c r="M29" s="16" t="str">
        <f t="shared" si="6"/>
        <v>86</v>
      </c>
      <c r="N29" s="16" t="str">
        <f t="shared" si="7"/>
        <v>83</v>
      </c>
      <c r="O29" s="16" t="str">
        <f t="shared" si="8"/>
        <v>80</v>
      </c>
      <c r="P29" s="16" t="str">
        <f t="shared" si="9"/>
        <v>7D</v>
      </c>
      <c r="Q29" s="16" t="str">
        <f t="shared" si="10"/>
        <v>7A</v>
      </c>
    </row>
    <row r="30" spans="3:17" x14ac:dyDescent="0.2">
      <c r="C30" s="12">
        <v>16</v>
      </c>
      <c r="D30" s="15">
        <f t="shared" si="0"/>
        <v>0.39269908169872414</v>
      </c>
      <c r="E30" s="15">
        <f t="shared" si="11"/>
        <v>165.23067016762823</v>
      </c>
      <c r="F30" s="12">
        <f t="shared" si="1"/>
        <v>165</v>
      </c>
      <c r="G30" s="12" t="str">
        <f t="shared" si="2"/>
        <v>A5</v>
      </c>
      <c r="I30" s="5">
        <v>128</v>
      </c>
      <c r="J30" s="16" t="str">
        <f t="shared" si="3"/>
        <v>78</v>
      </c>
      <c r="K30" s="16" t="str">
        <f t="shared" si="4"/>
        <v>75</v>
      </c>
      <c r="L30" s="16" t="str">
        <f t="shared" si="5"/>
        <v>72</v>
      </c>
      <c r="M30" s="16" t="str">
        <f t="shared" si="6"/>
        <v>6F</v>
      </c>
      <c r="N30" s="16" t="str">
        <f t="shared" si="7"/>
        <v>6C</v>
      </c>
      <c r="O30" s="16" t="str">
        <f t="shared" si="8"/>
        <v>69</v>
      </c>
      <c r="P30" s="16" t="str">
        <f t="shared" si="9"/>
        <v>66</v>
      </c>
      <c r="Q30" s="16" t="str">
        <f t="shared" si="10"/>
        <v>63</v>
      </c>
    </row>
    <row r="31" spans="3:17" x14ac:dyDescent="0.2">
      <c r="C31" s="12">
        <v>17</v>
      </c>
      <c r="D31" s="15">
        <f t="shared" si="0"/>
        <v>0.41724277430489443</v>
      </c>
      <c r="E31" s="15">
        <f t="shared" si="11"/>
        <v>167.92633702359629</v>
      </c>
      <c r="F31" s="12">
        <f t="shared" si="1"/>
        <v>168</v>
      </c>
      <c r="G31" s="12" t="str">
        <f t="shared" si="2"/>
        <v>A8</v>
      </c>
      <c r="I31" s="5">
        <v>136</v>
      </c>
      <c r="J31" s="16" t="str">
        <f t="shared" si="3"/>
        <v>60</v>
      </c>
      <c r="K31" s="16" t="str">
        <f t="shared" si="4"/>
        <v>5D</v>
      </c>
      <c r="L31" s="16" t="str">
        <f t="shared" si="5"/>
        <v>5A</v>
      </c>
      <c r="M31" s="16" t="str">
        <f t="shared" si="6"/>
        <v>58</v>
      </c>
      <c r="N31" s="16" t="str">
        <f t="shared" si="7"/>
        <v>55</v>
      </c>
      <c r="O31" s="16" t="str">
        <f t="shared" si="8"/>
        <v>52</v>
      </c>
      <c r="P31" s="16" t="str">
        <f t="shared" si="9"/>
        <v>4F</v>
      </c>
      <c r="Q31" s="16" t="str">
        <f t="shared" si="10"/>
        <v>4C</v>
      </c>
    </row>
    <row r="32" spans="3:17" x14ac:dyDescent="0.2">
      <c r="C32" s="12">
        <v>18</v>
      </c>
      <c r="D32" s="15">
        <f t="shared" si="0"/>
        <v>0.44178646691106466</v>
      </c>
      <c r="E32" s="15">
        <f t="shared" si="11"/>
        <v>170.59283366491871</v>
      </c>
      <c r="F32" s="12">
        <f t="shared" si="1"/>
        <v>171</v>
      </c>
      <c r="G32" s="12" t="str">
        <f t="shared" si="2"/>
        <v>AB</v>
      </c>
      <c r="I32" s="5">
        <v>144</v>
      </c>
      <c r="J32" s="16" t="str">
        <f t="shared" si="3"/>
        <v>4A</v>
      </c>
      <c r="K32" s="16" t="str">
        <f t="shared" si="4"/>
        <v>47</v>
      </c>
      <c r="L32" s="16" t="str">
        <f t="shared" si="5"/>
        <v>44</v>
      </c>
      <c r="M32" s="16" t="str">
        <f t="shared" si="6"/>
        <v>42</v>
      </c>
      <c r="N32" s="16" t="str">
        <f t="shared" si="7"/>
        <v>3F</v>
      </c>
      <c r="O32" s="16" t="str">
        <f t="shared" si="8"/>
        <v>3D</v>
      </c>
      <c r="P32" s="16" t="str">
        <f t="shared" si="9"/>
        <v>3A</v>
      </c>
      <c r="Q32" s="16" t="str">
        <f t="shared" si="10"/>
        <v>38</v>
      </c>
    </row>
    <row r="33" spans="3:17" x14ac:dyDescent="0.2">
      <c r="C33" s="12">
        <v>19</v>
      </c>
      <c r="D33" s="15">
        <f t="shared" si="0"/>
        <v>0.46633015951723489</v>
      </c>
      <c r="E33" s="15">
        <f t="shared" si="11"/>
        <v>173.22855389372549</v>
      </c>
      <c r="F33" s="12">
        <f t="shared" si="1"/>
        <v>173</v>
      </c>
      <c r="G33" s="12" t="str">
        <f t="shared" si="2"/>
        <v>AD</v>
      </c>
      <c r="I33" s="5">
        <v>152</v>
      </c>
      <c r="J33" s="16" t="str">
        <f t="shared" si="3"/>
        <v>35</v>
      </c>
      <c r="K33" s="16" t="str">
        <f t="shared" si="4"/>
        <v>33</v>
      </c>
      <c r="L33" s="16" t="str">
        <f t="shared" si="5"/>
        <v>30</v>
      </c>
      <c r="M33" s="16" t="str">
        <f t="shared" si="6"/>
        <v>2E</v>
      </c>
      <c r="N33" s="16" t="str">
        <f t="shared" si="7"/>
        <v>2C</v>
      </c>
      <c r="O33" s="16" t="str">
        <f t="shared" si="8"/>
        <v>29</v>
      </c>
      <c r="P33" s="16" t="str">
        <f t="shared" si="9"/>
        <v>27</v>
      </c>
      <c r="Q33" s="16" t="str">
        <f t="shared" si="10"/>
        <v>25</v>
      </c>
    </row>
    <row r="34" spans="3:17" x14ac:dyDescent="0.2">
      <c r="C34" s="12">
        <v>20</v>
      </c>
      <c r="D34" s="15">
        <f t="shared" si="0"/>
        <v>0.49087385212340517</v>
      </c>
      <c r="E34" s="15">
        <f t="shared" si="11"/>
        <v>175.83191005070671</v>
      </c>
      <c r="F34" s="12">
        <f t="shared" si="1"/>
        <v>176</v>
      </c>
      <c r="G34" s="12" t="str">
        <f t="shared" si="2"/>
        <v>B0</v>
      </c>
      <c r="I34" s="5">
        <v>160</v>
      </c>
      <c r="J34" s="16" t="str">
        <f t="shared" si="3"/>
        <v>23</v>
      </c>
      <c r="K34" s="16" t="str">
        <f t="shared" si="4"/>
        <v>21</v>
      </c>
      <c r="L34" s="16" t="str">
        <f t="shared" si="5"/>
        <v>1F</v>
      </c>
      <c r="M34" s="16" t="str">
        <f t="shared" si="6"/>
        <v>1D</v>
      </c>
      <c r="N34" s="16" t="str">
        <f t="shared" si="7"/>
        <v>1B</v>
      </c>
      <c r="O34" s="16" t="str">
        <f t="shared" si="8"/>
        <v>19</v>
      </c>
      <c r="P34" s="16" t="str">
        <f t="shared" si="9"/>
        <v>18</v>
      </c>
      <c r="Q34" s="16" t="str">
        <f t="shared" si="10"/>
        <v>16</v>
      </c>
    </row>
    <row r="35" spans="3:17" x14ac:dyDescent="0.2">
      <c r="C35" s="12">
        <v>21</v>
      </c>
      <c r="D35" s="15">
        <f t="shared" si="0"/>
        <v>0.51541754472957546</v>
      </c>
      <c r="E35" s="15">
        <f t="shared" si="11"/>
        <v>178.4013339714592</v>
      </c>
      <c r="F35" s="12">
        <f t="shared" si="1"/>
        <v>178</v>
      </c>
      <c r="G35" s="12" t="str">
        <f t="shared" si="2"/>
        <v>B2</v>
      </c>
      <c r="I35" s="5">
        <v>168</v>
      </c>
      <c r="J35" s="16" t="str">
        <f t="shared" si="3"/>
        <v>14</v>
      </c>
      <c r="K35" s="16" t="str">
        <f t="shared" si="4"/>
        <v>13</v>
      </c>
      <c r="L35" s="16" t="str">
        <f t="shared" si="5"/>
        <v>11</v>
      </c>
      <c r="M35" s="16" t="str">
        <f t="shared" si="6"/>
        <v>10</v>
      </c>
      <c r="N35" s="16" t="str">
        <f t="shared" si="7"/>
        <v>E</v>
      </c>
      <c r="O35" s="16" t="str">
        <f t="shared" si="8"/>
        <v>D</v>
      </c>
      <c r="P35" s="16" t="str">
        <f t="shared" si="9"/>
        <v>B</v>
      </c>
      <c r="Q35" s="16" t="str">
        <f t="shared" si="10"/>
        <v>A</v>
      </c>
    </row>
    <row r="36" spans="3:17" x14ac:dyDescent="0.2">
      <c r="C36" s="12">
        <v>22</v>
      </c>
      <c r="D36" s="15">
        <f t="shared" si="0"/>
        <v>0.53996123733574564</v>
      </c>
      <c r="E36" s="15">
        <f t="shared" si="11"/>
        <v>180.93527793108998</v>
      </c>
      <c r="F36" s="12">
        <f t="shared" si="1"/>
        <v>181</v>
      </c>
      <c r="G36" s="12" t="str">
        <f t="shared" si="2"/>
        <v>B5</v>
      </c>
      <c r="I36" s="5">
        <v>176</v>
      </c>
      <c r="J36" s="16" t="str">
        <f t="shared" si="3"/>
        <v>9</v>
      </c>
      <c r="K36" s="16" t="str">
        <f t="shared" si="4"/>
        <v>8</v>
      </c>
      <c r="L36" s="16" t="str">
        <f t="shared" si="5"/>
        <v>7</v>
      </c>
      <c r="M36" s="16" t="str">
        <f t="shared" si="6"/>
        <v>6</v>
      </c>
      <c r="N36" s="16" t="str">
        <f t="shared" si="7"/>
        <v>5</v>
      </c>
      <c r="O36" s="16" t="str">
        <f t="shared" si="8"/>
        <v>4</v>
      </c>
      <c r="P36" s="16" t="str">
        <f t="shared" si="9"/>
        <v>4</v>
      </c>
      <c r="Q36" s="16" t="str">
        <f t="shared" si="10"/>
        <v>3</v>
      </c>
    </row>
    <row r="37" spans="3:17" x14ac:dyDescent="0.2">
      <c r="C37" s="12">
        <v>23</v>
      </c>
      <c r="D37" s="15">
        <f t="shared" si="0"/>
        <v>0.56450492994191592</v>
      </c>
      <c r="E37" s="15">
        <f t="shared" si="11"/>
        <v>183.4322155765081</v>
      </c>
      <c r="F37" s="12">
        <f t="shared" si="1"/>
        <v>183</v>
      </c>
      <c r="G37" s="12" t="str">
        <f t="shared" si="2"/>
        <v>B7</v>
      </c>
      <c r="I37" s="5">
        <v>184</v>
      </c>
      <c r="J37" s="16" t="str">
        <f t="shared" si="3"/>
        <v>2</v>
      </c>
      <c r="K37" s="16" t="str">
        <f t="shared" si="4"/>
        <v>2</v>
      </c>
      <c r="L37" s="16" t="str">
        <f t="shared" si="5"/>
        <v>1</v>
      </c>
      <c r="M37" s="16" t="str">
        <f t="shared" si="6"/>
        <v>1</v>
      </c>
      <c r="N37" s="16" t="str">
        <f t="shared" si="7"/>
        <v>1</v>
      </c>
      <c r="O37" s="16" t="str">
        <f t="shared" si="8"/>
        <v>0</v>
      </c>
      <c r="P37" s="16" t="str">
        <f t="shared" si="9"/>
        <v>0</v>
      </c>
      <c r="Q37" s="16" t="str">
        <f t="shared" si="10"/>
        <v>0</v>
      </c>
    </row>
    <row r="38" spans="3:17" x14ac:dyDescent="0.2">
      <c r="C38" s="12">
        <v>24</v>
      </c>
      <c r="D38" s="15">
        <f t="shared" si="0"/>
        <v>0.58904862254808621</v>
      </c>
      <c r="E38" s="15">
        <f t="shared" si="11"/>
        <v>185.89064284584248</v>
      </c>
      <c r="F38" s="12">
        <f t="shared" si="1"/>
        <v>186</v>
      </c>
      <c r="G38" s="12" t="str">
        <f t="shared" si="2"/>
        <v>BA</v>
      </c>
      <c r="I38" s="5">
        <v>192</v>
      </c>
      <c r="J38" s="16" t="str">
        <f t="shared" si="3"/>
        <v>0</v>
      </c>
      <c r="K38" s="16" t="str">
        <f t="shared" si="4"/>
        <v>0</v>
      </c>
      <c r="L38" s="16" t="str">
        <f t="shared" si="5"/>
        <v>0</v>
      </c>
      <c r="M38" s="16" t="str">
        <f t="shared" si="6"/>
        <v>0</v>
      </c>
      <c r="N38" s="16" t="str">
        <f t="shared" si="7"/>
        <v>1</v>
      </c>
      <c r="O38" s="16" t="str">
        <f t="shared" si="8"/>
        <v>1</v>
      </c>
      <c r="P38" s="16" t="str">
        <f t="shared" si="9"/>
        <v>1</v>
      </c>
      <c r="Q38" s="16" t="str">
        <f t="shared" si="10"/>
        <v>2</v>
      </c>
    </row>
    <row r="39" spans="3:17" x14ac:dyDescent="0.2">
      <c r="C39" s="12">
        <v>25</v>
      </c>
      <c r="D39" s="15">
        <f t="shared" si="0"/>
        <v>0.6135923151542565</v>
      </c>
      <c r="E39" s="15">
        <f t="shared" si="11"/>
        <v>188.30907887443252</v>
      </c>
      <c r="F39" s="12">
        <f t="shared" si="1"/>
        <v>188</v>
      </c>
      <c r="G39" s="12" t="str">
        <f t="shared" si="2"/>
        <v>BC</v>
      </c>
      <c r="I39" s="5">
        <v>200</v>
      </c>
      <c r="J39" s="16" t="str">
        <f t="shared" si="3"/>
        <v>2</v>
      </c>
      <c r="K39" s="16" t="str">
        <f t="shared" si="4"/>
        <v>3</v>
      </c>
      <c r="L39" s="16" t="str">
        <f t="shared" si="5"/>
        <v>4</v>
      </c>
      <c r="M39" s="16" t="str">
        <f t="shared" si="6"/>
        <v>4</v>
      </c>
      <c r="N39" s="16" t="str">
        <f t="shared" si="7"/>
        <v>5</v>
      </c>
      <c r="O39" s="16" t="str">
        <f t="shared" si="8"/>
        <v>6</v>
      </c>
      <c r="P39" s="16" t="str">
        <f t="shared" si="9"/>
        <v>7</v>
      </c>
      <c r="Q39" s="16" t="str">
        <f t="shared" si="10"/>
        <v>8</v>
      </c>
    </row>
    <row r="40" spans="3:17" x14ac:dyDescent="0.2">
      <c r="C40" s="12">
        <v>26</v>
      </c>
      <c r="D40" s="15">
        <f t="shared" si="0"/>
        <v>0.63813600776042678</v>
      </c>
      <c r="E40" s="15">
        <f t="shared" si="11"/>
        <v>190.68606688684577</v>
      </c>
      <c r="F40" s="12">
        <f t="shared" si="1"/>
        <v>191</v>
      </c>
      <c r="G40" s="12" t="str">
        <f t="shared" si="2"/>
        <v>BF</v>
      </c>
      <c r="I40" s="5">
        <v>208</v>
      </c>
      <c r="J40" s="16" t="str">
        <f t="shared" si="3"/>
        <v>9</v>
      </c>
      <c r="K40" s="16" t="str">
        <f t="shared" si="4"/>
        <v>A</v>
      </c>
      <c r="L40" s="16" t="str">
        <f t="shared" si="5"/>
        <v>B</v>
      </c>
      <c r="M40" s="16" t="str">
        <f t="shared" si="6"/>
        <v>D</v>
      </c>
      <c r="N40" s="16" t="str">
        <f t="shared" si="7"/>
        <v>E</v>
      </c>
      <c r="O40" s="16" t="str">
        <f t="shared" si="8"/>
        <v>10</v>
      </c>
      <c r="P40" s="16" t="str">
        <f t="shared" si="9"/>
        <v>11</v>
      </c>
      <c r="Q40" s="16" t="str">
        <f t="shared" si="10"/>
        <v>13</v>
      </c>
    </row>
    <row r="41" spans="3:17" x14ac:dyDescent="0.2">
      <c r="C41" s="12">
        <v>27</v>
      </c>
      <c r="D41" s="15">
        <f t="shared" si="0"/>
        <v>0.66267970036659696</v>
      </c>
      <c r="E41" s="15">
        <f t="shared" si="11"/>
        <v>193.02017507438489</v>
      </c>
      <c r="F41" s="12">
        <f t="shared" si="1"/>
        <v>193</v>
      </c>
      <c r="G41" s="12" t="str">
        <f t="shared" si="2"/>
        <v>C1</v>
      </c>
      <c r="I41" s="5">
        <v>216</v>
      </c>
      <c r="J41" s="16" t="str">
        <f t="shared" si="3"/>
        <v>14</v>
      </c>
      <c r="K41" s="16" t="str">
        <f t="shared" si="4"/>
        <v>16</v>
      </c>
      <c r="L41" s="16" t="str">
        <f t="shared" si="5"/>
        <v>18</v>
      </c>
      <c r="M41" s="16" t="str">
        <f t="shared" si="6"/>
        <v>19</v>
      </c>
      <c r="N41" s="16" t="str">
        <f t="shared" si="7"/>
        <v>1B</v>
      </c>
      <c r="O41" s="16" t="str">
        <f t="shared" si="8"/>
        <v>1D</v>
      </c>
      <c r="P41" s="16" t="str">
        <f t="shared" si="9"/>
        <v>1F</v>
      </c>
      <c r="Q41" s="16" t="str">
        <f t="shared" si="10"/>
        <v>21</v>
      </c>
    </row>
    <row r="42" spans="3:17" x14ac:dyDescent="0.2">
      <c r="C42" s="12">
        <v>28</v>
      </c>
      <c r="D42" s="15">
        <f t="shared" si="0"/>
        <v>0.68722339297276724</v>
      </c>
      <c r="E42" s="15">
        <f t="shared" si="11"/>
        <v>195.30999745755565</v>
      </c>
      <c r="F42" s="12">
        <f t="shared" si="1"/>
        <v>195</v>
      </c>
      <c r="G42" s="12" t="str">
        <f t="shared" si="2"/>
        <v>C3</v>
      </c>
      <c r="I42" s="5">
        <v>224</v>
      </c>
      <c r="J42" s="16" t="str">
        <f t="shared" si="3"/>
        <v>23</v>
      </c>
      <c r="K42" s="16" t="str">
        <f t="shared" si="4"/>
        <v>25</v>
      </c>
      <c r="L42" s="16" t="str">
        <f t="shared" si="5"/>
        <v>27</v>
      </c>
      <c r="M42" s="16" t="str">
        <f t="shared" si="6"/>
        <v>29</v>
      </c>
      <c r="N42" s="16" t="str">
        <f t="shared" si="7"/>
        <v>2C</v>
      </c>
      <c r="O42" s="16" t="str">
        <f t="shared" si="8"/>
        <v>2E</v>
      </c>
      <c r="P42" s="16" t="str">
        <f t="shared" si="9"/>
        <v>30</v>
      </c>
      <c r="Q42" s="16" t="str">
        <f t="shared" si="10"/>
        <v>33</v>
      </c>
    </row>
    <row r="43" spans="3:17" x14ac:dyDescent="0.2">
      <c r="C43" s="12">
        <v>29</v>
      </c>
      <c r="D43" s="15">
        <f t="shared" si="0"/>
        <v>0.71176708557893753</v>
      </c>
      <c r="E43" s="15">
        <f t="shared" si="11"/>
        <v>197.55415473297631</v>
      </c>
      <c r="F43" s="12">
        <f t="shared" si="1"/>
        <v>198</v>
      </c>
      <c r="G43" s="12" t="str">
        <f t="shared" si="2"/>
        <v>C6</v>
      </c>
      <c r="I43" s="5">
        <v>232</v>
      </c>
      <c r="J43" s="16" t="str">
        <f t="shared" si="3"/>
        <v>35</v>
      </c>
      <c r="K43" s="16" t="str">
        <f t="shared" si="4"/>
        <v>38</v>
      </c>
      <c r="L43" s="16" t="str">
        <f t="shared" si="5"/>
        <v>3A</v>
      </c>
      <c r="M43" s="16" t="str">
        <f t="shared" si="6"/>
        <v>3D</v>
      </c>
      <c r="N43" s="16" t="str">
        <f t="shared" si="7"/>
        <v>3F</v>
      </c>
      <c r="O43" s="16" t="str">
        <f t="shared" si="8"/>
        <v>42</v>
      </c>
      <c r="P43" s="16" t="str">
        <f t="shared" si="9"/>
        <v>44</v>
      </c>
      <c r="Q43" s="16" t="str">
        <f t="shared" si="10"/>
        <v>47</v>
      </c>
    </row>
    <row r="44" spans="3:17" x14ac:dyDescent="0.2">
      <c r="C44" s="12">
        <v>30</v>
      </c>
      <c r="D44" s="15">
        <f t="shared" si="0"/>
        <v>0.73631077818510771</v>
      </c>
      <c r="E44" s="15">
        <f t="shared" si="11"/>
        <v>199.75129510421868</v>
      </c>
      <c r="F44" s="12">
        <f t="shared" si="1"/>
        <v>200</v>
      </c>
      <c r="G44" s="12" t="str">
        <f t="shared" si="2"/>
        <v>C8</v>
      </c>
      <c r="I44" s="5">
        <v>240</v>
      </c>
      <c r="J44" s="16" t="str">
        <f t="shared" si="3"/>
        <v>4A</v>
      </c>
      <c r="K44" s="16" t="str">
        <f t="shared" si="4"/>
        <v>4C</v>
      </c>
      <c r="L44" s="16" t="str">
        <f t="shared" si="5"/>
        <v>4F</v>
      </c>
      <c r="M44" s="16" t="str">
        <f t="shared" si="6"/>
        <v>52</v>
      </c>
      <c r="N44" s="16" t="str">
        <f t="shared" si="7"/>
        <v>55</v>
      </c>
      <c r="O44" s="16" t="str">
        <f t="shared" si="8"/>
        <v>58</v>
      </c>
      <c r="P44" s="16" t="str">
        <f t="shared" si="9"/>
        <v>5A</v>
      </c>
      <c r="Q44" s="16" t="str">
        <f t="shared" si="10"/>
        <v>5D</v>
      </c>
    </row>
    <row r="45" spans="3:17" x14ac:dyDescent="0.2">
      <c r="C45" s="12">
        <v>31</v>
      </c>
      <c r="D45" s="15">
        <f t="shared" si="0"/>
        <v>0.76085447079127799</v>
      </c>
      <c r="E45" s="15">
        <f t="shared" si="11"/>
        <v>201.9000950960795</v>
      </c>
      <c r="F45" s="12">
        <f t="shared" si="1"/>
        <v>202</v>
      </c>
      <c r="G45" s="12" t="str">
        <f t="shared" si="2"/>
        <v>CA</v>
      </c>
      <c r="I45" s="5">
        <v>248</v>
      </c>
      <c r="J45" s="16" t="str">
        <f t="shared" si="3"/>
        <v>60</v>
      </c>
      <c r="K45" s="16" t="str">
        <f t="shared" si="4"/>
        <v>63</v>
      </c>
      <c r="L45" s="16" t="str">
        <f t="shared" si="5"/>
        <v>66</v>
      </c>
      <c r="M45" s="16" t="str">
        <f t="shared" si="6"/>
        <v>69</v>
      </c>
      <c r="N45" s="16" t="str">
        <f t="shared" si="7"/>
        <v>6C</v>
      </c>
      <c r="O45" s="16" t="str">
        <f t="shared" si="8"/>
        <v>6F</v>
      </c>
      <c r="P45" s="16" t="str">
        <f t="shared" si="9"/>
        <v>72</v>
      </c>
      <c r="Q45" s="16" t="str">
        <f t="shared" si="10"/>
        <v>75</v>
      </c>
    </row>
    <row r="46" spans="3:17" x14ac:dyDescent="0.2">
      <c r="C46" s="12">
        <v>32</v>
      </c>
      <c r="D46" s="15">
        <f t="shared" si="0"/>
        <v>0.78539816339744828</v>
      </c>
      <c r="E46" s="15">
        <f t="shared" si="11"/>
        <v>203.99926035179243</v>
      </c>
      <c r="F46" s="12">
        <f t="shared" si="1"/>
        <v>204</v>
      </c>
      <c r="G46" s="12" t="str">
        <f t="shared" si="2"/>
        <v>CC</v>
      </c>
    </row>
    <row r="47" spans="3:17" x14ac:dyDescent="0.2">
      <c r="C47" s="12">
        <v>33</v>
      </c>
      <c r="D47" s="15">
        <f t="shared" si="0"/>
        <v>0.80994185600361857</v>
      </c>
      <c r="E47" s="15">
        <f t="shared" si="11"/>
        <v>206.04752641270028</v>
      </c>
      <c r="F47" s="12">
        <f t="shared" si="1"/>
        <v>206</v>
      </c>
      <c r="G47" s="12" t="str">
        <f t="shared" si="2"/>
        <v>CE</v>
      </c>
    </row>
    <row r="48" spans="3:17" x14ac:dyDescent="0.2">
      <c r="C48" s="12">
        <v>34</v>
      </c>
      <c r="D48" s="15">
        <f t="shared" si="0"/>
        <v>0.83448554860978885</v>
      </c>
      <c r="E48" s="15">
        <f t="shared" si="11"/>
        <v>208.04365947991761</v>
      </c>
      <c r="F48" s="12">
        <f t="shared" si="1"/>
        <v>208</v>
      </c>
      <c r="G48" s="12" t="str">
        <f t="shared" si="2"/>
        <v>D0</v>
      </c>
    </row>
    <row r="49" spans="3:7" x14ac:dyDescent="0.2">
      <c r="C49" s="12">
        <v>35</v>
      </c>
      <c r="D49" s="15">
        <f t="shared" si="0"/>
        <v>0.85902924121595903</v>
      </c>
      <c r="E49" s="15">
        <f t="shared" si="11"/>
        <v>209.98645715752491</v>
      </c>
      <c r="F49" s="12">
        <f t="shared" si="1"/>
        <v>210</v>
      </c>
      <c r="G49" s="12" t="str">
        <f t="shared" si="2"/>
        <v>D2</v>
      </c>
    </row>
    <row r="50" spans="3:7" x14ac:dyDescent="0.2">
      <c r="C50" s="12">
        <v>36</v>
      </c>
      <c r="D50" s="15">
        <f t="shared" si="0"/>
        <v>0.88357293382212931</v>
      </c>
      <c r="E50" s="15">
        <f t="shared" si="11"/>
        <v>211.87474917684708</v>
      </c>
      <c r="F50" s="12">
        <f t="shared" si="1"/>
        <v>212</v>
      </c>
      <c r="G50" s="12" t="str">
        <f t="shared" si="2"/>
        <v>D4</v>
      </c>
    </row>
    <row r="51" spans="3:7" x14ac:dyDescent="0.2">
      <c r="C51" s="12">
        <v>37</v>
      </c>
      <c r="D51" s="15">
        <f t="shared" si="0"/>
        <v>0.9081166264282996</v>
      </c>
      <c r="E51" s="15">
        <f t="shared" si="11"/>
        <v>213.70739810137945</v>
      </c>
      <c r="F51" s="12">
        <f t="shared" si="1"/>
        <v>214</v>
      </c>
      <c r="G51" s="12" t="str">
        <f t="shared" si="2"/>
        <v>D6</v>
      </c>
    </row>
    <row r="52" spans="3:7" x14ac:dyDescent="0.2">
      <c r="C52" s="12">
        <v>38</v>
      </c>
      <c r="D52" s="15">
        <f t="shared" si="0"/>
        <v>0.93266031903446978</v>
      </c>
      <c r="E52" s="15">
        <f t="shared" si="11"/>
        <v>215.48330001193705</v>
      </c>
      <c r="F52" s="12">
        <f t="shared" si="1"/>
        <v>215</v>
      </c>
      <c r="G52" s="12" t="str">
        <f t="shared" si="2"/>
        <v>D7</v>
      </c>
    </row>
    <row r="53" spans="3:7" x14ac:dyDescent="0.2">
      <c r="C53" s="12">
        <v>39</v>
      </c>
      <c r="D53" s="15">
        <f t="shared" si="0"/>
        <v>0.95720401164064006</v>
      </c>
      <c r="E53" s="15">
        <f t="shared" si="11"/>
        <v>217.20138517161425</v>
      </c>
      <c r="F53" s="12">
        <f t="shared" si="1"/>
        <v>217</v>
      </c>
      <c r="G53" s="12" t="str">
        <f t="shared" si="2"/>
        <v>D9</v>
      </c>
    </row>
    <row r="54" spans="3:7" x14ac:dyDescent="0.2">
      <c r="C54" s="12">
        <v>40</v>
      </c>
      <c r="D54" s="15">
        <f t="shared" si="0"/>
        <v>0.98174770424681035</v>
      </c>
      <c r="E54" s="15">
        <f t="shared" si="11"/>
        <v>218.86061867015417</v>
      </c>
      <c r="F54" s="12">
        <f t="shared" si="1"/>
        <v>219</v>
      </c>
      <c r="G54" s="12" t="str">
        <f t="shared" si="2"/>
        <v>DB</v>
      </c>
    </row>
    <row r="55" spans="3:7" x14ac:dyDescent="0.2">
      <c r="C55" s="12">
        <v>41</v>
      </c>
      <c r="D55" s="15">
        <f t="shared" si="0"/>
        <v>1.0062913968529805</v>
      </c>
      <c r="E55" s="15">
        <f t="shared" si="11"/>
        <v>220.46000104733997</v>
      </c>
      <c r="F55" s="12">
        <f t="shared" si="1"/>
        <v>220</v>
      </c>
      <c r="G55" s="12" t="str">
        <f t="shared" si="2"/>
        <v>DC</v>
      </c>
    </row>
    <row r="56" spans="3:7" x14ac:dyDescent="0.2">
      <c r="C56" s="12">
        <v>42</v>
      </c>
      <c r="D56" s="15">
        <f t="shared" si="0"/>
        <v>1.0308350894591509</v>
      </c>
      <c r="E56" s="15">
        <f t="shared" si="11"/>
        <v>221.99856889503252</v>
      </c>
      <c r="F56" s="12">
        <f t="shared" si="1"/>
        <v>222</v>
      </c>
      <c r="G56" s="12" t="str">
        <f t="shared" si="2"/>
        <v>DE</v>
      </c>
    </row>
    <row r="57" spans="3:7" x14ac:dyDescent="0.2">
      <c r="C57" s="12">
        <v>43</v>
      </c>
      <c r="D57" s="15">
        <f t="shared" si="0"/>
        <v>1.0553787820653211</v>
      </c>
      <c r="E57" s="15">
        <f t="shared" si="11"/>
        <v>223.47539543749099</v>
      </c>
      <c r="F57" s="12">
        <f t="shared" si="1"/>
        <v>223</v>
      </c>
      <c r="G57" s="12" t="str">
        <f t="shared" si="2"/>
        <v>DF</v>
      </c>
    </row>
    <row r="58" spans="3:7" x14ac:dyDescent="0.2">
      <c r="C58" s="12">
        <v>44</v>
      </c>
      <c r="D58" s="15">
        <f t="shared" si="0"/>
        <v>1.0799224746714913</v>
      </c>
      <c r="E58" s="15">
        <f t="shared" si="11"/>
        <v>224.88959108962842</v>
      </c>
      <c r="F58" s="12">
        <f t="shared" si="1"/>
        <v>225</v>
      </c>
      <c r="G58" s="12" t="str">
        <f t="shared" si="2"/>
        <v>E1</v>
      </c>
    </row>
    <row r="59" spans="3:7" x14ac:dyDescent="0.2">
      <c r="C59" s="12">
        <v>45</v>
      </c>
      <c r="D59" s="15">
        <f t="shared" si="0"/>
        <v>1.1044661672776617</v>
      </c>
      <c r="E59" s="15">
        <f t="shared" si="11"/>
        <v>226.24030399286409</v>
      </c>
      <c r="F59" s="12">
        <f t="shared" si="1"/>
        <v>226</v>
      </c>
      <c r="G59" s="12" t="str">
        <f t="shared" si="2"/>
        <v>E2</v>
      </c>
    </row>
    <row r="60" spans="3:7" x14ac:dyDescent="0.2">
      <c r="C60" s="12">
        <v>46</v>
      </c>
      <c r="D60" s="15">
        <f t="shared" si="0"/>
        <v>1.1290098598838318</v>
      </c>
      <c r="E60" s="15">
        <f t="shared" si="11"/>
        <v>227.52672052825147</v>
      </c>
      <c r="F60" s="12">
        <f t="shared" si="1"/>
        <v>228</v>
      </c>
      <c r="G60" s="12" t="str">
        <f t="shared" si="2"/>
        <v>E4</v>
      </c>
    </row>
    <row r="61" spans="3:7" x14ac:dyDescent="0.2">
      <c r="C61" s="12">
        <v>47</v>
      </c>
      <c r="D61" s="15">
        <f t="shared" si="0"/>
        <v>1.1535535524900022</v>
      </c>
      <c r="E61" s="15">
        <f t="shared" si="11"/>
        <v>228.7480658065719</v>
      </c>
      <c r="F61" s="12">
        <f t="shared" si="1"/>
        <v>229</v>
      </c>
      <c r="G61" s="12" t="str">
        <f t="shared" si="2"/>
        <v>E5</v>
      </c>
    </row>
    <row r="62" spans="3:7" x14ac:dyDescent="0.2">
      <c r="C62" s="12">
        <v>48</v>
      </c>
      <c r="D62" s="15">
        <f t="shared" si="0"/>
        <v>1.1780972450961724</v>
      </c>
      <c r="E62" s="15">
        <f t="shared" si="11"/>
        <v>229.90360413509876</v>
      </c>
      <c r="F62" s="12">
        <f t="shared" si="1"/>
        <v>230</v>
      </c>
      <c r="G62" s="12" t="str">
        <f t="shared" si="2"/>
        <v>E6</v>
      </c>
    </row>
    <row r="63" spans="3:7" x14ac:dyDescent="0.2">
      <c r="C63" s="12">
        <v>49</v>
      </c>
      <c r="D63" s="15">
        <f t="shared" si="0"/>
        <v>1.2026409377023426</v>
      </c>
      <c r="E63" s="15">
        <f t="shared" si="11"/>
        <v>230.99263946075129</v>
      </c>
      <c r="F63" s="12">
        <f t="shared" si="1"/>
        <v>231</v>
      </c>
      <c r="G63" s="12" t="str">
        <f t="shared" si="2"/>
        <v>E7</v>
      </c>
    </row>
    <row r="64" spans="3:7" x14ac:dyDescent="0.2">
      <c r="C64" s="12">
        <v>50</v>
      </c>
      <c r="D64" s="15">
        <f t="shared" si="0"/>
        <v>1.227184630308513</v>
      </c>
      <c r="E64" s="15">
        <f t="shared" si="11"/>
        <v>232.01451578937099</v>
      </c>
      <c r="F64" s="12">
        <f t="shared" si="1"/>
        <v>232</v>
      </c>
      <c r="G64" s="12" t="str">
        <f t="shared" si="2"/>
        <v>E8</v>
      </c>
    </row>
    <row r="65" spans="3:7" x14ac:dyDescent="0.2">
      <c r="C65" s="12">
        <v>51</v>
      </c>
      <c r="D65" s="15">
        <f t="shared" si="0"/>
        <v>1.2517283229146832</v>
      </c>
      <c r="E65" s="15">
        <f t="shared" si="11"/>
        <v>232.96861758086789</v>
      </c>
      <c r="F65" s="12">
        <f t="shared" si="1"/>
        <v>233</v>
      </c>
      <c r="G65" s="12" t="str">
        <f t="shared" si="2"/>
        <v>E9</v>
      </c>
    </row>
    <row r="66" spans="3:7" x14ac:dyDescent="0.2">
      <c r="C66" s="12">
        <v>52</v>
      </c>
      <c r="D66" s="15">
        <f t="shared" si="0"/>
        <v>1.2762720155208536</v>
      </c>
      <c r="E66" s="15">
        <f t="shared" si="11"/>
        <v>233.85437011999898</v>
      </c>
      <c r="F66" s="12">
        <f t="shared" si="1"/>
        <v>234</v>
      </c>
      <c r="G66" s="12" t="str">
        <f t="shared" si="2"/>
        <v>EA</v>
      </c>
    </row>
    <row r="67" spans="3:7" x14ac:dyDescent="0.2">
      <c r="C67" s="12">
        <v>53</v>
      </c>
      <c r="D67" s="15">
        <f t="shared" si="0"/>
        <v>1.3008157081270237</v>
      </c>
      <c r="E67" s="15">
        <f t="shared" si="11"/>
        <v>234.67123986255507</v>
      </c>
      <c r="F67" s="12">
        <f t="shared" si="1"/>
        <v>235</v>
      </c>
      <c r="G67" s="12" t="str">
        <f t="shared" si="2"/>
        <v>EB</v>
      </c>
    </row>
    <row r="68" spans="3:7" x14ac:dyDescent="0.2">
      <c r="C68" s="12">
        <v>54</v>
      </c>
      <c r="D68" s="15">
        <f t="shared" si="0"/>
        <v>1.3253594007331939</v>
      </c>
      <c r="E68" s="15">
        <f t="shared" si="11"/>
        <v>235.41873475674799</v>
      </c>
      <c r="F68" s="12">
        <f t="shared" si="1"/>
        <v>235</v>
      </c>
      <c r="G68" s="12" t="str">
        <f t="shared" si="2"/>
        <v>EB</v>
      </c>
    </row>
    <row r="69" spans="3:7" x14ac:dyDescent="0.2">
      <c r="C69" s="12">
        <v>55</v>
      </c>
      <c r="D69" s="15">
        <f t="shared" si="0"/>
        <v>1.3499030933393643</v>
      </c>
      <c r="E69" s="15">
        <f t="shared" si="11"/>
        <v>236.09640453960418</v>
      </c>
      <c r="F69" s="12">
        <f t="shared" si="1"/>
        <v>236</v>
      </c>
      <c r="G69" s="12" t="str">
        <f t="shared" si="2"/>
        <v>EC</v>
      </c>
    </row>
    <row r="70" spans="3:7" x14ac:dyDescent="0.2">
      <c r="C70" s="12">
        <v>56</v>
      </c>
      <c r="D70" s="15">
        <f t="shared" si="0"/>
        <v>1.3744467859455345</v>
      </c>
      <c r="E70" s="15">
        <f t="shared" si="11"/>
        <v>236.70384100818603</v>
      </c>
      <c r="F70" s="12">
        <f t="shared" si="1"/>
        <v>237</v>
      </c>
      <c r="G70" s="12" t="str">
        <f t="shared" si="2"/>
        <v>ED</v>
      </c>
    </row>
    <row r="71" spans="3:7" x14ac:dyDescent="0.2">
      <c r="C71" s="12">
        <v>57</v>
      </c>
      <c r="D71" s="15">
        <f t="shared" si="0"/>
        <v>1.3989904785517047</v>
      </c>
      <c r="E71" s="15">
        <f t="shared" si="11"/>
        <v>237.24067826547849</v>
      </c>
      <c r="F71" s="12">
        <f t="shared" si="1"/>
        <v>237</v>
      </c>
      <c r="G71" s="12" t="str">
        <f t="shared" si="2"/>
        <v>ED</v>
      </c>
    </row>
    <row r="72" spans="3:7" x14ac:dyDescent="0.2">
      <c r="C72" s="12">
        <v>58</v>
      </c>
      <c r="D72" s="15">
        <f t="shared" si="0"/>
        <v>1.4235341711578751</v>
      </c>
      <c r="E72" s="15">
        <f t="shared" si="11"/>
        <v>237.70659294079132</v>
      </c>
      <c r="F72" s="12">
        <f t="shared" si="1"/>
        <v>238</v>
      </c>
      <c r="G72" s="12" t="str">
        <f t="shared" si="2"/>
        <v>EE</v>
      </c>
    </row>
    <row r="73" spans="3:7" x14ac:dyDescent="0.2">
      <c r="C73" s="12">
        <v>59</v>
      </c>
      <c r="D73" s="15">
        <f t="shared" si="0"/>
        <v>1.4480778637640452</v>
      </c>
      <c r="E73" s="15">
        <f t="shared" si="11"/>
        <v>238.10130438454584</v>
      </c>
      <c r="F73" s="12">
        <f t="shared" si="1"/>
        <v>238</v>
      </c>
      <c r="G73" s="12" t="str">
        <f t="shared" si="2"/>
        <v>EE</v>
      </c>
    </row>
    <row r="74" spans="3:7" x14ac:dyDescent="0.2">
      <c r="C74" s="12">
        <v>60</v>
      </c>
      <c r="D74" s="15">
        <f t="shared" si="0"/>
        <v>1.4726215563702154</v>
      </c>
      <c r="E74" s="15">
        <f t="shared" si="11"/>
        <v>238.42457483732753</v>
      </c>
      <c r="F74" s="12">
        <f t="shared" si="1"/>
        <v>238</v>
      </c>
      <c r="G74" s="12" t="str">
        <f t="shared" si="2"/>
        <v>EE</v>
      </c>
    </row>
    <row r="75" spans="3:7" x14ac:dyDescent="0.2">
      <c r="C75" s="12">
        <v>61</v>
      </c>
      <c r="D75" s="15">
        <f t="shared" si="0"/>
        <v>1.4971652489763858</v>
      </c>
      <c r="E75" s="15">
        <f t="shared" si="11"/>
        <v>238.67620957310348</v>
      </c>
      <c r="F75" s="12">
        <f t="shared" si="1"/>
        <v>239</v>
      </c>
      <c r="G75" s="12" t="str">
        <f t="shared" si="2"/>
        <v>EF</v>
      </c>
    </row>
    <row r="76" spans="3:7" x14ac:dyDescent="0.2">
      <c r="C76" s="12">
        <v>62</v>
      </c>
      <c r="D76" s="15">
        <f t="shared" si="0"/>
        <v>1.521708941582556</v>
      </c>
      <c r="E76" s="15">
        <f t="shared" si="11"/>
        <v>238.85605701651809</v>
      </c>
      <c r="F76" s="12">
        <f t="shared" si="1"/>
        <v>239</v>
      </c>
      <c r="G76" s="12" t="str">
        <f t="shared" si="2"/>
        <v>EF</v>
      </c>
    </row>
    <row r="77" spans="3:7" x14ac:dyDescent="0.2">
      <c r="C77" s="12">
        <v>63</v>
      </c>
      <c r="D77" s="15">
        <f t="shared" si="0"/>
        <v>1.5462526341887264</v>
      </c>
      <c r="E77" s="15">
        <f t="shared" si="11"/>
        <v>238.96400883419642</v>
      </c>
      <c r="F77" s="12">
        <f t="shared" si="1"/>
        <v>239</v>
      </c>
      <c r="G77" s="12" t="str">
        <f t="shared" si="2"/>
        <v>EF</v>
      </c>
    </row>
    <row r="78" spans="3:7" x14ac:dyDescent="0.2">
      <c r="C78" s="12">
        <v>64</v>
      </c>
      <c r="D78" s="15">
        <f t="shared" ref="D78:D141" si="12">($L$7*$C78)</f>
        <v>1.5707963267948966</v>
      </c>
      <c r="E78" s="15">
        <f t="shared" si="11"/>
        <v>239</v>
      </c>
      <c r="F78" s="12">
        <f t="shared" ref="F78:F141" si="13">ROUND(E78,0)</f>
        <v>239</v>
      </c>
      <c r="G78" s="12" t="str">
        <f t="shared" ref="G78:G141" si="14">DEC2HEX($F78)</f>
        <v>EF</v>
      </c>
    </row>
    <row r="79" spans="3:7" x14ac:dyDescent="0.2">
      <c r="C79" s="12">
        <v>65</v>
      </c>
      <c r="D79" s="15">
        <f t="shared" si="12"/>
        <v>1.5953400194010667</v>
      </c>
      <c r="E79" s="15">
        <f t="shared" ref="E79:E142" si="15">($F$9-1)/2*SIN($D79)+($F$9-1)/2</f>
        <v>238.96400883419642</v>
      </c>
      <c r="F79" s="12">
        <f t="shared" si="13"/>
        <v>239</v>
      </c>
      <c r="G79" s="12" t="str">
        <f t="shared" si="14"/>
        <v>EF</v>
      </c>
    </row>
    <row r="80" spans="3:7" x14ac:dyDescent="0.2">
      <c r="C80" s="12">
        <v>66</v>
      </c>
      <c r="D80" s="15">
        <f t="shared" si="12"/>
        <v>1.6198837120072371</v>
      </c>
      <c r="E80" s="15">
        <f t="shared" si="15"/>
        <v>238.85605701651809</v>
      </c>
      <c r="F80" s="12">
        <f t="shared" si="13"/>
        <v>239</v>
      </c>
      <c r="G80" s="12" t="str">
        <f t="shared" si="14"/>
        <v>EF</v>
      </c>
    </row>
    <row r="81" spans="3:7" x14ac:dyDescent="0.2">
      <c r="C81" s="12">
        <v>67</v>
      </c>
      <c r="D81" s="15">
        <f t="shared" si="12"/>
        <v>1.6444274046134073</v>
      </c>
      <c r="E81" s="15">
        <f t="shared" si="15"/>
        <v>238.67620957310348</v>
      </c>
      <c r="F81" s="12">
        <f t="shared" si="13"/>
        <v>239</v>
      </c>
      <c r="G81" s="12" t="str">
        <f t="shared" si="14"/>
        <v>EF</v>
      </c>
    </row>
    <row r="82" spans="3:7" x14ac:dyDescent="0.2">
      <c r="C82" s="12">
        <v>68</v>
      </c>
      <c r="D82" s="15">
        <f t="shared" si="12"/>
        <v>1.6689710972195777</v>
      </c>
      <c r="E82" s="15">
        <f t="shared" si="15"/>
        <v>238.42457483732753</v>
      </c>
      <c r="F82" s="12">
        <f t="shared" si="13"/>
        <v>238</v>
      </c>
      <c r="G82" s="12" t="str">
        <f t="shared" si="14"/>
        <v>EE</v>
      </c>
    </row>
    <row r="83" spans="3:7" x14ac:dyDescent="0.2">
      <c r="C83" s="12">
        <v>69</v>
      </c>
      <c r="D83" s="15">
        <f t="shared" si="12"/>
        <v>1.6935147898257479</v>
      </c>
      <c r="E83" s="15">
        <f t="shared" si="15"/>
        <v>238.10130438454584</v>
      </c>
      <c r="F83" s="12">
        <f t="shared" si="13"/>
        <v>238</v>
      </c>
      <c r="G83" s="12" t="str">
        <f t="shared" si="14"/>
        <v>EE</v>
      </c>
    </row>
    <row r="84" spans="3:7" x14ac:dyDescent="0.2">
      <c r="C84" s="12">
        <v>70</v>
      </c>
      <c r="D84" s="15">
        <f t="shared" si="12"/>
        <v>1.7180584824319181</v>
      </c>
      <c r="E84" s="15">
        <f t="shared" si="15"/>
        <v>237.70659294079132</v>
      </c>
      <c r="F84" s="12">
        <f t="shared" si="13"/>
        <v>238</v>
      </c>
      <c r="G84" s="12" t="str">
        <f t="shared" si="14"/>
        <v>EE</v>
      </c>
    </row>
    <row r="85" spans="3:7" x14ac:dyDescent="0.2">
      <c r="C85" s="12">
        <v>71</v>
      </c>
      <c r="D85" s="15">
        <f t="shared" si="12"/>
        <v>1.7426021750380885</v>
      </c>
      <c r="E85" s="15">
        <f t="shared" si="15"/>
        <v>237.24067826547849</v>
      </c>
      <c r="F85" s="12">
        <f t="shared" si="13"/>
        <v>237</v>
      </c>
      <c r="G85" s="12" t="str">
        <f t="shared" si="14"/>
        <v>ED</v>
      </c>
    </row>
    <row r="86" spans="3:7" x14ac:dyDescent="0.2">
      <c r="C86" s="12">
        <v>72</v>
      </c>
      <c r="D86" s="15">
        <f t="shared" si="12"/>
        <v>1.7671458676442586</v>
      </c>
      <c r="E86" s="15">
        <f t="shared" si="15"/>
        <v>236.70384100818603</v>
      </c>
      <c r="F86" s="12">
        <f t="shared" si="13"/>
        <v>237</v>
      </c>
      <c r="G86" s="12" t="str">
        <f t="shared" si="14"/>
        <v>ED</v>
      </c>
    </row>
    <row r="87" spans="3:7" x14ac:dyDescent="0.2">
      <c r="C87" s="12">
        <v>73</v>
      </c>
      <c r="D87" s="15">
        <f t="shared" si="12"/>
        <v>1.7916895602504288</v>
      </c>
      <c r="E87" s="15">
        <f t="shared" si="15"/>
        <v>236.09640453960418</v>
      </c>
      <c r="F87" s="12">
        <f t="shared" si="13"/>
        <v>236</v>
      </c>
      <c r="G87" s="12" t="str">
        <f t="shared" si="14"/>
        <v>EC</v>
      </c>
    </row>
    <row r="88" spans="3:7" x14ac:dyDescent="0.2">
      <c r="C88" s="12">
        <v>74</v>
      </c>
      <c r="D88" s="15">
        <f t="shared" si="12"/>
        <v>1.8162332528565992</v>
      </c>
      <c r="E88" s="15">
        <f t="shared" si="15"/>
        <v>235.41873475674799</v>
      </c>
      <c r="F88" s="12">
        <f t="shared" si="13"/>
        <v>235</v>
      </c>
      <c r="G88" s="12" t="str">
        <f t="shared" si="14"/>
        <v>EB</v>
      </c>
    </row>
    <row r="89" spans="3:7" x14ac:dyDescent="0.2">
      <c r="C89" s="12">
        <v>75</v>
      </c>
      <c r="D89" s="15">
        <f t="shared" si="12"/>
        <v>1.8407769454627694</v>
      </c>
      <c r="E89" s="15">
        <f t="shared" si="15"/>
        <v>234.67123986255507</v>
      </c>
      <c r="F89" s="12">
        <f t="shared" si="13"/>
        <v>235</v>
      </c>
      <c r="G89" s="12" t="str">
        <f t="shared" si="14"/>
        <v>EB</v>
      </c>
    </row>
    <row r="90" spans="3:7" x14ac:dyDescent="0.2">
      <c r="C90" s="12">
        <v>76</v>
      </c>
      <c r="D90" s="15">
        <f t="shared" si="12"/>
        <v>1.8653206380689396</v>
      </c>
      <c r="E90" s="15">
        <f t="shared" si="15"/>
        <v>233.85437011999898</v>
      </c>
      <c r="F90" s="12">
        <f t="shared" si="13"/>
        <v>234</v>
      </c>
      <c r="G90" s="12" t="str">
        <f t="shared" si="14"/>
        <v>EA</v>
      </c>
    </row>
    <row r="91" spans="3:7" x14ac:dyDescent="0.2">
      <c r="C91" s="12">
        <v>77</v>
      </c>
      <c r="D91" s="15">
        <f t="shared" si="12"/>
        <v>1.8898643306751099</v>
      </c>
      <c r="E91" s="15">
        <f t="shared" si="15"/>
        <v>232.96861758086789</v>
      </c>
      <c r="F91" s="12">
        <f t="shared" si="13"/>
        <v>233</v>
      </c>
      <c r="G91" s="12" t="str">
        <f t="shared" si="14"/>
        <v>E9</v>
      </c>
    </row>
    <row r="92" spans="3:7" x14ac:dyDescent="0.2">
      <c r="C92" s="12">
        <v>78</v>
      </c>
      <c r="D92" s="15">
        <f t="shared" si="12"/>
        <v>1.9144080232812801</v>
      </c>
      <c r="E92" s="15">
        <f t="shared" si="15"/>
        <v>232.01451578937099</v>
      </c>
      <c r="F92" s="12">
        <f t="shared" si="13"/>
        <v>232</v>
      </c>
      <c r="G92" s="12" t="str">
        <f t="shared" si="14"/>
        <v>E8</v>
      </c>
    </row>
    <row r="93" spans="3:7" x14ac:dyDescent="0.2">
      <c r="C93" s="12">
        <v>79</v>
      </c>
      <c r="D93" s="15">
        <f t="shared" si="12"/>
        <v>1.9389517158874505</v>
      </c>
      <c r="E93" s="15">
        <f t="shared" si="15"/>
        <v>230.99263946075129</v>
      </c>
      <c r="F93" s="12">
        <f t="shared" si="13"/>
        <v>231</v>
      </c>
      <c r="G93" s="12" t="str">
        <f t="shared" si="14"/>
        <v>E7</v>
      </c>
    </row>
    <row r="94" spans="3:7" x14ac:dyDescent="0.2">
      <c r="C94" s="12">
        <v>80</v>
      </c>
      <c r="D94" s="15">
        <f t="shared" si="12"/>
        <v>1.9634954084936207</v>
      </c>
      <c r="E94" s="15">
        <f t="shared" si="15"/>
        <v>229.90360413509876</v>
      </c>
      <c r="F94" s="12">
        <f t="shared" si="13"/>
        <v>230</v>
      </c>
      <c r="G94" s="12" t="str">
        <f t="shared" si="14"/>
        <v>E6</v>
      </c>
    </row>
    <row r="95" spans="3:7" x14ac:dyDescent="0.2">
      <c r="C95" s="12">
        <v>81</v>
      </c>
      <c r="D95" s="15">
        <f t="shared" si="12"/>
        <v>1.9880391010997909</v>
      </c>
      <c r="E95" s="15">
        <f t="shared" si="15"/>
        <v>228.7480658065719</v>
      </c>
      <c r="F95" s="12">
        <f t="shared" si="13"/>
        <v>229</v>
      </c>
      <c r="G95" s="12" t="str">
        <f t="shared" si="14"/>
        <v>E5</v>
      </c>
    </row>
    <row r="96" spans="3:7" x14ac:dyDescent="0.2">
      <c r="C96" s="12">
        <v>82</v>
      </c>
      <c r="D96" s="15">
        <f t="shared" si="12"/>
        <v>2.012582793705961</v>
      </c>
      <c r="E96" s="15">
        <f t="shared" si="15"/>
        <v>227.52672052825147</v>
      </c>
      <c r="F96" s="12">
        <f t="shared" si="13"/>
        <v>228</v>
      </c>
      <c r="G96" s="12" t="str">
        <f t="shared" si="14"/>
        <v>E4</v>
      </c>
    </row>
    <row r="97" spans="3:7" x14ac:dyDescent="0.2">
      <c r="C97" s="12">
        <v>83</v>
      </c>
      <c r="D97" s="15">
        <f t="shared" si="12"/>
        <v>2.0371264863121317</v>
      </c>
      <c r="E97" s="15">
        <f t="shared" si="15"/>
        <v>226.24030399286409</v>
      </c>
      <c r="F97" s="12">
        <f t="shared" si="13"/>
        <v>226</v>
      </c>
      <c r="G97" s="12" t="str">
        <f t="shared" si="14"/>
        <v>E2</v>
      </c>
    </row>
    <row r="98" spans="3:7" x14ac:dyDescent="0.2">
      <c r="C98" s="12">
        <v>84</v>
      </c>
      <c r="D98" s="15">
        <f t="shared" si="12"/>
        <v>2.0616701789183018</v>
      </c>
      <c r="E98" s="15">
        <f t="shared" si="15"/>
        <v>224.88959108962842</v>
      </c>
      <c r="F98" s="12">
        <f t="shared" si="13"/>
        <v>225</v>
      </c>
      <c r="G98" s="12" t="str">
        <f t="shared" si="14"/>
        <v>E1</v>
      </c>
    </row>
    <row r="99" spans="3:7" x14ac:dyDescent="0.2">
      <c r="C99" s="12">
        <v>85</v>
      </c>
      <c r="D99" s="15">
        <f t="shared" si="12"/>
        <v>2.086213871524472</v>
      </c>
      <c r="E99" s="15">
        <f t="shared" si="15"/>
        <v>223.47539543749102</v>
      </c>
      <c r="F99" s="12">
        <f t="shared" si="13"/>
        <v>223</v>
      </c>
      <c r="G99" s="12" t="str">
        <f t="shared" si="14"/>
        <v>DF</v>
      </c>
    </row>
    <row r="100" spans="3:7" x14ac:dyDescent="0.2">
      <c r="C100" s="12">
        <v>86</v>
      </c>
      <c r="D100" s="15">
        <f t="shared" si="12"/>
        <v>2.1107575641306422</v>
      </c>
      <c r="E100" s="15">
        <f t="shared" si="15"/>
        <v>221.99856889503252</v>
      </c>
      <c r="F100" s="12">
        <f t="shared" si="13"/>
        <v>222</v>
      </c>
      <c r="G100" s="12" t="str">
        <f t="shared" si="14"/>
        <v>DE</v>
      </c>
    </row>
    <row r="101" spans="3:7" x14ac:dyDescent="0.2">
      <c r="C101" s="12">
        <v>87</v>
      </c>
      <c r="D101" s="15">
        <f t="shared" si="12"/>
        <v>2.1353012567368124</v>
      </c>
      <c r="E101" s="15">
        <f t="shared" si="15"/>
        <v>220.46000104734003</v>
      </c>
      <c r="F101" s="12">
        <f t="shared" si="13"/>
        <v>220</v>
      </c>
      <c r="G101" s="12" t="str">
        <f t="shared" si="14"/>
        <v>DC</v>
      </c>
    </row>
    <row r="102" spans="3:7" x14ac:dyDescent="0.2">
      <c r="C102" s="12">
        <v>88</v>
      </c>
      <c r="D102" s="15">
        <f t="shared" si="12"/>
        <v>2.1598449493429825</v>
      </c>
      <c r="E102" s="15">
        <f t="shared" si="15"/>
        <v>218.86061867015417</v>
      </c>
      <c r="F102" s="12">
        <f t="shared" si="13"/>
        <v>219</v>
      </c>
      <c r="G102" s="12" t="str">
        <f t="shared" si="14"/>
        <v>DB</v>
      </c>
    </row>
    <row r="103" spans="3:7" x14ac:dyDescent="0.2">
      <c r="C103" s="12">
        <v>89</v>
      </c>
      <c r="D103" s="15">
        <f t="shared" si="12"/>
        <v>2.1843886419491532</v>
      </c>
      <c r="E103" s="15">
        <f t="shared" si="15"/>
        <v>217.20138517161425</v>
      </c>
      <c r="F103" s="12">
        <f t="shared" si="13"/>
        <v>217</v>
      </c>
      <c r="G103" s="12" t="str">
        <f t="shared" si="14"/>
        <v>D9</v>
      </c>
    </row>
    <row r="104" spans="3:7" x14ac:dyDescent="0.2">
      <c r="C104" s="12">
        <v>90</v>
      </c>
      <c r="D104" s="15">
        <f t="shared" si="12"/>
        <v>2.2089323345553233</v>
      </c>
      <c r="E104" s="15">
        <f t="shared" si="15"/>
        <v>215.48330001193708</v>
      </c>
      <c r="F104" s="12">
        <f t="shared" si="13"/>
        <v>215</v>
      </c>
      <c r="G104" s="12" t="str">
        <f t="shared" si="14"/>
        <v>D7</v>
      </c>
    </row>
    <row r="105" spans="3:7" x14ac:dyDescent="0.2">
      <c r="C105" s="12">
        <v>91</v>
      </c>
      <c r="D105" s="15">
        <f t="shared" si="12"/>
        <v>2.2334760271614935</v>
      </c>
      <c r="E105" s="15">
        <f t="shared" si="15"/>
        <v>213.70739810137945</v>
      </c>
      <c r="F105" s="12">
        <f t="shared" si="13"/>
        <v>214</v>
      </c>
      <c r="G105" s="12" t="str">
        <f t="shared" si="14"/>
        <v>D6</v>
      </c>
    </row>
    <row r="106" spans="3:7" x14ac:dyDescent="0.2">
      <c r="C106" s="12">
        <v>92</v>
      </c>
      <c r="D106" s="15">
        <f t="shared" si="12"/>
        <v>2.2580197197676637</v>
      </c>
      <c r="E106" s="15">
        <f t="shared" si="15"/>
        <v>211.8747491768471</v>
      </c>
      <c r="F106" s="12">
        <f t="shared" si="13"/>
        <v>212</v>
      </c>
      <c r="G106" s="12" t="str">
        <f t="shared" si="14"/>
        <v>D4</v>
      </c>
    </row>
    <row r="107" spans="3:7" x14ac:dyDescent="0.2">
      <c r="C107" s="12">
        <v>93</v>
      </c>
      <c r="D107" s="15">
        <f t="shared" si="12"/>
        <v>2.2825634123738339</v>
      </c>
      <c r="E107" s="15">
        <f t="shared" si="15"/>
        <v>209.98645715752491</v>
      </c>
      <c r="F107" s="12">
        <f t="shared" si="13"/>
        <v>210</v>
      </c>
      <c r="G107" s="12" t="str">
        <f t="shared" si="14"/>
        <v>D2</v>
      </c>
    </row>
    <row r="108" spans="3:7" x14ac:dyDescent="0.2">
      <c r="C108" s="12">
        <v>94</v>
      </c>
      <c r="D108" s="15">
        <f t="shared" si="12"/>
        <v>2.3071071049800045</v>
      </c>
      <c r="E108" s="15">
        <f t="shared" si="15"/>
        <v>208.04365947991761</v>
      </c>
      <c r="F108" s="12">
        <f t="shared" si="13"/>
        <v>208</v>
      </c>
      <c r="G108" s="12" t="str">
        <f t="shared" si="14"/>
        <v>D0</v>
      </c>
    </row>
    <row r="109" spans="3:7" x14ac:dyDescent="0.2">
      <c r="C109" s="12">
        <v>95</v>
      </c>
      <c r="D109" s="15">
        <f t="shared" si="12"/>
        <v>2.3316507975861747</v>
      </c>
      <c r="E109" s="15">
        <f t="shared" si="15"/>
        <v>206.04752641270028</v>
      </c>
      <c r="F109" s="12">
        <f t="shared" si="13"/>
        <v>206</v>
      </c>
      <c r="G109" s="12" t="str">
        <f t="shared" si="14"/>
        <v>CE</v>
      </c>
    </row>
    <row r="110" spans="3:7" x14ac:dyDescent="0.2">
      <c r="C110" s="12">
        <v>96</v>
      </c>
      <c r="D110" s="15">
        <f t="shared" si="12"/>
        <v>2.3561944901923448</v>
      </c>
      <c r="E110" s="15">
        <f t="shared" si="15"/>
        <v>203.99926035179243</v>
      </c>
      <c r="F110" s="12">
        <f t="shared" si="13"/>
        <v>204</v>
      </c>
      <c r="G110" s="12" t="str">
        <f t="shared" si="14"/>
        <v>CC</v>
      </c>
    </row>
    <row r="111" spans="3:7" x14ac:dyDescent="0.2">
      <c r="C111" s="12">
        <v>97</v>
      </c>
      <c r="D111" s="15">
        <f t="shared" si="12"/>
        <v>2.380738182798515</v>
      </c>
      <c r="E111" s="15">
        <f t="shared" si="15"/>
        <v>201.9000950960795</v>
      </c>
      <c r="F111" s="12">
        <f t="shared" si="13"/>
        <v>202</v>
      </c>
      <c r="G111" s="12" t="str">
        <f t="shared" si="14"/>
        <v>CA</v>
      </c>
    </row>
    <row r="112" spans="3:7" x14ac:dyDescent="0.2">
      <c r="C112" s="12">
        <v>98</v>
      </c>
      <c r="D112" s="15">
        <f t="shared" si="12"/>
        <v>2.4052818754046852</v>
      </c>
      <c r="E112" s="15">
        <f t="shared" si="15"/>
        <v>199.75129510421871</v>
      </c>
      <c r="F112" s="12">
        <f t="shared" si="13"/>
        <v>200</v>
      </c>
      <c r="G112" s="12" t="str">
        <f t="shared" si="14"/>
        <v>C8</v>
      </c>
    </row>
    <row r="113" spans="3:7" x14ac:dyDescent="0.2">
      <c r="C113" s="12">
        <v>99</v>
      </c>
      <c r="D113" s="15">
        <f t="shared" si="12"/>
        <v>2.4298255680108558</v>
      </c>
      <c r="E113" s="15">
        <f t="shared" si="15"/>
        <v>197.55415473297631</v>
      </c>
      <c r="F113" s="12">
        <f t="shared" si="13"/>
        <v>198</v>
      </c>
      <c r="G113" s="12" t="str">
        <f t="shared" si="14"/>
        <v>C6</v>
      </c>
    </row>
    <row r="114" spans="3:7" x14ac:dyDescent="0.2">
      <c r="C114" s="12">
        <v>100</v>
      </c>
      <c r="D114" s="15">
        <f t="shared" si="12"/>
        <v>2.454369260617026</v>
      </c>
      <c r="E114" s="15">
        <f t="shared" si="15"/>
        <v>195.30999745755565</v>
      </c>
      <c r="F114" s="12">
        <f t="shared" si="13"/>
        <v>195</v>
      </c>
      <c r="G114" s="12" t="str">
        <f t="shared" si="14"/>
        <v>C3</v>
      </c>
    </row>
    <row r="115" spans="3:7" x14ac:dyDescent="0.2">
      <c r="C115" s="12">
        <v>101</v>
      </c>
      <c r="D115" s="15">
        <f t="shared" si="12"/>
        <v>2.4789129532231962</v>
      </c>
      <c r="E115" s="15">
        <f t="shared" si="15"/>
        <v>193.02017507438492</v>
      </c>
      <c r="F115" s="12">
        <f t="shared" si="13"/>
        <v>193</v>
      </c>
      <c r="G115" s="12" t="str">
        <f t="shared" si="14"/>
        <v>C1</v>
      </c>
    </row>
    <row r="116" spans="3:7" x14ac:dyDescent="0.2">
      <c r="C116" s="12">
        <v>102</v>
      </c>
      <c r="D116" s="15">
        <f t="shared" si="12"/>
        <v>2.5034566458293663</v>
      </c>
      <c r="E116" s="15">
        <f t="shared" si="15"/>
        <v>190.68606688684579</v>
      </c>
      <c r="F116" s="12">
        <f t="shared" si="13"/>
        <v>191</v>
      </c>
      <c r="G116" s="12" t="str">
        <f t="shared" si="14"/>
        <v>BF</v>
      </c>
    </row>
    <row r="117" spans="3:7" x14ac:dyDescent="0.2">
      <c r="C117" s="12">
        <v>103</v>
      </c>
      <c r="D117" s="15">
        <f t="shared" si="12"/>
        <v>2.5280003384355365</v>
      </c>
      <c r="E117" s="15">
        <f t="shared" si="15"/>
        <v>188.30907887443254</v>
      </c>
      <c r="F117" s="12">
        <f t="shared" si="13"/>
        <v>188</v>
      </c>
      <c r="G117" s="12" t="str">
        <f t="shared" si="14"/>
        <v>BC</v>
      </c>
    </row>
    <row r="118" spans="3:7" x14ac:dyDescent="0.2">
      <c r="C118" s="12">
        <v>104</v>
      </c>
      <c r="D118" s="15">
        <f t="shared" si="12"/>
        <v>2.5525440310417071</v>
      </c>
      <c r="E118" s="15">
        <f t="shared" si="15"/>
        <v>185.89064284584248</v>
      </c>
      <c r="F118" s="12">
        <f t="shared" si="13"/>
        <v>186</v>
      </c>
      <c r="G118" s="12" t="str">
        <f t="shared" si="14"/>
        <v>BA</v>
      </c>
    </row>
    <row r="119" spans="3:7" x14ac:dyDescent="0.2">
      <c r="C119" s="12">
        <v>105</v>
      </c>
      <c r="D119" s="15">
        <f t="shared" si="12"/>
        <v>2.5770877236478773</v>
      </c>
      <c r="E119" s="15">
        <f t="shared" si="15"/>
        <v>183.4322155765081</v>
      </c>
      <c r="F119" s="12">
        <f t="shared" si="13"/>
        <v>183</v>
      </c>
      <c r="G119" s="12" t="str">
        <f t="shared" si="14"/>
        <v>B7</v>
      </c>
    </row>
    <row r="120" spans="3:7" x14ac:dyDescent="0.2">
      <c r="C120" s="12">
        <v>106</v>
      </c>
      <c r="D120" s="15">
        <f t="shared" si="12"/>
        <v>2.6016314162540475</v>
      </c>
      <c r="E120" s="15">
        <f t="shared" si="15"/>
        <v>180.93527793109001</v>
      </c>
      <c r="F120" s="12">
        <f t="shared" si="13"/>
        <v>181</v>
      </c>
      <c r="G120" s="12" t="str">
        <f t="shared" si="14"/>
        <v>B5</v>
      </c>
    </row>
    <row r="121" spans="3:7" x14ac:dyDescent="0.2">
      <c r="C121" s="12">
        <v>107</v>
      </c>
      <c r="D121" s="15">
        <f t="shared" si="12"/>
        <v>2.6261751088602177</v>
      </c>
      <c r="E121" s="15">
        <f t="shared" si="15"/>
        <v>178.40133397145922</v>
      </c>
      <c r="F121" s="12">
        <f t="shared" si="13"/>
        <v>178</v>
      </c>
      <c r="G121" s="12" t="str">
        <f t="shared" si="14"/>
        <v>B2</v>
      </c>
    </row>
    <row r="122" spans="3:7" x14ac:dyDescent="0.2">
      <c r="C122" s="12">
        <v>108</v>
      </c>
      <c r="D122" s="15">
        <f t="shared" si="12"/>
        <v>2.6507188014663878</v>
      </c>
      <c r="E122" s="15">
        <f t="shared" si="15"/>
        <v>175.83191005070674</v>
      </c>
      <c r="F122" s="12">
        <f t="shared" si="13"/>
        <v>176</v>
      </c>
      <c r="G122" s="12" t="str">
        <f t="shared" si="14"/>
        <v>B0</v>
      </c>
    </row>
    <row r="123" spans="3:7" x14ac:dyDescent="0.2">
      <c r="C123" s="12">
        <v>109</v>
      </c>
      <c r="D123" s="15">
        <f t="shared" si="12"/>
        <v>2.675262494072558</v>
      </c>
      <c r="E123" s="15">
        <f t="shared" si="15"/>
        <v>173.22855389372552</v>
      </c>
      <c r="F123" s="12">
        <f t="shared" si="13"/>
        <v>173</v>
      </c>
      <c r="G123" s="12" t="str">
        <f t="shared" si="14"/>
        <v>AD</v>
      </c>
    </row>
    <row r="124" spans="3:7" x14ac:dyDescent="0.2">
      <c r="C124" s="12">
        <v>110</v>
      </c>
      <c r="D124" s="15">
        <f t="shared" si="12"/>
        <v>2.6998061866787286</v>
      </c>
      <c r="E124" s="15">
        <f t="shared" si="15"/>
        <v>170.59283366491871</v>
      </c>
      <c r="F124" s="12">
        <f t="shared" si="13"/>
        <v>171</v>
      </c>
      <c r="G124" s="12" t="str">
        <f t="shared" si="14"/>
        <v>AB</v>
      </c>
    </row>
    <row r="125" spans="3:7" x14ac:dyDescent="0.2">
      <c r="C125" s="12">
        <v>111</v>
      </c>
      <c r="D125" s="15">
        <f t="shared" si="12"/>
        <v>2.7243498792848988</v>
      </c>
      <c r="E125" s="15">
        <f t="shared" si="15"/>
        <v>167.92633702359629</v>
      </c>
      <c r="F125" s="12">
        <f t="shared" si="13"/>
        <v>168</v>
      </c>
      <c r="G125" s="12" t="str">
        <f t="shared" si="14"/>
        <v>A8</v>
      </c>
    </row>
    <row r="126" spans="3:7" x14ac:dyDescent="0.2">
      <c r="C126" s="12">
        <v>112</v>
      </c>
      <c r="D126" s="15">
        <f t="shared" si="12"/>
        <v>2.748893571891069</v>
      </c>
      <c r="E126" s="15">
        <f t="shared" si="15"/>
        <v>165.23067016762823</v>
      </c>
      <c r="F126" s="12">
        <f t="shared" si="13"/>
        <v>165</v>
      </c>
      <c r="G126" s="12" t="str">
        <f t="shared" si="14"/>
        <v>A5</v>
      </c>
    </row>
    <row r="127" spans="3:7" x14ac:dyDescent="0.2">
      <c r="C127" s="12">
        <v>113</v>
      </c>
      <c r="D127" s="15">
        <f t="shared" si="12"/>
        <v>2.7734372644972392</v>
      </c>
      <c r="E127" s="15">
        <f t="shared" si="15"/>
        <v>162.50745686593109</v>
      </c>
      <c r="F127" s="12">
        <f t="shared" si="13"/>
        <v>163</v>
      </c>
      <c r="G127" s="12" t="str">
        <f t="shared" si="14"/>
        <v>A3</v>
      </c>
    </row>
    <row r="128" spans="3:7" x14ac:dyDescent="0.2">
      <c r="C128" s="12">
        <v>114</v>
      </c>
      <c r="D128" s="15">
        <f t="shared" si="12"/>
        <v>2.7979809571034093</v>
      </c>
      <c r="E128" s="15">
        <f t="shared" si="15"/>
        <v>159.75833748037033</v>
      </c>
      <c r="F128" s="12">
        <f t="shared" si="13"/>
        <v>160</v>
      </c>
      <c r="G128" s="12" t="str">
        <f t="shared" si="14"/>
        <v>A0</v>
      </c>
    </row>
    <row r="129" spans="3:7" x14ac:dyDescent="0.2">
      <c r="C129" s="12">
        <v>115</v>
      </c>
      <c r="D129" s="15">
        <f t="shared" si="12"/>
        <v>2.8225246497095799</v>
      </c>
      <c r="E129" s="15">
        <f t="shared" si="15"/>
        <v>156.98496797766751</v>
      </c>
      <c r="F129" s="12">
        <f t="shared" si="13"/>
        <v>157</v>
      </c>
      <c r="G129" s="12" t="str">
        <f t="shared" si="14"/>
        <v>9D</v>
      </c>
    </row>
    <row r="130" spans="3:7" x14ac:dyDescent="0.2">
      <c r="C130" s="12">
        <v>116</v>
      </c>
      <c r="D130" s="15">
        <f t="shared" si="12"/>
        <v>2.8470683423157501</v>
      </c>
      <c r="E130" s="15">
        <f t="shared" si="15"/>
        <v>154.18901893190827</v>
      </c>
      <c r="F130" s="12">
        <f t="shared" si="13"/>
        <v>154</v>
      </c>
      <c r="G130" s="12" t="str">
        <f t="shared" si="14"/>
        <v>9A</v>
      </c>
    </row>
    <row r="131" spans="3:7" x14ac:dyDescent="0.2">
      <c r="C131" s="12">
        <v>117</v>
      </c>
      <c r="D131" s="15">
        <f t="shared" si="12"/>
        <v>2.8716120349219203</v>
      </c>
      <c r="E131" s="15">
        <f t="shared" si="15"/>
        <v>151.37217451825038</v>
      </c>
      <c r="F131" s="12">
        <f t="shared" si="13"/>
        <v>151</v>
      </c>
      <c r="G131" s="12" t="str">
        <f t="shared" si="14"/>
        <v>97</v>
      </c>
    </row>
    <row r="132" spans="3:7" x14ac:dyDescent="0.2">
      <c r="C132" s="12">
        <v>118</v>
      </c>
      <c r="D132" s="15">
        <f t="shared" si="12"/>
        <v>2.8961557275280905</v>
      </c>
      <c r="E132" s="15">
        <f t="shared" si="15"/>
        <v>148.53613149844006</v>
      </c>
      <c r="F132" s="12">
        <f t="shared" si="13"/>
        <v>149</v>
      </c>
      <c r="G132" s="12" t="str">
        <f t="shared" si="14"/>
        <v>95</v>
      </c>
    </row>
    <row r="133" spans="3:7" x14ac:dyDescent="0.2">
      <c r="C133" s="12">
        <v>119</v>
      </c>
      <c r="D133" s="15">
        <f t="shared" si="12"/>
        <v>2.9206994201342606</v>
      </c>
      <c r="E133" s="15">
        <f t="shared" si="15"/>
        <v>145.68259819874598</v>
      </c>
      <c r="F133" s="12">
        <f t="shared" si="13"/>
        <v>146</v>
      </c>
      <c r="G133" s="12" t="str">
        <f t="shared" si="14"/>
        <v>92</v>
      </c>
    </row>
    <row r="134" spans="3:7" x14ac:dyDescent="0.2">
      <c r="C134" s="12">
        <v>120</v>
      </c>
      <c r="D134" s="15">
        <f t="shared" si="12"/>
        <v>2.9452431127404308</v>
      </c>
      <c r="E134" s="15">
        <f t="shared" si="15"/>
        <v>142.81329348092737</v>
      </c>
      <c r="F134" s="12">
        <f t="shared" si="13"/>
        <v>143</v>
      </c>
      <c r="G134" s="12" t="str">
        <f t="shared" si="14"/>
        <v>8F</v>
      </c>
    </row>
    <row r="135" spans="3:7" x14ac:dyDescent="0.2">
      <c r="C135" s="12">
        <v>121</v>
      </c>
      <c r="D135" s="15">
        <f t="shared" si="12"/>
        <v>2.9697868053466014</v>
      </c>
      <c r="E135" s="15">
        <f t="shared" si="15"/>
        <v>139.92994570685599</v>
      </c>
      <c r="F135" s="12">
        <f t="shared" si="13"/>
        <v>140</v>
      </c>
      <c r="G135" s="12" t="str">
        <f t="shared" si="14"/>
        <v>8C</v>
      </c>
    </row>
    <row r="136" spans="3:7" x14ac:dyDescent="0.2">
      <c r="C136" s="12">
        <v>122</v>
      </c>
      <c r="D136" s="15">
        <f t="shared" si="12"/>
        <v>2.9943304979527716</v>
      </c>
      <c r="E136" s="15">
        <f t="shared" si="15"/>
        <v>137.03429169741574</v>
      </c>
      <c r="F136" s="12">
        <f t="shared" si="13"/>
        <v>137</v>
      </c>
      <c r="G136" s="12" t="str">
        <f t="shared" si="14"/>
        <v>89</v>
      </c>
    </row>
    <row r="137" spans="3:7" x14ac:dyDescent="0.2">
      <c r="C137" s="12">
        <v>123</v>
      </c>
      <c r="D137" s="15">
        <f t="shared" si="12"/>
        <v>3.0188741905589418</v>
      </c>
      <c r="E137" s="15">
        <f t="shared" si="15"/>
        <v>134.12807568630635</v>
      </c>
      <c r="F137" s="12">
        <f t="shared" si="13"/>
        <v>134</v>
      </c>
      <c r="G137" s="12" t="str">
        <f t="shared" si="14"/>
        <v>86</v>
      </c>
    </row>
    <row r="138" spans="3:7" x14ac:dyDescent="0.2">
      <c r="C138" s="12">
        <v>124</v>
      </c>
      <c r="D138" s="15">
        <f t="shared" si="12"/>
        <v>3.043417883165112</v>
      </c>
      <c r="E138" s="15">
        <f t="shared" si="15"/>
        <v>131.21304826938251</v>
      </c>
      <c r="F138" s="12">
        <f t="shared" si="13"/>
        <v>131</v>
      </c>
      <c r="G138" s="12" t="str">
        <f t="shared" si="14"/>
        <v>83</v>
      </c>
    </row>
    <row r="139" spans="3:7" x14ac:dyDescent="0.2">
      <c r="C139" s="12">
        <v>125</v>
      </c>
      <c r="D139" s="15">
        <f t="shared" si="12"/>
        <v>3.0679615757712821</v>
      </c>
      <c r="E139" s="15">
        <f t="shared" si="15"/>
        <v>128.29096535016029</v>
      </c>
      <c r="F139" s="12">
        <f t="shared" si="13"/>
        <v>128</v>
      </c>
      <c r="G139" s="12" t="str">
        <f t="shared" si="14"/>
        <v>80</v>
      </c>
    </row>
    <row r="140" spans="3:7" x14ac:dyDescent="0.2">
      <c r="C140" s="12">
        <v>126</v>
      </c>
      <c r="D140" s="15">
        <f t="shared" si="12"/>
        <v>3.0925052683774528</v>
      </c>
      <c r="E140" s="15">
        <f t="shared" si="15"/>
        <v>125.36358708212644</v>
      </c>
      <c r="F140" s="12">
        <f t="shared" si="13"/>
        <v>125</v>
      </c>
      <c r="G140" s="12" t="str">
        <f t="shared" si="14"/>
        <v>7D</v>
      </c>
    </row>
    <row r="141" spans="3:7" x14ac:dyDescent="0.2">
      <c r="C141" s="12">
        <v>127</v>
      </c>
      <c r="D141" s="15">
        <f t="shared" si="12"/>
        <v>3.1170489609836229</v>
      </c>
      <c r="E141" s="15">
        <f t="shared" si="15"/>
        <v>122.43267680848803</v>
      </c>
      <c r="F141" s="12">
        <f t="shared" si="13"/>
        <v>122</v>
      </c>
      <c r="G141" s="12" t="str">
        <f t="shared" si="14"/>
        <v>7A</v>
      </c>
    </row>
    <row r="142" spans="3:7" x14ac:dyDescent="0.2">
      <c r="C142" s="12">
        <v>128</v>
      </c>
      <c r="D142" s="15">
        <f t="shared" ref="D142:D205" si="16">($L$7*$C142)</f>
        <v>3.1415926535897931</v>
      </c>
      <c r="E142" s="15">
        <f t="shared" si="15"/>
        <v>119.50000000000001</v>
      </c>
      <c r="F142" s="12">
        <f t="shared" ref="F142:F205" si="17">ROUND(E142,0)</f>
        <v>120</v>
      </c>
      <c r="G142" s="12" t="str">
        <f t="shared" ref="G142:G205" si="18">DEC2HEX($F142)</f>
        <v>78</v>
      </c>
    </row>
    <row r="143" spans="3:7" x14ac:dyDescent="0.2">
      <c r="C143" s="12">
        <v>129</v>
      </c>
      <c r="D143" s="15">
        <f t="shared" si="16"/>
        <v>3.1661363461959633</v>
      </c>
      <c r="E143" s="15">
        <f t="shared" ref="E143:E206" si="19">($F$9-1)/2*SIN($D143)+($F$9-1)/2</f>
        <v>116.567323191512</v>
      </c>
      <c r="F143" s="12">
        <f t="shared" si="17"/>
        <v>117</v>
      </c>
      <c r="G143" s="12" t="str">
        <f t="shared" si="18"/>
        <v>75</v>
      </c>
    </row>
    <row r="144" spans="3:7" x14ac:dyDescent="0.2">
      <c r="C144" s="12">
        <v>130</v>
      </c>
      <c r="D144" s="15">
        <f t="shared" si="16"/>
        <v>3.1906800388021335</v>
      </c>
      <c r="E144" s="15">
        <f t="shared" si="19"/>
        <v>113.63641291787359</v>
      </c>
      <c r="F144" s="12">
        <f t="shared" si="17"/>
        <v>114</v>
      </c>
      <c r="G144" s="12" t="str">
        <f t="shared" si="18"/>
        <v>72</v>
      </c>
    </row>
    <row r="145" spans="3:7" x14ac:dyDescent="0.2">
      <c r="C145" s="12">
        <v>131</v>
      </c>
      <c r="D145" s="15">
        <f t="shared" si="16"/>
        <v>3.2152237314083041</v>
      </c>
      <c r="E145" s="15">
        <f t="shared" si="19"/>
        <v>110.70903464983974</v>
      </c>
      <c r="F145" s="12">
        <f t="shared" si="17"/>
        <v>111</v>
      </c>
      <c r="G145" s="12" t="str">
        <f t="shared" si="18"/>
        <v>6F</v>
      </c>
    </row>
    <row r="146" spans="3:7" x14ac:dyDescent="0.2">
      <c r="C146" s="12">
        <v>132</v>
      </c>
      <c r="D146" s="15">
        <f t="shared" si="16"/>
        <v>3.2397674240144743</v>
      </c>
      <c r="E146" s="15">
        <f t="shared" si="19"/>
        <v>107.78695173061752</v>
      </c>
      <c r="F146" s="12">
        <f t="shared" si="17"/>
        <v>108</v>
      </c>
      <c r="G146" s="12" t="str">
        <f t="shared" si="18"/>
        <v>6C</v>
      </c>
    </row>
    <row r="147" spans="3:7" x14ac:dyDescent="0.2">
      <c r="C147" s="12">
        <v>133</v>
      </c>
      <c r="D147" s="15">
        <f t="shared" si="16"/>
        <v>3.2643111166206444</v>
      </c>
      <c r="E147" s="15">
        <f t="shared" si="19"/>
        <v>104.87192431369368</v>
      </c>
      <c r="F147" s="12">
        <f t="shared" si="17"/>
        <v>105</v>
      </c>
      <c r="G147" s="12" t="str">
        <f t="shared" si="18"/>
        <v>69</v>
      </c>
    </row>
    <row r="148" spans="3:7" x14ac:dyDescent="0.2">
      <c r="C148" s="12">
        <v>134</v>
      </c>
      <c r="D148" s="15">
        <f t="shared" si="16"/>
        <v>3.2888548092268146</v>
      </c>
      <c r="E148" s="15">
        <f t="shared" si="19"/>
        <v>101.96570830258429</v>
      </c>
      <c r="F148" s="12">
        <f t="shared" si="17"/>
        <v>102</v>
      </c>
      <c r="G148" s="12" t="str">
        <f t="shared" si="18"/>
        <v>66</v>
      </c>
    </row>
    <row r="149" spans="3:7" x14ac:dyDescent="0.2">
      <c r="C149" s="12">
        <v>135</v>
      </c>
      <c r="D149" s="15">
        <f t="shared" si="16"/>
        <v>3.3133985018329848</v>
      </c>
      <c r="E149" s="15">
        <f t="shared" si="19"/>
        <v>99.07005429314404</v>
      </c>
      <c r="F149" s="12">
        <f t="shared" si="17"/>
        <v>99</v>
      </c>
      <c r="G149" s="12" t="str">
        <f t="shared" si="18"/>
        <v>63</v>
      </c>
    </row>
    <row r="150" spans="3:7" x14ac:dyDescent="0.2">
      <c r="C150" s="12">
        <v>136</v>
      </c>
      <c r="D150" s="15">
        <f t="shared" si="16"/>
        <v>3.3379421944391554</v>
      </c>
      <c r="E150" s="15">
        <f t="shared" si="19"/>
        <v>96.186706519072658</v>
      </c>
      <c r="F150" s="12">
        <f t="shared" si="17"/>
        <v>96</v>
      </c>
      <c r="G150" s="12" t="str">
        <f t="shared" si="18"/>
        <v>60</v>
      </c>
    </row>
    <row r="151" spans="3:7" x14ac:dyDescent="0.2">
      <c r="C151" s="12">
        <v>137</v>
      </c>
      <c r="D151" s="15">
        <f t="shared" si="16"/>
        <v>3.3624858870453256</v>
      </c>
      <c r="E151" s="15">
        <f t="shared" si="19"/>
        <v>93.317401801254064</v>
      </c>
      <c r="F151" s="12">
        <f t="shared" si="17"/>
        <v>93</v>
      </c>
      <c r="G151" s="12" t="str">
        <f t="shared" si="18"/>
        <v>5D</v>
      </c>
    </row>
    <row r="152" spans="3:7" x14ac:dyDescent="0.2">
      <c r="C152" s="12">
        <v>138</v>
      </c>
      <c r="D152" s="15">
        <f t="shared" si="16"/>
        <v>3.3870295796514958</v>
      </c>
      <c r="E152" s="15">
        <f t="shared" si="19"/>
        <v>90.463868501559972</v>
      </c>
      <c r="F152" s="12">
        <f t="shared" si="17"/>
        <v>90</v>
      </c>
      <c r="G152" s="12" t="str">
        <f t="shared" si="18"/>
        <v>5A</v>
      </c>
    </row>
    <row r="153" spans="3:7" x14ac:dyDescent="0.2">
      <c r="C153" s="12">
        <v>139</v>
      </c>
      <c r="D153" s="15">
        <f t="shared" si="16"/>
        <v>3.4115732722576659</v>
      </c>
      <c r="E153" s="15">
        <f t="shared" si="19"/>
        <v>87.627825481749653</v>
      </c>
      <c r="F153" s="12">
        <f t="shared" si="17"/>
        <v>88</v>
      </c>
      <c r="G153" s="12" t="str">
        <f t="shared" si="18"/>
        <v>58</v>
      </c>
    </row>
    <row r="154" spans="3:7" x14ac:dyDescent="0.2">
      <c r="C154" s="12">
        <v>140</v>
      </c>
      <c r="D154" s="15">
        <f t="shared" si="16"/>
        <v>3.4361169648638361</v>
      </c>
      <c r="E154" s="15">
        <f t="shared" si="19"/>
        <v>84.810981068091778</v>
      </c>
      <c r="F154" s="12">
        <f t="shared" si="17"/>
        <v>85</v>
      </c>
      <c r="G154" s="12" t="str">
        <f t="shared" si="18"/>
        <v>55</v>
      </c>
    </row>
    <row r="155" spans="3:7" x14ac:dyDescent="0.2">
      <c r="C155" s="12">
        <v>141</v>
      </c>
      <c r="D155" s="15">
        <f t="shared" si="16"/>
        <v>3.4606606574700063</v>
      </c>
      <c r="E155" s="15">
        <f t="shared" si="19"/>
        <v>82.015032022332505</v>
      </c>
      <c r="F155" s="12">
        <f t="shared" si="17"/>
        <v>82</v>
      </c>
      <c r="G155" s="12" t="str">
        <f t="shared" si="18"/>
        <v>52</v>
      </c>
    </row>
    <row r="156" spans="3:7" x14ac:dyDescent="0.2">
      <c r="C156" s="12">
        <v>142</v>
      </c>
      <c r="D156" s="15">
        <f t="shared" si="16"/>
        <v>3.4852043500761769</v>
      </c>
      <c r="E156" s="15">
        <f t="shared" si="19"/>
        <v>79.241662519629699</v>
      </c>
      <c r="F156" s="12">
        <f t="shared" si="17"/>
        <v>79</v>
      </c>
      <c r="G156" s="12" t="str">
        <f t="shared" si="18"/>
        <v>4F</v>
      </c>
    </row>
    <row r="157" spans="3:7" x14ac:dyDescent="0.2">
      <c r="C157" s="12">
        <v>143</v>
      </c>
      <c r="D157" s="15">
        <f t="shared" si="16"/>
        <v>3.5097480426823471</v>
      </c>
      <c r="E157" s="15">
        <f t="shared" si="19"/>
        <v>76.49254313406891</v>
      </c>
      <c r="F157" s="12">
        <f t="shared" si="17"/>
        <v>76</v>
      </c>
      <c r="G157" s="12" t="str">
        <f t="shared" si="18"/>
        <v>4C</v>
      </c>
    </row>
    <row r="158" spans="3:7" x14ac:dyDescent="0.2">
      <c r="C158" s="12">
        <v>144</v>
      </c>
      <c r="D158" s="15">
        <f t="shared" si="16"/>
        <v>3.5342917352885173</v>
      </c>
      <c r="E158" s="15">
        <f t="shared" si="19"/>
        <v>73.769329832371781</v>
      </c>
      <c r="F158" s="12">
        <f t="shared" si="17"/>
        <v>74</v>
      </c>
      <c r="G158" s="12" t="str">
        <f t="shared" si="18"/>
        <v>4A</v>
      </c>
    </row>
    <row r="159" spans="3:7" x14ac:dyDescent="0.2">
      <c r="C159" s="12">
        <v>145</v>
      </c>
      <c r="D159" s="15">
        <f t="shared" si="16"/>
        <v>3.5588354278946874</v>
      </c>
      <c r="E159" s="15">
        <f t="shared" si="19"/>
        <v>71.073662976403739</v>
      </c>
      <c r="F159" s="12">
        <f t="shared" si="17"/>
        <v>71</v>
      </c>
      <c r="G159" s="12" t="str">
        <f t="shared" si="18"/>
        <v>47</v>
      </c>
    </row>
    <row r="160" spans="3:7" x14ac:dyDescent="0.2">
      <c r="C160" s="12">
        <v>146</v>
      </c>
      <c r="D160" s="15">
        <f t="shared" si="16"/>
        <v>3.5833791205008576</v>
      </c>
      <c r="E160" s="15">
        <f t="shared" si="19"/>
        <v>68.407166335081314</v>
      </c>
      <c r="F160" s="12">
        <f t="shared" si="17"/>
        <v>68</v>
      </c>
      <c r="G160" s="12" t="str">
        <f t="shared" si="18"/>
        <v>44</v>
      </c>
    </row>
    <row r="161" spans="3:7" x14ac:dyDescent="0.2">
      <c r="C161" s="12">
        <v>147</v>
      </c>
      <c r="D161" s="15">
        <f t="shared" si="16"/>
        <v>3.6079228131070282</v>
      </c>
      <c r="E161" s="15">
        <f t="shared" si="19"/>
        <v>65.77144610627451</v>
      </c>
      <c r="F161" s="12">
        <f t="shared" si="17"/>
        <v>66</v>
      </c>
      <c r="G161" s="12" t="str">
        <f t="shared" si="18"/>
        <v>42</v>
      </c>
    </row>
    <row r="162" spans="3:7" x14ac:dyDescent="0.2">
      <c r="C162" s="12">
        <v>148</v>
      </c>
      <c r="D162" s="15">
        <f t="shared" si="16"/>
        <v>3.6324665057131984</v>
      </c>
      <c r="E162" s="15">
        <f t="shared" si="19"/>
        <v>63.168089949293282</v>
      </c>
      <c r="F162" s="12">
        <f t="shared" si="17"/>
        <v>63</v>
      </c>
      <c r="G162" s="12" t="str">
        <f t="shared" si="18"/>
        <v>3F</v>
      </c>
    </row>
    <row r="163" spans="3:7" x14ac:dyDescent="0.2">
      <c r="C163" s="12">
        <v>149</v>
      </c>
      <c r="D163" s="15">
        <f t="shared" si="16"/>
        <v>3.6570101983193686</v>
      </c>
      <c r="E163" s="15">
        <f t="shared" si="19"/>
        <v>60.598666028540819</v>
      </c>
      <c r="F163" s="12">
        <f t="shared" si="17"/>
        <v>61</v>
      </c>
      <c r="G163" s="12" t="str">
        <f t="shared" si="18"/>
        <v>3D</v>
      </c>
    </row>
    <row r="164" spans="3:7" x14ac:dyDescent="0.2">
      <c r="C164" s="12">
        <v>150</v>
      </c>
      <c r="D164" s="15">
        <f t="shared" si="16"/>
        <v>3.6815538909255388</v>
      </c>
      <c r="E164" s="15">
        <f t="shared" si="19"/>
        <v>58.064722068910022</v>
      </c>
      <c r="F164" s="12">
        <f t="shared" si="17"/>
        <v>58</v>
      </c>
      <c r="G164" s="12" t="str">
        <f t="shared" si="18"/>
        <v>3A</v>
      </c>
    </row>
    <row r="165" spans="3:7" x14ac:dyDescent="0.2">
      <c r="C165" s="12">
        <v>151</v>
      </c>
      <c r="D165" s="15">
        <f t="shared" si="16"/>
        <v>3.7060975835317089</v>
      </c>
      <c r="E165" s="15">
        <f t="shared" si="19"/>
        <v>55.567784423491915</v>
      </c>
      <c r="F165" s="12">
        <f t="shared" si="17"/>
        <v>56</v>
      </c>
      <c r="G165" s="12" t="str">
        <f t="shared" si="18"/>
        <v>38</v>
      </c>
    </row>
    <row r="166" spans="3:7" x14ac:dyDescent="0.2">
      <c r="C166" s="12">
        <v>152</v>
      </c>
      <c r="D166" s="15">
        <f t="shared" si="16"/>
        <v>3.7306412761378791</v>
      </c>
      <c r="E166" s="15">
        <f t="shared" si="19"/>
        <v>53.109357154157564</v>
      </c>
      <c r="F166" s="12">
        <f t="shared" si="17"/>
        <v>53</v>
      </c>
      <c r="G166" s="12" t="str">
        <f t="shared" si="18"/>
        <v>35</v>
      </c>
    </row>
    <row r="167" spans="3:7" x14ac:dyDescent="0.2">
      <c r="C167" s="12">
        <v>153</v>
      </c>
      <c r="D167" s="15">
        <f t="shared" si="16"/>
        <v>3.7551849687440497</v>
      </c>
      <c r="E167" s="15">
        <f t="shared" si="19"/>
        <v>50.690921125567485</v>
      </c>
      <c r="F167" s="12">
        <f t="shared" si="17"/>
        <v>51</v>
      </c>
      <c r="G167" s="12" t="str">
        <f t="shared" si="18"/>
        <v>33</v>
      </c>
    </row>
    <row r="168" spans="3:7" x14ac:dyDescent="0.2">
      <c r="C168" s="12">
        <v>154</v>
      </c>
      <c r="D168" s="15">
        <f t="shared" si="16"/>
        <v>3.7797286613502199</v>
      </c>
      <c r="E168" s="15">
        <f t="shared" si="19"/>
        <v>48.313933113154221</v>
      </c>
      <c r="F168" s="12">
        <f t="shared" si="17"/>
        <v>48</v>
      </c>
      <c r="G168" s="12" t="str">
        <f t="shared" si="18"/>
        <v>30</v>
      </c>
    </row>
    <row r="169" spans="3:7" x14ac:dyDescent="0.2">
      <c r="C169" s="12">
        <v>155</v>
      </c>
      <c r="D169" s="15">
        <f t="shared" si="16"/>
        <v>3.8042723539563901</v>
      </c>
      <c r="E169" s="15">
        <f t="shared" si="19"/>
        <v>45.979824925615105</v>
      </c>
      <c r="F169" s="12">
        <f t="shared" si="17"/>
        <v>46</v>
      </c>
      <c r="G169" s="12" t="str">
        <f t="shared" si="18"/>
        <v>2E</v>
      </c>
    </row>
    <row r="170" spans="3:7" x14ac:dyDescent="0.2">
      <c r="C170" s="12">
        <v>156</v>
      </c>
      <c r="D170" s="15">
        <f t="shared" si="16"/>
        <v>3.8288160465625602</v>
      </c>
      <c r="E170" s="15">
        <f t="shared" si="19"/>
        <v>43.69000254244439</v>
      </c>
      <c r="F170" s="12">
        <f t="shared" si="17"/>
        <v>44</v>
      </c>
      <c r="G170" s="12" t="str">
        <f t="shared" si="18"/>
        <v>2C</v>
      </c>
    </row>
    <row r="171" spans="3:7" x14ac:dyDescent="0.2">
      <c r="C171" s="12">
        <v>157</v>
      </c>
      <c r="D171" s="15">
        <f t="shared" si="16"/>
        <v>3.8533597391687304</v>
      </c>
      <c r="E171" s="15">
        <f t="shared" si="19"/>
        <v>41.445845267023699</v>
      </c>
      <c r="F171" s="12">
        <f t="shared" si="17"/>
        <v>41</v>
      </c>
      <c r="G171" s="12" t="str">
        <f t="shared" si="18"/>
        <v>29</v>
      </c>
    </row>
    <row r="172" spans="3:7" x14ac:dyDescent="0.2">
      <c r="C172" s="12">
        <v>158</v>
      </c>
      <c r="D172" s="15">
        <f t="shared" si="16"/>
        <v>3.877903431774901</v>
      </c>
      <c r="E172" s="15">
        <f t="shared" si="19"/>
        <v>39.248704895781302</v>
      </c>
      <c r="F172" s="12">
        <f t="shared" si="17"/>
        <v>39</v>
      </c>
      <c r="G172" s="12" t="str">
        <f t="shared" si="18"/>
        <v>27</v>
      </c>
    </row>
    <row r="173" spans="3:7" x14ac:dyDescent="0.2">
      <c r="C173" s="12">
        <v>159</v>
      </c>
      <c r="D173" s="15">
        <f t="shared" si="16"/>
        <v>3.9024471243810712</v>
      </c>
      <c r="E173" s="15">
        <f t="shared" si="19"/>
        <v>37.099904903920518</v>
      </c>
      <c r="F173" s="12">
        <f t="shared" si="17"/>
        <v>37</v>
      </c>
      <c r="G173" s="12" t="str">
        <f t="shared" si="18"/>
        <v>25</v>
      </c>
    </row>
    <row r="174" spans="3:7" x14ac:dyDescent="0.2">
      <c r="C174" s="12">
        <v>160</v>
      </c>
      <c r="D174" s="15">
        <f t="shared" si="16"/>
        <v>3.9269908169872414</v>
      </c>
      <c r="E174" s="15">
        <f t="shared" si="19"/>
        <v>35.000739648207585</v>
      </c>
      <c r="F174" s="12">
        <f t="shared" si="17"/>
        <v>35</v>
      </c>
      <c r="G174" s="12" t="str">
        <f t="shared" si="18"/>
        <v>23</v>
      </c>
    </row>
    <row r="175" spans="3:7" x14ac:dyDescent="0.2">
      <c r="C175" s="12">
        <v>161</v>
      </c>
      <c r="D175" s="15">
        <f t="shared" si="16"/>
        <v>3.9515345095934116</v>
      </c>
      <c r="E175" s="15">
        <f t="shared" si="19"/>
        <v>32.952473587299721</v>
      </c>
      <c r="F175" s="12">
        <f t="shared" si="17"/>
        <v>33</v>
      </c>
      <c r="G175" s="12" t="str">
        <f t="shared" si="18"/>
        <v>21</v>
      </c>
    </row>
    <row r="176" spans="3:7" x14ac:dyDescent="0.2">
      <c r="C176" s="12">
        <v>162</v>
      </c>
      <c r="D176" s="15">
        <f t="shared" si="16"/>
        <v>3.9760782021995817</v>
      </c>
      <c r="E176" s="15">
        <f t="shared" si="19"/>
        <v>30.956340520082406</v>
      </c>
      <c r="F176" s="12">
        <f t="shared" si="17"/>
        <v>31</v>
      </c>
      <c r="G176" s="12" t="str">
        <f t="shared" si="18"/>
        <v>1F</v>
      </c>
    </row>
    <row r="177" spans="3:7" x14ac:dyDescent="0.2">
      <c r="C177" s="12">
        <v>163</v>
      </c>
      <c r="D177" s="15">
        <f t="shared" si="16"/>
        <v>4.0006218948057519</v>
      </c>
      <c r="E177" s="15">
        <f t="shared" si="19"/>
        <v>29.013542842475132</v>
      </c>
      <c r="F177" s="12">
        <f t="shared" si="17"/>
        <v>29</v>
      </c>
      <c r="G177" s="12" t="str">
        <f t="shared" si="18"/>
        <v>1D</v>
      </c>
    </row>
    <row r="178" spans="3:7" x14ac:dyDescent="0.2">
      <c r="C178" s="12">
        <v>164</v>
      </c>
      <c r="D178" s="15">
        <f t="shared" si="16"/>
        <v>4.0251655874119221</v>
      </c>
      <c r="E178" s="15">
        <f t="shared" si="19"/>
        <v>27.125250823152967</v>
      </c>
      <c r="F178" s="12">
        <f t="shared" si="17"/>
        <v>27</v>
      </c>
      <c r="G178" s="12" t="str">
        <f t="shared" si="18"/>
        <v>1B</v>
      </c>
    </row>
    <row r="179" spans="3:7" x14ac:dyDescent="0.2">
      <c r="C179" s="12">
        <v>165</v>
      </c>
      <c r="D179" s="15">
        <f t="shared" si="16"/>
        <v>4.0497092800180923</v>
      </c>
      <c r="E179" s="15">
        <f t="shared" si="19"/>
        <v>25.292601898620589</v>
      </c>
      <c r="F179" s="12">
        <f t="shared" si="17"/>
        <v>25</v>
      </c>
      <c r="G179" s="12" t="str">
        <f t="shared" si="18"/>
        <v>19</v>
      </c>
    </row>
    <row r="180" spans="3:7" x14ac:dyDescent="0.2">
      <c r="C180" s="12">
        <v>166</v>
      </c>
      <c r="D180" s="15">
        <f t="shared" si="16"/>
        <v>4.0742529726242633</v>
      </c>
      <c r="E180" s="15">
        <f t="shared" si="19"/>
        <v>23.516699988062911</v>
      </c>
      <c r="F180" s="12">
        <f t="shared" si="17"/>
        <v>24</v>
      </c>
      <c r="G180" s="12" t="str">
        <f t="shared" si="18"/>
        <v>18</v>
      </c>
    </row>
    <row r="181" spans="3:7" x14ac:dyDescent="0.2">
      <c r="C181" s="12">
        <v>167</v>
      </c>
      <c r="D181" s="15">
        <f t="shared" si="16"/>
        <v>4.0987966652304335</v>
      </c>
      <c r="E181" s="15">
        <f t="shared" si="19"/>
        <v>21.798614828385737</v>
      </c>
      <c r="F181" s="12">
        <f t="shared" si="17"/>
        <v>22</v>
      </c>
      <c r="G181" s="12" t="str">
        <f t="shared" si="18"/>
        <v>16</v>
      </c>
    </row>
    <row r="182" spans="3:7" x14ac:dyDescent="0.2">
      <c r="C182" s="12">
        <v>168</v>
      </c>
      <c r="D182" s="15">
        <f t="shared" si="16"/>
        <v>4.1233403578366037</v>
      </c>
      <c r="E182" s="15">
        <f t="shared" si="19"/>
        <v>20.139381329845847</v>
      </c>
      <c r="F182" s="12">
        <f t="shared" si="17"/>
        <v>20</v>
      </c>
      <c r="G182" s="12" t="str">
        <f t="shared" si="18"/>
        <v>14</v>
      </c>
    </row>
    <row r="183" spans="3:7" x14ac:dyDescent="0.2">
      <c r="C183" s="12">
        <v>169</v>
      </c>
      <c r="D183" s="15">
        <f t="shared" si="16"/>
        <v>4.1478840504427739</v>
      </c>
      <c r="E183" s="15">
        <f t="shared" si="19"/>
        <v>18.539998952660014</v>
      </c>
      <c r="F183" s="12">
        <f t="shared" si="17"/>
        <v>19</v>
      </c>
      <c r="G183" s="12" t="str">
        <f t="shared" si="18"/>
        <v>13</v>
      </c>
    </row>
    <row r="184" spans="3:7" x14ac:dyDescent="0.2">
      <c r="C184" s="12">
        <v>170</v>
      </c>
      <c r="D184" s="15">
        <f t="shared" si="16"/>
        <v>4.172427743048944</v>
      </c>
      <c r="E184" s="15">
        <f t="shared" si="19"/>
        <v>17.001431104967494</v>
      </c>
      <c r="F184" s="12">
        <f t="shared" si="17"/>
        <v>17</v>
      </c>
      <c r="G184" s="12" t="str">
        <f t="shared" si="18"/>
        <v>11</v>
      </c>
    </row>
    <row r="185" spans="3:7" x14ac:dyDescent="0.2">
      <c r="C185" s="12">
        <v>171</v>
      </c>
      <c r="D185" s="15">
        <f t="shared" si="16"/>
        <v>4.1969714356551142</v>
      </c>
      <c r="E185" s="15">
        <f t="shared" si="19"/>
        <v>15.524604562508998</v>
      </c>
      <c r="F185" s="12">
        <f t="shared" si="17"/>
        <v>16</v>
      </c>
      <c r="G185" s="12" t="str">
        <f t="shared" si="18"/>
        <v>10</v>
      </c>
    </row>
    <row r="186" spans="3:7" x14ac:dyDescent="0.2">
      <c r="C186" s="12">
        <v>172</v>
      </c>
      <c r="D186" s="15">
        <f t="shared" si="16"/>
        <v>4.2215151282612844</v>
      </c>
      <c r="E186" s="15">
        <f t="shared" si="19"/>
        <v>14.110408910371589</v>
      </c>
      <c r="F186" s="12">
        <f t="shared" si="17"/>
        <v>14</v>
      </c>
      <c r="G186" s="12" t="str">
        <f t="shared" si="18"/>
        <v>E</v>
      </c>
    </row>
    <row r="187" spans="3:7" x14ac:dyDescent="0.2">
      <c r="C187" s="12">
        <v>173</v>
      </c>
      <c r="D187" s="15">
        <f t="shared" si="16"/>
        <v>4.2460588208674546</v>
      </c>
      <c r="E187" s="15">
        <f t="shared" si="19"/>
        <v>12.759696007135929</v>
      </c>
      <c r="F187" s="12">
        <f t="shared" si="17"/>
        <v>13</v>
      </c>
      <c r="G187" s="12" t="str">
        <f t="shared" si="18"/>
        <v>D</v>
      </c>
    </row>
    <row r="188" spans="3:7" x14ac:dyDescent="0.2">
      <c r="C188" s="12">
        <v>174</v>
      </c>
      <c r="D188" s="15">
        <f t="shared" si="16"/>
        <v>4.2706025134736247</v>
      </c>
      <c r="E188" s="15">
        <f t="shared" si="19"/>
        <v>11.473279471748555</v>
      </c>
      <c r="F188" s="12">
        <f t="shared" si="17"/>
        <v>11</v>
      </c>
      <c r="G188" s="12" t="str">
        <f t="shared" si="18"/>
        <v>B</v>
      </c>
    </row>
    <row r="189" spans="3:7" x14ac:dyDescent="0.2">
      <c r="C189" s="12">
        <v>175</v>
      </c>
      <c r="D189" s="15">
        <f t="shared" si="16"/>
        <v>4.2951462060797949</v>
      </c>
      <c r="E189" s="15">
        <f t="shared" si="19"/>
        <v>10.251934193428113</v>
      </c>
      <c r="F189" s="12">
        <f t="shared" si="17"/>
        <v>10</v>
      </c>
      <c r="G189" s="12" t="str">
        <f t="shared" si="18"/>
        <v>A</v>
      </c>
    </row>
    <row r="190" spans="3:7" x14ac:dyDescent="0.2">
      <c r="C190" s="12">
        <v>176</v>
      </c>
      <c r="D190" s="15">
        <f t="shared" si="16"/>
        <v>4.3196898986859651</v>
      </c>
      <c r="E190" s="15">
        <f t="shared" si="19"/>
        <v>9.0963958649012682</v>
      </c>
      <c r="F190" s="12">
        <f t="shared" si="17"/>
        <v>9</v>
      </c>
      <c r="G190" s="12" t="str">
        <f t="shared" si="18"/>
        <v>9</v>
      </c>
    </row>
    <row r="191" spans="3:7" x14ac:dyDescent="0.2">
      <c r="C191" s="12">
        <v>177</v>
      </c>
      <c r="D191" s="15">
        <f t="shared" si="16"/>
        <v>4.3442335912921362</v>
      </c>
      <c r="E191" s="15">
        <f t="shared" si="19"/>
        <v>8.007360539248694</v>
      </c>
      <c r="F191" s="12">
        <f t="shared" si="17"/>
        <v>8</v>
      </c>
      <c r="G191" s="12" t="str">
        <f t="shared" si="18"/>
        <v>8</v>
      </c>
    </row>
    <row r="192" spans="3:7" x14ac:dyDescent="0.2">
      <c r="C192" s="12">
        <v>178</v>
      </c>
      <c r="D192" s="15">
        <f t="shared" si="16"/>
        <v>4.3687772838983063</v>
      </c>
      <c r="E192" s="15">
        <f t="shared" si="19"/>
        <v>6.9854842106290107</v>
      </c>
      <c r="F192" s="12">
        <f t="shared" si="17"/>
        <v>7</v>
      </c>
      <c r="G192" s="12" t="str">
        <f t="shared" si="18"/>
        <v>7</v>
      </c>
    </row>
    <row r="193" spans="3:7" x14ac:dyDescent="0.2">
      <c r="C193" s="12">
        <v>179</v>
      </c>
      <c r="D193" s="15">
        <f t="shared" si="16"/>
        <v>4.3933209765044765</v>
      </c>
      <c r="E193" s="15">
        <f t="shared" si="19"/>
        <v>6.0313824191321146</v>
      </c>
      <c r="F193" s="12">
        <f t="shared" si="17"/>
        <v>6</v>
      </c>
      <c r="G193" s="12" t="str">
        <f t="shared" si="18"/>
        <v>6</v>
      </c>
    </row>
    <row r="194" spans="3:7" x14ac:dyDescent="0.2">
      <c r="C194" s="12">
        <v>180</v>
      </c>
      <c r="D194" s="15">
        <f t="shared" si="16"/>
        <v>4.4178646691106467</v>
      </c>
      <c r="E194" s="15">
        <f t="shared" si="19"/>
        <v>5.1456298800010387</v>
      </c>
      <c r="F194" s="12">
        <f t="shared" si="17"/>
        <v>5</v>
      </c>
      <c r="G194" s="12" t="str">
        <f t="shared" si="18"/>
        <v>5</v>
      </c>
    </row>
    <row r="195" spans="3:7" x14ac:dyDescent="0.2">
      <c r="C195" s="12">
        <v>181</v>
      </c>
      <c r="D195" s="15">
        <f t="shared" si="16"/>
        <v>4.4424083617168169</v>
      </c>
      <c r="E195" s="15">
        <f t="shared" si="19"/>
        <v>4.3287601374449451</v>
      </c>
      <c r="F195" s="12">
        <f t="shared" si="17"/>
        <v>4</v>
      </c>
      <c r="G195" s="12" t="str">
        <f t="shared" si="18"/>
        <v>4</v>
      </c>
    </row>
    <row r="196" spans="3:7" x14ac:dyDescent="0.2">
      <c r="C196" s="12">
        <v>182</v>
      </c>
      <c r="D196" s="15">
        <f t="shared" si="16"/>
        <v>4.466952054322987</v>
      </c>
      <c r="E196" s="15">
        <f t="shared" si="19"/>
        <v>3.5812652432519911</v>
      </c>
      <c r="F196" s="12">
        <f t="shared" si="17"/>
        <v>4</v>
      </c>
      <c r="G196" s="12" t="str">
        <f t="shared" si="18"/>
        <v>4</v>
      </c>
    </row>
    <row r="197" spans="3:7" x14ac:dyDescent="0.2">
      <c r="C197" s="12">
        <v>183</v>
      </c>
      <c r="D197" s="15">
        <f t="shared" si="16"/>
        <v>4.4914957469291572</v>
      </c>
      <c r="E197" s="15">
        <f t="shared" si="19"/>
        <v>2.9035954603958487</v>
      </c>
      <c r="F197" s="12">
        <f t="shared" si="17"/>
        <v>3</v>
      </c>
      <c r="G197" s="12" t="str">
        <f t="shared" si="18"/>
        <v>3</v>
      </c>
    </row>
    <row r="198" spans="3:7" x14ac:dyDescent="0.2">
      <c r="C198" s="12">
        <v>184</v>
      </c>
      <c r="D198" s="15">
        <f t="shared" si="16"/>
        <v>4.5160394395353274</v>
      </c>
      <c r="E198" s="15">
        <f t="shared" si="19"/>
        <v>2.2961589918139822</v>
      </c>
      <c r="F198" s="12">
        <f t="shared" si="17"/>
        <v>2</v>
      </c>
      <c r="G198" s="12" t="str">
        <f t="shared" si="18"/>
        <v>2</v>
      </c>
    </row>
    <row r="199" spans="3:7" x14ac:dyDescent="0.2">
      <c r="C199" s="12">
        <v>185</v>
      </c>
      <c r="D199" s="15">
        <f t="shared" si="16"/>
        <v>4.5405831321414976</v>
      </c>
      <c r="E199" s="15">
        <f t="shared" si="19"/>
        <v>1.7593217345215351</v>
      </c>
      <c r="F199" s="12">
        <f t="shared" si="17"/>
        <v>2</v>
      </c>
      <c r="G199" s="12" t="str">
        <f t="shared" si="18"/>
        <v>2</v>
      </c>
    </row>
    <row r="200" spans="3:7" x14ac:dyDescent="0.2">
      <c r="C200" s="12">
        <v>186</v>
      </c>
      <c r="D200" s="15">
        <f t="shared" si="16"/>
        <v>4.5651268247476677</v>
      </c>
      <c r="E200" s="15">
        <f t="shared" si="19"/>
        <v>1.2934070592086755</v>
      </c>
      <c r="F200" s="12">
        <f t="shared" si="17"/>
        <v>1</v>
      </c>
      <c r="G200" s="12" t="str">
        <f t="shared" si="18"/>
        <v>1</v>
      </c>
    </row>
    <row r="201" spans="3:7" x14ac:dyDescent="0.2">
      <c r="C201" s="12">
        <v>187</v>
      </c>
      <c r="D201" s="15">
        <f t="shared" si="16"/>
        <v>4.5896705173538388</v>
      </c>
      <c r="E201" s="15">
        <f t="shared" si="19"/>
        <v>0.89869561545414456</v>
      </c>
      <c r="F201" s="12">
        <f t="shared" si="17"/>
        <v>1</v>
      </c>
      <c r="G201" s="12" t="str">
        <f t="shared" si="18"/>
        <v>1</v>
      </c>
    </row>
    <row r="202" spans="3:7" x14ac:dyDescent="0.2">
      <c r="C202" s="12">
        <v>188</v>
      </c>
      <c r="D202" s="15">
        <f t="shared" si="16"/>
        <v>4.614214209960009</v>
      </c>
      <c r="E202" s="15">
        <f t="shared" si="19"/>
        <v>0.57542516267247379</v>
      </c>
      <c r="F202" s="12">
        <f t="shared" si="17"/>
        <v>1</v>
      </c>
      <c r="G202" s="12" t="str">
        <f t="shared" si="18"/>
        <v>1</v>
      </c>
    </row>
    <row r="203" spans="3:7" x14ac:dyDescent="0.2">
      <c r="C203" s="12">
        <v>189</v>
      </c>
      <c r="D203" s="15">
        <f t="shared" si="16"/>
        <v>4.6387579025661791</v>
      </c>
      <c r="E203" s="15">
        <f t="shared" si="19"/>
        <v>0.32379042689652238</v>
      </c>
      <c r="F203" s="12">
        <f t="shared" si="17"/>
        <v>0</v>
      </c>
      <c r="G203" s="12" t="str">
        <f t="shared" si="18"/>
        <v>0</v>
      </c>
    </row>
    <row r="204" spans="3:7" x14ac:dyDescent="0.2">
      <c r="C204" s="12">
        <v>190</v>
      </c>
      <c r="D204" s="15">
        <f t="shared" si="16"/>
        <v>4.6633015951723493</v>
      </c>
      <c r="E204" s="15">
        <f t="shared" si="19"/>
        <v>0.14394298348189238</v>
      </c>
      <c r="F204" s="12">
        <f t="shared" si="17"/>
        <v>0</v>
      </c>
      <c r="G204" s="12" t="str">
        <f t="shared" si="18"/>
        <v>0</v>
      </c>
    </row>
    <row r="205" spans="3:7" x14ac:dyDescent="0.2">
      <c r="C205" s="12">
        <v>191</v>
      </c>
      <c r="D205" s="15">
        <f t="shared" si="16"/>
        <v>4.6878452877785195</v>
      </c>
      <c r="E205" s="15">
        <f t="shared" si="19"/>
        <v>3.5991165803594072E-2</v>
      </c>
      <c r="F205" s="12">
        <f t="shared" si="17"/>
        <v>0</v>
      </c>
      <c r="G205" s="12" t="str">
        <f t="shared" si="18"/>
        <v>0</v>
      </c>
    </row>
    <row r="206" spans="3:7" x14ac:dyDescent="0.2">
      <c r="C206" s="12">
        <v>192</v>
      </c>
      <c r="D206" s="15">
        <f t="shared" ref="D206:D269" si="20">($L$7*$C206)</f>
        <v>4.7123889803846897</v>
      </c>
      <c r="E206" s="15">
        <f t="shared" si="19"/>
        <v>0</v>
      </c>
      <c r="F206" s="12">
        <f t="shared" ref="F206:F269" si="21">ROUND(E206,0)</f>
        <v>0</v>
      </c>
      <c r="G206" s="12" t="str">
        <f t="shared" ref="G206:G269" si="22">DEC2HEX($F206)</f>
        <v>0</v>
      </c>
    </row>
    <row r="207" spans="3:7" x14ac:dyDescent="0.2">
      <c r="C207" s="12">
        <v>193</v>
      </c>
      <c r="D207" s="15">
        <f t="shared" si="20"/>
        <v>4.7369326729908598</v>
      </c>
      <c r="E207" s="15">
        <f t="shared" ref="E207:E269" si="23">($F$9-1)/2*SIN($D207)+($F$9-1)/2</f>
        <v>3.5991165803594072E-2</v>
      </c>
      <c r="F207" s="12">
        <f t="shared" si="21"/>
        <v>0</v>
      </c>
      <c r="G207" s="12" t="str">
        <f t="shared" si="22"/>
        <v>0</v>
      </c>
    </row>
    <row r="208" spans="3:7" x14ac:dyDescent="0.2">
      <c r="C208" s="12">
        <v>194</v>
      </c>
      <c r="D208" s="15">
        <f t="shared" si="20"/>
        <v>4.76147636559703</v>
      </c>
      <c r="E208" s="15">
        <f t="shared" si="23"/>
        <v>0.14394298348189238</v>
      </c>
      <c r="F208" s="12">
        <f t="shared" si="21"/>
        <v>0</v>
      </c>
      <c r="G208" s="12" t="str">
        <f t="shared" si="22"/>
        <v>0</v>
      </c>
    </row>
    <row r="209" spans="3:7" x14ac:dyDescent="0.2">
      <c r="C209" s="12">
        <v>195</v>
      </c>
      <c r="D209" s="15">
        <f t="shared" si="20"/>
        <v>4.7860200582032002</v>
      </c>
      <c r="E209" s="15">
        <f t="shared" si="23"/>
        <v>0.32379042689652238</v>
      </c>
      <c r="F209" s="12">
        <f t="shared" si="21"/>
        <v>0</v>
      </c>
      <c r="G209" s="12" t="str">
        <f t="shared" si="22"/>
        <v>0</v>
      </c>
    </row>
    <row r="210" spans="3:7" x14ac:dyDescent="0.2">
      <c r="C210" s="12">
        <v>196</v>
      </c>
      <c r="D210" s="15">
        <f t="shared" si="20"/>
        <v>4.8105637508093704</v>
      </c>
      <c r="E210" s="15">
        <f t="shared" si="23"/>
        <v>0.57542516267247379</v>
      </c>
      <c r="F210" s="12">
        <f t="shared" si="21"/>
        <v>1</v>
      </c>
      <c r="G210" s="12" t="str">
        <f t="shared" si="22"/>
        <v>1</v>
      </c>
    </row>
    <row r="211" spans="3:7" x14ac:dyDescent="0.2">
      <c r="C211" s="12">
        <v>197</v>
      </c>
      <c r="D211" s="15">
        <f t="shared" si="20"/>
        <v>4.8351074434155406</v>
      </c>
      <c r="E211" s="15">
        <f t="shared" si="23"/>
        <v>0.89869561545414456</v>
      </c>
      <c r="F211" s="12">
        <f t="shared" si="21"/>
        <v>1</v>
      </c>
      <c r="G211" s="12" t="str">
        <f t="shared" si="22"/>
        <v>1</v>
      </c>
    </row>
    <row r="212" spans="3:7" x14ac:dyDescent="0.2">
      <c r="C212" s="12">
        <v>198</v>
      </c>
      <c r="D212" s="15">
        <f t="shared" si="20"/>
        <v>4.8596511360217116</v>
      </c>
      <c r="E212" s="15">
        <f t="shared" si="23"/>
        <v>1.2934070592086755</v>
      </c>
      <c r="F212" s="12">
        <f t="shared" si="21"/>
        <v>1</v>
      </c>
      <c r="G212" s="12" t="str">
        <f t="shared" si="22"/>
        <v>1</v>
      </c>
    </row>
    <row r="213" spans="3:7" x14ac:dyDescent="0.2">
      <c r="C213" s="12">
        <v>199</v>
      </c>
      <c r="D213" s="15">
        <f t="shared" si="20"/>
        <v>4.8841948286278818</v>
      </c>
      <c r="E213" s="15">
        <f t="shared" si="23"/>
        <v>1.7593217345215209</v>
      </c>
      <c r="F213" s="12">
        <f t="shared" si="21"/>
        <v>2</v>
      </c>
      <c r="G213" s="12" t="str">
        <f t="shared" si="22"/>
        <v>2</v>
      </c>
    </row>
    <row r="214" spans="3:7" x14ac:dyDescent="0.2">
      <c r="C214" s="12">
        <v>200</v>
      </c>
      <c r="D214" s="15">
        <f t="shared" si="20"/>
        <v>4.908738521234052</v>
      </c>
      <c r="E214" s="15">
        <f t="shared" si="23"/>
        <v>2.296158991813968</v>
      </c>
      <c r="F214" s="12">
        <f t="shared" si="21"/>
        <v>2</v>
      </c>
      <c r="G214" s="12" t="str">
        <f t="shared" si="22"/>
        <v>2</v>
      </c>
    </row>
    <row r="215" spans="3:7" x14ac:dyDescent="0.2">
      <c r="C215" s="12">
        <v>201</v>
      </c>
      <c r="D215" s="15">
        <f t="shared" si="20"/>
        <v>4.9332822138402221</v>
      </c>
      <c r="E215" s="15">
        <f t="shared" si="23"/>
        <v>2.9035954603958345</v>
      </c>
      <c r="F215" s="12">
        <f t="shared" si="21"/>
        <v>3</v>
      </c>
      <c r="G215" s="12" t="str">
        <f t="shared" si="22"/>
        <v>3</v>
      </c>
    </row>
    <row r="216" spans="3:7" x14ac:dyDescent="0.2">
      <c r="C216" s="12">
        <v>202</v>
      </c>
      <c r="D216" s="15">
        <f t="shared" si="20"/>
        <v>4.9578259064463923</v>
      </c>
      <c r="E216" s="15">
        <f t="shared" si="23"/>
        <v>3.5812652432519911</v>
      </c>
      <c r="F216" s="12">
        <f t="shared" si="21"/>
        <v>4</v>
      </c>
      <c r="G216" s="12" t="str">
        <f t="shared" si="22"/>
        <v>4</v>
      </c>
    </row>
    <row r="217" spans="3:7" x14ac:dyDescent="0.2">
      <c r="C217" s="12">
        <v>203</v>
      </c>
      <c r="D217" s="15">
        <f t="shared" si="20"/>
        <v>4.9823695990525625</v>
      </c>
      <c r="E217" s="15">
        <f t="shared" si="23"/>
        <v>4.3287601374449309</v>
      </c>
      <c r="F217" s="12">
        <f t="shared" si="21"/>
        <v>4</v>
      </c>
      <c r="G217" s="12" t="str">
        <f t="shared" si="22"/>
        <v>4</v>
      </c>
    </row>
    <row r="218" spans="3:7" x14ac:dyDescent="0.2">
      <c r="C218" s="12">
        <v>204</v>
      </c>
      <c r="D218" s="15">
        <f t="shared" si="20"/>
        <v>5.0069132916587327</v>
      </c>
      <c r="E218" s="15">
        <f t="shared" si="23"/>
        <v>5.1456298800010387</v>
      </c>
      <c r="F218" s="12">
        <f t="shared" si="21"/>
        <v>5</v>
      </c>
      <c r="G218" s="12" t="str">
        <f t="shared" si="22"/>
        <v>5</v>
      </c>
    </row>
    <row r="219" spans="3:7" x14ac:dyDescent="0.2">
      <c r="C219" s="12">
        <v>205</v>
      </c>
      <c r="D219" s="15">
        <f t="shared" si="20"/>
        <v>5.0314569842649028</v>
      </c>
      <c r="E219" s="15">
        <f t="shared" si="23"/>
        <v>6.0313824191321004</v>
      </c>
      <c r="F219" s="12">
        <f t="shared" si="21"/>
        <v>6</v>
      </c>
      <c r="G219" s="12" t="str">
        <f t="shared" si="22"/>
        <v>6</v>
      </c>
    </row>
    <row r="220" spans="3:7" x14ac:dyDescent="0.2">
      <c r="C220" s="12">
        <v>206</v>
      </c>
      <c r="D220" s="15">
        <f t="shared" si="20"/>
        <v>5.056000676871073</v>
      </c>
      <c r="E220" s="15">
        <f t="shared" si="23"/>
        <v>6.9854842106289965</v>
      </c>
      <c r="F220" s="12">
        <f t="shared" si="21"/>
        <v>7</v>
      </c>
      <c r="G220" s="12" t="str">
        <f t="shared" si="22"/>
        <v>7</v>
      </c>
    </row>
    <row r="221" spans="3:7" x14ac:dyDescent="0.2">
      <c r="C221" s="12">
        <v>207</v>
      </c>
      <c r="D221" s="15">
        <f t="shared" si="20"/>
        <v>5.0805443694772432</v>
      </c>
      <c r="E221" s="15">
        <f t="shared" si="23"/>
        <v>8.0073605392486797</v>
      </c>
      <c r="F221" s="12">
        <f t="shared" si="21"/>
        <v>8</v>
      </c>
      <c r="G221" s="12" t="str">
        <f t="shared" si="22"/>
        <v>8</v>
      </c>
    </row>
    <row r="222" spans="3:7" x14ac:dyDescent="0.2">
      <c r="C222" s="12">
        <v>208</v>
      </c>
      <c r="D222" s="15">
        <f t="shared" si="20"/>
        <v>5.1050880620834143</v>
      </c>
      <c r="E222" s="15">
        <f t="shared" si="23"/>
        <v>9.096395864901254</v>
      </c>
      <c r="F222" s="12">
        <f t="shared" si="21"/>
        <v>9</v>
      </c>
      <c r="G222" s="12" t="str">
        <f t="shared" si="22"/>
        <v>9</v>
      </c>
    </row>
    <row r="223" spans="3:7" x14ac:dyDescent="0.2">
      <c r="C223" s="12">
        <v>209</v>
      </c>
      <c r="D223" s="15">
        <f t="shared" si="20"/>
        <v>5.1296317546895844</v>
      </c>
      <c r="E223" s="15">
        <f t="shared" si="23"/>
        <v>10.251934193428099</v>
      </c>
      <c r="F223" s="12">
        <f t="shared" si="21"/>
        <v>10</v>
      </c>
      <c r="G223" s="12" t="str">
        <f t="shared" si="22"/>
        <v>A</v>
      </c>
    </row>
    <row r="224" spans="3:7" x14ac:dyDescent="0.2">
      <c r="C224" s="12">
        <v>210</v>
      </c>
      <c r="D224" s="15">
        <f t="shared" si="20"/>
        <v>5.1541754472957546</v>
      </c>
      <c r="E224" s="15">
        <f t="shared" si="23"/>
        <v>11.473279471748526</v>
      </c>
      <c r="F224" s="12">
        <f t="shared" si="21"/>
        <v>11</v>
      </c>
      <c r="G224" s="12" t="str">
        <f t="shared" si="22"/>
        <v>B</v>
      </c>
    </row>
    <row r="225" spans="3:7" x14ac:dyDescent="0.2">
      <c r="C225" s="12">
        <v>211</v>
      </c>
      <c r="D225" s="15">
        <f t="shared" si="20"/>
        <v>5.1787191399019248</v>
      </c>
      <c r="E225" s="15">
        <f t="shared" si="23"/>
        <v>12.759696007135915</v>
      </c>
      <c r="F225" s="12">
        <f t="shared" si="21"/>
        <v>13</v>
      </c>
      <c r="G225" s="12" t="str">
        <f t="shared" si="22"/>
        <v>D</v>
      </c>
    </row>
    <row r="226" spans="3:7" x14ac:dyDescent="0.2">
      <c r="C226" s="12">
        <v>212</v>
      </c>
      <c r="D226" s="15">
        <f t="shared" si="20"/>
        <v>5.203262832508095</v>
      </c>
      <c r="E226" s="15">
        <f t="shared" si="23"/>
        <v>14.110408910371575</v>
      </c>
      <c r="F226" s="12">
        <f t="shared" si="21"/>
        <v>14</v>
      </c>
      <c r="G226" s="12" t="str">
        <f t="shared" si="22"/>
        <v>E</v>
      </c>
    </row>
    <row r="227" spans="3:7" x14ac:dyDescent="0.2">
      <c r="C227" s="12">
        <v>213</v>
      </c>
      <c r="D227" s="15">
        <f t="shared" si="20"/>
        <v>5.2278065251142651</v>
      </c>
      <c r="E227" s="15">
        <f t="shared" si="23"/>
        <v>15.524604562508983</v>
      </c>
      <c r="F227" s="12">
        <f t="shared" si="21"/>
        <v>16</v>
      </c>
      <c r="G227" s="12" t="str">
        <f t="shared" si="22"/>
        <v>10</v>
      </c>
    </row>
    <row r="228" spans="3:7" x14ac:dyDescent="0.2">
      <c r="C228" s="12">
        <v>214</v>
      </c>
      <c r="D228" s="15">
        <f t="shared" si="20"/>
        <v>5.2523502177204353</v>
      </c>
      <c r="E228" s="15">
        <f t="shared" si="23"/>
        <v>17.001431104967466</v>
      </c>
      <c r="F228" s="12">
        <f t="shared" si="21"/>
        <v>17</v>
      </c>
      <c r="G228" s="12" t="str">
        <f t="shared" si="22"/>
        <v>11</v>
      </c>
    </row>
    <row r="229" spans="3:7" x14ac:dyDescent="0.2">
      <c r="C229" s="12">
        <v>215</v>
      </c>
      <c r="D229" s="15">
        <f t="shared" si="20"/>
        <v>5.2768939103266055</v>
      </c>
      <c r="E229" s="15">
        <f t="shared" si="23"/>
        <v>18.539998952659985</v>
      </c>
      <c r="F229" s="12">
        <f t="shared" si="21"/>
        <v>19</v>
      </c>
      <c r="G229" s="12" t="str">
        <f t="shared" si="22"/>
        <v>13</v>
      </c>
    </row>
    <row r="230" spans="3:7" x14ac:dyDescent="0.2">
      <c r="C230" s="12">
        <v>216</v>
      </c>
      <c r="D230" s="15">
        <f t="shared" si="20"/>
        <v>5.3014376029327757</v>
      </c>
      <c r="E230" s="15">
        <f t="shared" si="23"/>
        <v>20.139381329845818</v>
      </c>
      <c r="F230" s="12">
        <f t="shared" si="21"/>
        <v>20</v>
      </c>
      <c r="G230" s="12" t="str">
        <f t="shared" si="22"/>
        <v>14</v>
      </c>
    </row>
    <row r="231" spans="3:7" x14ac:dyDescent="0.2">
      <c r="C231" s="12">
        <v>217</v>
      </c>
      <c r="D231" s="15">
        <f t="shared" si="20"/>
        <v>5.3259812955389458</v>
      </c>
      <c r="E231" s="15">
        <f t="shared" si="23"/>
        <v>21.798614828385709</v>
      </c>
      <c r="F231" s="12">
        <f t="shared" si="21"/>
        <v>22</v>
      </c>
      <c r="G231" s="12" t="str">
        <f t="shared" si="22"/>
        <v>16</v>
      </c>
    </row>
    <row r="232" spans="3:7" x14ac:dyDescent="0.2">
      <c r="C232" s="12">
        <v>218</v>
      </c>
      <c r="D232" s="15">
        <f t="shared" si="20"/>
        <v>5.350524988145116</v>
      </c>
      <c r="E232" s="15">
        <f t="shared" si="23"/>
        <v>23.516699988062896</v>
      </c>
      <c r="F232" s="12">
        <f t="shared" si="21"/>
        <v>24</v>
      </c>
      <c r="G232" s="12" t="str">
        <f t="shared" si="22"/>
        <v>18</v>
      </c>
    </row>
    <row r="233" spans="3:7" x14ac:dyDescent="0.2">
      <c r="C233" s="12">
        <v>219</v>
      </c>
      <c r="D233" s="15">
        <f t="shared" si="20"/>
        <v>5.3750686807512871</v>
      </c>
      <c r="E233" s="15">
        <f t="shared" si="23"/>
        <v>25.292601898620575</v>
      </c>
      <c r="F233" s="12">
        <f t="shared" si="21"/>
        <v>25</v>
      </c>
      <c r="G233" s="12" t="str">
        <f t="shared" si="22"/>
        <v>19</v>
      </c>
    </row>
    <row r="234" spans="3:7" x14ac:dyDescent="0.2">
      <c r="C234" s="12">
        <v>220</v>
      </c>
      <c r="D234" s="15">
        <f t="shared" si="20"/>
        <v>5.3996123733574573</v>
      </c>
      <c r="E234" s="15">
        <f t="shared" si="23"/>
        <v>27.125250823152939</v>
      </c>
      <c r="F234" s="12">
        <f t="shared" si="21"/>
        <v>27</v>
      </c>
      <c r="G234" s="12" t="str">
        <f t="shared" si="22"/>
        <v>1B</v>
      </c>
    </row>
    <row r="235" spans="3:7" x14ac:dyDescent="0.2">
      <c r="C235" s="12">
        <v>221</v>
      </c>
      <c r="D235" s="15">
        <f t="shared" si="20"/>
        <v>5.4241560659636274</v>
      </c>
      <c r="E235" s="15">
        <f t="shared" si="23"/>
        <v>29.01354284247509</v>
      </c>
      <c r="F235" s="12">
        <f t="shared" si="21"/>
        <v>29</v>
      </c>
      <c r="G235" s="12" t="str">
        <f t="shared" si="22"/>
        <v>1D</v>
      </c>
    </row>
    <row r="236" spans="3:7" x14ac:dyDescent="0.2">
      <c r="C236" s="12">
        <v>222</v>
      </c>
      <c r="D236" s="15">
        <f t="shared" si="20"/>
        <v>5.4486997585697976</v>
      </c>
      <c r="E236" s="15">
        <f t="shared" si="23"/>
        <v>30.956340520082392</v>
      </c>
      <c r="F236" s="12">
        <f t="shared" si="21"/>
        <v>31</v>
      </c>
      <c r="G236" s="12" t="str">
        <f t="shared" si="22"/>
        <v>1F</v>
      </c>
    </row>
    <row r="237" spans="3:7" x14ac:dyDescent="0.2">
      <c r="C237" s="12">
        <v>223</v>
      </c>
      <c r="D237" s="15">
        <f t="shared" si="20"/>
        <v>5.4732434511759678</v>
      </c>
      <c r="E237" s="15">
        <f t="shared" si="23"/>
        <v>32.952473587299693</v>
      </c>
      <c r="F237" s="12">
        <f t="shared" si="21"/>
        <v>33</v>
      </c>
      <c r="G237" s="12" t="str">
        <f t="shared" si="22"/>
        <v>21</v>
      </c>
    </row>
    <row r="238" spans="3:7" x14ac:dyDescent="0.2">
      <c r="C238" s="12">
        <v>224</v>
      </c>
      <c r="D238" s="15">
        <f t="shared" si="20"/>
        <v>5.497787143782138</v>
      </c>
      <c r="E238" s="15">
        <f t="shared" si="23"/>
        <v>35.000739648207556</v>
      </c>
      <c r="F238" s="12">
        <f t="shared" si="21"/>
        <v>35</v>
      </c>
      <c r="G238" s="12" t="str">
        <f t="shared" si="22"/>
        <v>23</v>
      </c>
    </row>
    <row r="239" spans="3:7" x14ac:dyDescent="0.2">
      <c r="C239" s="12">
        <v>225</v>
      </c>
      <c r="D239" s="15">
        <f t="shared" si="20"/>
        <v>5.5223308363883081</v>
      </c>
      <c r="E239" s="15">
        <f t="shared" si="23"/>
        <v>37.099904903920475</v>
      </c>
      <c r="F239" s="12">
        <f t="shared" si="21"/>
        <v>37</v>
      </c>
      <c r="G239" s="12" t="str">
        <f t="shared" si="22"/>
        <v>25</v>
      </c>
    </row>
    <row r="240" spans="3:7" x14ac:dyDescent="0.2">
      <c r="C240" s="12">
        <v>226</v>
      </c>
      <c r="D240" s="15">
        <f t="shared" si="20"/>
        <v>5.5468745289944783</v>
      </c>
      <c r="E240" s="15">
        <f t="shared" si="23"/>
        <v>39.248704895781273</v>
      </c>
      <c r="F240" s="12">
        <f t="shared" si="21"/>
        <v>39</v>
      </c>
      <c r="G240" s="12" t="str">
        <f t="shared" si="22"/>
        <v>27</v>
      </c>
    </row>
    <row r="241" spans="3:7" x14ac:dyDescent="0.2">
      <c r="C241" s="12">
        <v>227</v>
      </c>
      <c r="D241" s="15">
        <f t="shared" si="20"/>
        <v>5.5714182216006485</v>
      </c>
      <c r="E241" s="15">
        <f t="shared" si="23"/>
        <v>41.445845267023643</v>
      </c>
      <c r="F241" s="12">
        <f t="shared" si="21"/>
        <v>41</v>
      </c>
      <c r="G241" s="12" t="str">
        <f t="shared" si="22"/>
        <v>29</v>
      </c>
    </row>
    <row r="242" spans="3:7" x14ac:dyDescent="0.2">
      <c r="C242" s="12">
        <v>228</v>
      </c>
      <c r="D242" s="15">
        <f t="shared" si="20"/>
        <v>5.5959619142068187</v>
      </c>
      <c r="E242" s="15">
        <f t="shared" si="23"/>
        <v>43.690002542444304</v>
      </c>
      <c r="F242" s="12">
        <f t="shared" si="21"/>
        <v>44</v>
      </c>
      <c r="G242" s="12" t="str">
        <f t="shared" si="22"/>
        <v>2C</v>
      </c>
    </row>
    <row r="243" spans="3:7" x14ac:dyDescent="0.2">
      <c r="C243" s="12">
        <v>229</v>
      </c>
      <c r="D243" s="15">
        <f t="shared" si="20"/>
        <v>5.6205056068129888</v>
      </c>
      <c r="E243" s="15">
        <f t="shared" si="23"/>
        <v>45.979824925615034</v>
      </c>
      <c r="F243" s="12">
        <f t="shared" si="21"/>
        <v>46</v>
      </c>
      <c r="G243" s="12" t="str">
        <f t="shared" si="22"/>
        <v>2E</v>
      </c>
    </row>
    <row r="244" spans="3:7" x14ac:dyDescent="0.2">
      <c r="C244" s="12">
        <v>230</v>
      </c>
      <c r="D244" s="15">
        <f t="shared" si="20"/>
        <v>5.6450492994191599</v>
      </c>
      <c r="E244" s="15">
        <f t="shared" si="23"/>
        <v>48.313933113154221</v>
      </c>
      <c r="F244" s="12">
        <f t="shared" si="21"/>
        <v>48</v>
      </c>
      <c r="G244" s="12" t="str">
        <f t="shared" si="22"/>
        <v>30</v>
      </c>
    </row>
    <row r="245" spans="3:7" x14ac:dyDescent="0.2">
      <c r="C245" s="12">
        <v>231</v>
      </c>
      <c r="D245" s="15">
        <f t="shared" si="20"/>
        <v>5.6695929920253301</v>
      </c>
      <c r="E245" s="15">
        <f t="shared" si="23"/>
        <v>50.690921125567499</v>
      </c>
      <c r="F245" s="12">
        <f t="shared" si="21"/>
        <v>51</v>
      </c>
      <c r="G245" s="12" t="str">
        <f t="shared" si="22"/>
        <v>33</v>
      </c>
    </row>
    <row r="246" spans="3:7" x14ac:dyDescent="0.2">
      <c r="C246" s="12">
        <v>232</v>
      </c>
      <c r="D246" s="15">
        <f t="shared" si="20"/>
        <v>5.6941366846315002</v>
      </c>
      <c r="E246" s="15">
        <f t="shared" si="23"/>
        <v>53.109357154157536</v>
      </c>
      <c r="F246" s="12">
        <f t="shared" si="21"/>
        <v>53</v>
      </c>
      <c r="G246" s="12" t="str">
        <f t="shared" si="22"/>
        <v>35</v>
      </c>
    </row>
    <row r="247" spans="3:7" x14ac:dyDescent="0.2">
      <c r="C247" s="12">
        <v>233</v>
      </c>
      <c r="D247" s="15">
        <f t="shared" si="20"/>
        <v>5.7186803772376704</v>
      </c>
      <c r="E247" s="15">
        <f t="shared" si="23"/>
        <v>55.567784423491879</v>
      </c>
      <c r="F247" s="12">
        <f t="shared" si="21"/>
        <v>56</v>
      </c>
      <c r="G247" s="12" t="str">
        <f t="shared" si="22"/>
        <v>38</v>
      </c>
    </row>
    <row r="248" spans="3:7" x14ac:dyDescent="0.2">
      <c r="C248" s="12">
        <v>234</v>
      </c>
      <c r="D248" s="15">
        <f t="shared" si="20"/>
        <v>5.7432240698438406</v>
      </c>
      <c r="E248" s="15">
        <f t="shared" si="23"/>
        <v>58.064722068909987</v>
      </c>
      <c r="F248" s="12">
        <f t="shared" si="21"/>
        <v>58</v>
      </c>
      <c r="G248" s="12" t="str">
        <f t="shared" si="22"/>
        <v>3A</v>
      </c>
    </row>
    <row r="249" spans="3:7" x14ac:dyDescent="0.2">
      <c r="C249" s="12">
        <v>235</v>
      </c>
      <c r="D249" s="15">
        <f t="shared" si="20"/>
        <v>5.7677677624500108</v>
      </c>
      <c r="E249" s="15">
        <f t="shared" si="23"/>
        <v>60.598666028540784</v>
      </c>
      <c r="F249" s="12">
        <f t="shared" si="21"/>
        <v>61</v>
      </c>
      <c r="G249" s="12" t="str">
        <f t="shared" si="22"/>
        <v>3D</v>
      </c>
    </row>
    <row r="250" spans="3:7" x14ac:dyDescent="0.2">
      <c r="C250" s="12">
        <v>236</v>
      </c>
      <c r="D250" s="15">
        <f t="shared" si="20"/>
        <v>5.7923114550561809</v>
      </c>
      <c r="E250" s="15">
        <f t="shared" si="23"/>
        <v>63.168089949293247</v>
      </c>
      <c r="F250" s="12">
        <f t="shared" si="21"/>
        <v>63</v>
      </c>
      <c r="G250" s="12" t="str">
        <f t="shared" si="22"/>
        <v>3F</v>
      </c>
    </row>
    <row r="251" spans="3:7" x14ac:dyDescent="0.2">
      <c r="C251" s="12">
        <v>237</v>
      </c>
      <c r="D251" s="15">
        <f t="shared" si="20"/>
        <v>5.8168551476623511</v>
      </c>
      <c r="E251" s="15">
        <f t="shared" si="23"/>
        <v>65.771446106274468</v>
      </c>
      <c r="F251" s="12">
        <f t="shared" si="21"/>
        <v>66</v>
      </c>
      <c r="G251" s="12" t="str">
        <f t="shared" si="22"/>
        <v>42</v>
      </c>
    </row>
    <row r="252" spans="3:7" x14ac:dyDescent="0.2">
      <c r="C252" s="12">
        <v>238</v>
      </c>
      <c r="D252" s="15">
        <f t="shared" si="20"/>
        <v>5.8413988402685213</v>
      </c>
      <c r="E252" s="15">
        <f t="shared" si="23"/>
        <v>68.407166335081229</v>
      </c>
      <c r="F252" s="12">
        <f t="shared" si="21"/>
        <v>68</v>
      </c>
      <c r="G252" s="12" t="str">
        <f t="shared" si="22"/>
        <v>44</v>
      </c>
    </row>
    <row r="253" spans="3:7" x14ac:dyDescent="0.2">
      <c r="C253" s="12">
        <v>239</v>
      </c>
      <c r="D253" s="15">
        <f t="shared" si="20"/>
        <v>5.8659425328746915</v>
      </c>
      <c r="E253" s="15">
        <f t="shared" si="23"/>
        <v>71.073662976403654</v>
      </c>
      <c r="F253" s="12">
        <f t="shared" si="21"/>
        <v>71</v>
      </c>
      <c r="G253" s="12" t="str">
        <f t="shared" si="22"/>
        <v>47</v>
      </c>
    </row>
    <row r="254" spans="3:7" x14ac:dyDescent="0.2">
      <c r="C254" s="12">
        <v>240</v>
      </c>
      <c r="D254" s="15">
        <f t="shared" si="20"/>
        <v>5.8904862254808616</v>
      </c>
      <c r="E254" s="15">
        <f t="shared" si="23"/>
        <v>73.769329832371696</v>
      </c>
      <c r="F254" s="12">
        <f t="shared" si="21"/>
        <v>74</v>
      </c>
      <c r="G254" s="12" t="str">
        <f t="shared" si="22"/>
        <v>4A</v>
      </c>
    </row>
    <row r="255" spans="3:7" x14ac:dyDescent="0.2">
      <c r="C255" s="12">
        <v>241</v>
      </c>
      <c r="D255" s="15">
        <f t="shared" si="20"/>
        <v>5.9150299180870327</v>
      </c>
      <c r="E255" s="15">
        <f t="shared" si="23"/>
        <v>76.492543134068939</v>
      </c>
      <c r="F255" s="12">
        <f t="shared" si="21"/>
        <v>76</v>
      </c>
      <c r="G255" s="12" t="str">
        <f t="shared" si="22"/>
        <v>4C</v>
      </c>
    </row>
    <row r="256" spans="3:7" x14ac:dyDescent="0.2">
      <c r="C256" s="12">
        <v>242</v>
      </c>
      <c r="D256" s="15">
        <f t="shared" si="20"/>
        <v>5.9395736106932029</v>
      </c>
      <c r="E256" s="15">
        <f t="shared" si="23"/>
        <v>79.241662519629713</v>
      </c>
      <c r="F256" s="12">
        <f t="shared" si="21"/>
        <v>79</v>
      </c>
      <c r="G256" s="12" t="str">
        <f t="shared" si="22"/>
        <v>4F</v>
      </c>
    </row>
    <row r="257" spans="3:7" x14ac:dyDescent="0.2">
      <c r="C257" s="12">
        <v>243</v>
      </c>
      <c r="D257" s="15">
        <f t="shared" si="20"/>
        <v>5.9641173032993731</v>
      </c>
      <c r="E257" s="15">
        <f t="shared" si="23"/>
        <v>82.015032022332463</v>
      </c>
      <c r="F257" s="12">
        <f t="shared" si="21"/>
        <v>82</v>
      </c>
      <c r="G257" s="12" t="str">
        <f t="shared" si="22"/>
        <v>52</v>
      </c>
    </row>
    <row r="258" spans="3:7" x14ac:dyDescent="0.2">
      <c r="C258" s="12">
        <v>244</v>
      </c>
      <c r="D258" s="15">
        <f t="shared" si="20"/>
        <v>5.9886609959055432</v>
      </c>
      <c r="E258" s="15">
        <f t="shared" si="23"/>
        <v>84.810981068091735</v>
      </c>
      <c r="F258" s="12">
        <f t="shared" si="21"/>
        <v>85</v>
      </c>
      <c r="G258" s="12" t="str">
        <f t="shared" si="22"/>
        <v>55</v>
      </c>
    </row>
    <row r="259" spans="3:7" x14ac:dyDescent="0.2">
      <c r="C259" s="12">
        <v>245</v>
      </c>
      <c r="D259" s="15">
        <f t="shared" si="20"/>
        <v>6.0132046885117134</v>
      </c>
      <c r="E259" s="15">
        <f t="shared" si="23"/>
        <v>87.627825481749625</v>
      </c>
      <c r="F259" s="12">
        <f t="shared" si="21"/>
        <v>88</v>
      </c>
      <c r="G259" s="12" t="str">
        <f t="shared" si="22"/>
        <v>58</v>
      </c>
    </row>
    <row r="260" spans="3:7" x14ac:dyDescent="0.2">
      <c r="C260" s="12">
        <v>246</v>
      </c>
      <c r="D260" s="15">
        <f t="shared" si="20"/>
        <v>6.0377483811178836</v>
      </c>
      <c r="E260" s="15">
        <f t="shared" si="23"/>
        <v>90.463868501559929</v>
      </c>
      <c r="F260" s="12">
        <f t="shared" si="21"/>
        <v>90</v>
      </c>
      <c r="G260" s="12" t="str">
        <f t="shared" si="22"/>
        <v>5A</v>
      </c>
    </row>
    <row r="261" spans="3:7" x14ac:dyDescent="0.2">
      <c r="C261" s="12">
        <v>247</v>
      </c>
      <c r="D261" s="15">
        <f t="shared" si="20"/>
        <v>6.0622920737240538</v>
      </c>
      <c r="E261" s="15">
        <f t="shared" si="23"/>
        <v>93.317401801254022</v>
      </c>
      <c r="F261" s="12">
        <f t="shared" si="21"/>
        <v>93</v>
      </c>
      <c r="G261" s="12" t="str">
        <f t="shared" si="22"/>
        <v>5D</v>
      </c>
    </row>
    <row r="262" spans="3:7" x14ac:dyDescent="0.2">
      <c r="C262" s="12">
        <v>248</v>
      </c>
      <c r="D262" s="15">
        <f t="shared" si="20"/>
        <v>6.0868357663302239</v>
      </c>
      <c r="E262" s="15">
        <f t="shared" si="23"/>
        <v>96.186706519072615</v>
      </c>
      <c r="F262" s="12">
        <f t="shared" si="21"/>
        <v>96</v>
      </c>
      <c r="G262" s="12" t="str">
        <f t="shared" si="22"/>
        <v>60</v>
      </c>
    </row>
    <row r="263" spans="3:7" x14ac:dyDescent="0.2">
      <c r="C263" s="12">
        <v>249</v>
      </c>
      <c r="D263" s="15">
        <f t="shared" si="20"/>
        <v>6.1113794589363941</v>
      </c>
      <c r="E263" s="15">
        <f t="shared" si="23"/>
        <v>99.07005429314394</v>
      </c>
      <c r="F263" s="12">
        <f t="shared" si="21"/>
        <v>99</v>
      </c>
      <c r="G263" s="12" t="str">
        <f t="shared" si="22"/>
        <v>63</v>
      </c>
    </row>
    <row r="264" spans="3:7" x14ac:dyDescent="0.2">
      <c r="C264" s="12">
        <v>250</v>
      </c>
      <c r="D264" s="15">
        <f t="shared" si="20"/>
        <v>6.1359231515425643</v>
      </c>
      <c r="E264" s="15">
        <f t="shared" si="23"/>
        <v>101.96570830258419</v>
      </c>
      <c r="F264" s="12">
        <f t="shared" si="21"/>
        <v>102</v>
      </c>
      <c r="G264" s="12" t="str">
        <f t="shared" si="22"/>
        <v>66</v>
      </c>
    </row>
    <row r="265" spans="3:7" x14ac:dyDescent="0.2">
      <c r="C265" s="12">
        <v>251</v>
      </c>
      <c r="D265" s="15">
        <f t="shared" si="20"/>
        <v>6.1604668441487354</v>
      </c>
      <c r="E265" s="15">
        <f t="shared" si="23"/>
        <v>104.87192431369368</v>
      </c>
      <c r="F265" s="12">
        <f t="shared" si="21"/>
        <v>105</v>
      </c>
      <c r="G265" s="12" t="str">
        <f t="shared" si="22"/>
        <v>69</v>
      </c>
    </row>
    <row r="266" spans="3:7" x14ac:dyDescent="0.2">
      <c r="C266" s="12">
        <v>252</v>
      </c>
      <c r="D266" s="15">
        <f t="shared" si="20"/>
        <v>6.1850105367549055</v>
      </c>
      <c r="E266" s="15">
        <f t="shared" si="23"/>
        <v>107.78695173061752</v>
      </c>
      <c r="F266" s="12">
        <f t="shared" si="21"/>
        <v>108</v>
      </c>
      <c r="G266" s="12" t="str">
        <f t="shared" si="22"/>
        <v>6C</v>
      </c>
    </row>
    <row r="267" spans="3:7" x14ac:dyDescent="0.2">
      <c r="C267" s="12">
        <v>253</v>
      </c>
      <c r="D267" s="15">
        <f t="shared" si="20"/>
        <v>6.2095542293610757</v>
      </c>
      <c r="E267" s="15">
        <f t="shared" si="23"/>
        <v>110.70903464983974</v>
      </c>
      <c r="F267" s="12">
        <f t="shared" si="21"/>
        <v>111</v>
      </c>
      <c r="G267" s="12" t="str">
        <f t="shared" si="22"/>
        <v>6F</v>
      </c>
    </row>
    <row r="268" spans="3:7" x14ac:dyDescent="0.2">
      <c r="C268" s="12">
        <v>254</v>
      </c>
      <c r="D268" s="15">
        <f t="shared" si="20"/>
        <v>6.2340979219672459</v>
      </c>
      <c r="E268" s="15">
        <f t="shared" si="23"/>
        <v>113.63641291787354</v>
      </c>
      <c r="F268" s="12">
        <f t="shared" si="21"/>
        <v>114</v>
      </c>
      <c r="G268" s="12" t="str">
        <f t="shared" si="22"/>
        <v>72</v>
      </c>
    </row>
    <row r="269" spans="3:7" x14ac:dyDescent="0.2">
      <c r="C269" s="12">
        <v>255</v>
      </c>
      <c r="D269" s="15">
        <f t="shared" si="20"/>
        <v>6.2586416145734161</v>
      </c>
      <c r="E269" s="15">
        <f t="shared" si="23"/>
        <v>116.56732319151196</v>
      </c>
      <c r="F269" s="12">
        <f t="shared" si="21"/>
        <v>117</v>
      </c>
      <c r="G269" s="12" t="str">
        <f t="shared" si="22"/>
        <v>75</v>
      </c>
    </row>
  </sheetData>
  <mergeCells count="1">
    <mergeCell ref="J12:Q1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EA1F0BA472874997206344F38DEB9C" ma:contentTypeVersion="11" ma:contentTypeDescription="Create a new document." ma:contentTypeScope="" ma:versionID="9f9c4d8de653f86520cbf0b9f65b24f6">
  <xsd:schema xmlns:xsd="http://www.w3.org/2001/XMLSchema" xmlns:xs="http://www.w3.org/2001/XMLSchema" xmlns:p="http://schemas.microsoft.com/office/2006/metadata/properties" xmlns:ns2="f6554487-1463-46f8-b240-081be97a76b5" xmlns:ns3="5ac55064-dd98-40ab-a792-a6825aa724ee" targetNamespace="http://schemas.microsoft.com/office/2006/metadata/properties" ma:root="true" ma:fieldsID="9c267a76839e125d23e68da1c76ef1f8" ns2:_="" ns3:_="">
    <xsd:import namespace="f6554487-1463-46f8-b240-081be97a76b5"/>
    <xsd:import namespace="5ac55064-dd98-40ab-a792-a6825aa724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54487-1463-46f8-b240-081be97a7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55064-dd98-40ab-a792-a6825aa724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939D99-DE88-4FBF-B5BC-6390B58D4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554487-1463-46f8-b240-081be97a76b5"/>
    <ds:schemaRef ds:uri="5ac55064-dd98-40ab-a792-a6825aa724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2264AF-3D5C-4C56-BF3E-314CB4B4F0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D0D786-F3DE-4AE9-B0D6-A0FD5F7ACE56}">
  <ds:schemaRefs>
    <ds:schemaRef ds:uri="f6554487-1463-46f8-b240-081be97a76b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ac55064-dd98-40ab-a792-a6825aa724e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ultrasoundadmin</dc:creator>
  <cp:lastModifiedBy>Thomas Carpenter</cp:lastModifiedBy>
  <dcterms:created xsi:type="dcterms:W3CDTF">2016-03-09T00:22:39Z</dcterms:created>
  <dcterms:modified xsi:type="dcterms:W3CDTF">2021-03-08T22:23:12Z</dcterms:modified>
</cp:coreProperties>
</file>