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elacroi3/Documents/Research/Aggregate-dish/Data/"/>
    </mc:Choice>
  </mc:AlternateContent>
  <xr:revisionPtr revIDLastSave="0" documentId="13_ncr:1_{9E776EC3-A29A-9A46-BCFE-86AFF15ABB53}" xr6:coauthVersionLast="47" xr6:coauthVersionMax="47" xr10:uidLastSave="{00000000-0000-0000-0000-000000000000}"/>
  <bookViews>
    <workbookView xWindow="-35580" yWindow="2920" windowWidth="29400" windowHeight="18380" activeTab="2" xr2:uid="{00000000-000D-0000-FFFF-FFFF00000000}"/>
  </bookViews>
  <sheets>
    <sheet name="Sheet1" sheetId="1" r:id="rId1"/>
    <sheet name="Sample Key" sheetId="2" r:id="rId2"/>
    <sheet name="Sample Key mcr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D29" i="1"/>
  <c r="E29" i="1" s="1"/>
  <c r="D28" i="1"/>
  <c r="E28" i="1" s="1"/>
  <c r="E31" i="1" s="1"/>
  <c r="E27" i="1"/>
  <c r="D27" i="1"/>
  <c r="E21" i="1"/>
  <c r="D21" i="1"/>
  <c r="E20" i="1"/>
  <c r="D20" i="1"/>
  <c r="D19" i="1"/>
  <c r="E19" i="1" s="1"/>
  <c r="D18" i="1"/>
  <c r="E18" i="1" s="1"/>
  <c r="E22" i="1" s="1"/>
</calcChain>
</file>

<file path=xl/sharedStrings.xml><?xml version="1.0" encoding="utf-8"?>
<sst xmlns="http://schemas.openxmlformats.org/spreadsheetml/2006/main" count="282" uniqueCount="151">
  <si>
    <t>nirS + mcrA plate map Oct. '23</t>
  </si>
  <si>
    <t>*Note: replicates were removed in order to fit all samples on one plate (based on remaining Fendorf Lab reagents)</t>
  </si>
  <si>
    <t>Emily LaCroix's dish samples</t>
  </si>
  <si>
    <t>Alex Honeyman ddPCR</t>
  </si>
  <si>
    <t>mcrA</t>
  </si>
  <si>
    <t>mcrA / nirS</t>
  </si>
  <si>
    <t>nirS</t>
  </si>
  <si>
    <t>A</t>
  </si>
  <si>
    <t>Water</t>
  </si>
  <si>
    <t>RB2-B</t>
  </si>
  <si>
    <t>RC3-B</t>
  </si>
  <si>
    <t>TB2-B</t>
  </si>
  <si>
    <t>TC3-B</t>
  </si>
  <si>
    <t>RA2-IN</t>
  </si>
  <si>
    <t>RC1-B</t>
  </si>
  <si>
    <t>TA1-IN (1:10)</t>
  </si>
  <si>
    <t>TB3-B</t>
  </si>
  <si>
    <t>B</t>
  </si>
  <si>
    <t>RA1-B</t>
  </si>
  <si>
    <t>RB3-B</t>
  </si>
  <si>
    <t>TA1-B</t>
  </si>
  <si>
    <t>RA3-IN</t>
  </si>
  <si>
    <t>RC2-B</t>
  </si>
  <si>
    <t>TA2-IN</t>
  </si>
  <si>
    <t>TB1-IN</t>
  </si>
  <si>
    <t>C</t>
  </si>
  <si>
    <t>RA2-B</t>
  </si>
  <si>
    <t>RB1-IN</t>
  </si>
  <si>
    <t>TA2-B</t>
  </si>
  <si>
    <t>RB1-B</t>
  </si>
  <si>
    <t>TA2-IN (1:10)</t>
  </si>
  <si>
    <t>TB2-IN</t>
  </si>
  <si>
    <t>D</t>
  </si>
  <si>
    <t>RA3-B</t>
  </si>
  <si>
    <t>RB2-IN</t>
  </si>
  <si>
    <t>TA3-B</t>
  </si>
  <si>
    <t>TA3-IN</t>
  </si>
  <si>
    <t>TB3-IN</t>
  </si>
  <si>
    <t>E</t>
  </si>
  <si>
    <t>RA1-IN</t>
  </si>
  <si>
    <t>RB-3-IN</t>
  </si>
  <si>
    <t>TA1-IN</t>
  </si>
  <si>
    <t>TA3-IN (1:10)</t>
  </si>
  <si>
    <t>TC1-B</t>
  </si>
  <si>
    <t>F</t>
  </si>
  <si>
    <t>TB1-B</t>
  </si>
  <si>
    <t>TC2-B</t>
  </si>
  <si>
    <t>G</t>
  </si>
  <si>
    <t>H</t>
  </si>
  <si>
    <t>Master Mix mcrA</t>
  </si>
  <si>
    <t>Thermocycling: Set @ 105C heated lid, and 40 µL sample volume (40 µL pipetted)</t>
  </si>
  <si>
    <t>V and conc.</t>
  </si>
  <si>
    <t>[final] @ 25 µL</t>
  </si>
  <si>
    <t># reactions</t>
  </si>
  <si>
    <t>(V X #rxns)</t>
  </si>
  <si>
    <t>w/ 10% overage</t>
  </si>
  <si>
    <t>5 min @ 95 C</t>
  </si>
  <si>
    <t>12.5 µL EvaGreen @ 2X</t>
  </si>
  <si>
    <t>1x</t>
  </si>
  <si>
    <t>0.5 µL mlas @ 10 µM</t>
  </si>
  <si>
    <t>0.2 µM</t>
  </si>
  <si>
    <t>45 cycles of:</t>
  </si>
  <si>
    <t>0.5 µL mcrA-rev @ 10 µM</t>
  </si>
  <si>
    <t>30 sec – 95 C</t>
  </si>
  <si>
    <t>10.5 µL PCR water</t>
  </si>
  <si>
    <t>NA</t>
  </si>
  <si>
    <t>1 min – 60 C</t>
  </si>
  <si>
    <t>total = 24 µL (per well)</t>
  </si>
  <si>
    <t>total + 1 µL DNA = 25 µL</t>
  </si>
  <si>
    <t>5 min @ 4 C</t>
  </si>
  <si>
    <t>5 min @ 90 C</t>
  </si>
  <si>
    <t>Master Mix nirS</t>
  </si>
  <si>
    <t>Infinite hold @ 4 C</t>
  </si>
  <si>
    <t>Ramp rate = 2 degree C/s</t>
  </si>
  <si>
    <t>0.5 µL nirScd3aFm @ 10 µM</t>
  </si>
  <si>
    <t>0.5 µL nirSR3cdm @ 10 µM</t>
  </si>
  <si>
    <t>Sample</t>
  </si>
  <si>
    <t>Well</t>
  </si>
  <si>
    <t>D05</t>
  </si>
  <si>
    <t>E05</t>
  </si>
  <si>
    <t>D06</t>
  </si>
  <si>
    <t>E06</t>
  </si>
  <si>
    <t>D07</t>
  </si>
  <si>
    <t>A06</t>
  </si>
  <si>
    <t>A07</t>
  </si>
  <si>
    <t>A08</t>
  </si>
  <si>
    <t>A09</t>
  </si>
  <si>
    <t>B06</t>
  </si>
  <si>
    <t>B07</t>
  </si>
  <si>
    <t>B08</t>
  </si>
  <si>
    <t>B09</t>
  </si>
  <si>
    <t>C06</t>
  </si>
  <si>
    <t>C07</t>
  </si>
  <si>
    <t>C08</t>
  </si>
  <si>
    <t>C09</t>
  </si>
  <si>
    <t>D08</t>
  </si>
  <si>
    <t>D09</t>
  </si>
  <si>
    <t>E07</t>
  </si>
  <si>
    <t>E08</t>
  </si>
  <si>
    <t>E09</t>
  </si>
  <si>
    <t>F05</t>
  </si>
  <si>
    <t>F06</t>
  </si>
  <si>
    <t>F07</t>
  </si>
  <si>
    <t>F08</t>
  </si>
  <si>
    <t>F09</t>
  </si>
  <si>
    <t>G05</t>
  </si>
  <si>
    <t>G06</t>
  </si>
  <si>
    <t>G07</t>
  </si>
  <si>
    <t>G08</t>
  </si>
  <si>
    <t>G09</t>
  </si>
  <si>
    <t>H05</t>
  </si>
  <si>
    <t>H06</t>
  </si>
  <si>
    <t>H07</t>
  </si>
  <si>
    <t>H08</t>
  </si>
  <si>
    <t>H09</t>
  </si>
  <si>
    <t>RB3-IN</t>
  </si>
  <si>
    <t>A01</t>
  </si>
  <si>
    <t>A02</t>
  </si>
  <si>
    <t>A03</t>
  </si>
  <si>
    <t>A04</t>
  </si>
  <si>
    <t>A05</t>
  </si>
  <si>
    <t>B01</t>
  </si>
  <si>
    <t>B02</t>
  </si>
  <si>
    <t>B03</t>
  </si>
  <si>
    <t>B04</t>
  </si>
  <si>
    <t>B05</t>
  </si>
  <si>
    <t>C01</t>
  </si>
  <si>
    <t>C02</t>
  </si>
  <si>
    <t>C03</t>
  </si>
  <si>
    <t>C04</t>
  </si>
  <si>
    <t>C05</t>
  </si>
  <si>
    <t>D01</t>
  </si>
  <si>
    <t>D02</t>
  </si>
  <si>
    <t>D03</t>
  </si>
  <si>
    <t>D04</t>
  </si>
  <si>
    <t>E01</t>
  </si>
  <si>
    <t>E02</t>
  </si>
  <si>
    <t>E03</t>
  </si>
  <si>
    <t>E04</t>
  </si>
  <si>
    <t>F01</t>
  </si>
  <si>
    <t>F02</t>
  </si>
  <si>
    <t>F03</t>
  </si>
  <si>
    <t>F04</t>
  </si>
  <si>
    <t>G01</t>
  </si>
  <si>
    <t>G02</t>
  </si>
  <si>
    <t>G03</t>
  </si>
  <si>
    <t>G04</t>
  </si>
  <si>
    <t>H01</t>
  </si>
  <si>
    <t>H02</t>
  </si>
  <si>
    <t>H03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</si>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</sst>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3" fillId="2" borderId="3" xfId="0" applyFont="1" applyFill="1" applyBorder="1"/>
    <xf numFmtId="0" fontId="4" fillId="2" borderId="3" xfId="0" applyFont="1" applyFill="1" applyBorder="1"/>
    <xf numFmtId="0" fontId="4" fillId="4" borderId="3" xfId="0" applyFont="1" applyFill="1" applyBorder="1"/>
    <xf numFmtId="0" fontId="5" fillId="0" borderId="3" xfId="0" applyFont="1" applyBorder="1"/>
    <xf numFmtId="0" fontId="2" fillId="0" borderId="3" xfId="0" applyFont="1" applyBorder="1"/>
    <xf numFmtId="0" fontId="3" fillId="0" borderId="3" xfId="0" applyFont="1" applyBorder="1"/>
    <xf numFmtId="0" fontId="3" fillId="4" borderId="3" xfId="0" applyFont="1" applyFill="1" applyBorder="1"/>
    <xf numFmtId="0" fontId="2" fillId="0" borderId="1" xfId="0" applyFont="1" applyBorder="1"/>
    <xf numFmtId="0" fontId="5" fillId="0" borderId="1" xfId="0" applyFont="1" applyBorder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4" fillId="0" borderId="0" xfId="0" applyFont="1" applyFill="1" applyBorder="1"/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32"/>
  <sheetViews>
    <sheetView workbookViewId="0">
      <selection activeCell="B13" sqref="B13:E13"/>
    </sheetView>
  </sheetViews>
  <sheetFormatPr baseColWidth="10" defaultColWidth="12.6640625" defaultRowHeight="15.75" customHeight="1" x14ac:dyDescent="0.15"/>
  <cols>
    <col min="1" max="1" width="23.83203125" customWidth="1"/>
    <col min="3" max="3" width="15" customWidth="1"/>
    <col min="4" max="4" width="14.6640625" customWidth="1"/>
    <col min="5" max="5" width="14.1640625" customWidth="1"/>
    <col min="9" max="9" width="15.6640625" customWidth="1"/>
    <col min="10" max="10" width="15" customWidth="1"/>
    <col min="11" max="11" width="27.33203125" customWidth="1"/>
  </cols>
  <sheetData>
    <row r="1" spans="1:13" ht="15.75" customHeight="1" x14ac:dyDescent="0.15">
      <c r="A1" s="1" t="s">
        <v>0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customHeight="1" x14ac:dyDescent="0.1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customHeight="1" x14ac:dyDescent="0.15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.75" customHeight="1" x14ac:dyDescent="0.15">
      <c r="A4" s="2"/>
      <c r="B4" s="3" t="s">
        <v>4</v>
      </c>
      <c r="C4" s="3" t="s">
        <v>4</v>
      </c>
      <c r="D4" s="3" t="s">
        <v>4</v>
      </c>
      <c r="E4" s="3" t="s">
        <v>4</v>
      </c>
      <c r="F4" s="4" t="s">
        <v>5</v>
      </c>
      <c r="G4" s="5" t="s">
        <v>6</v>
      </c>
      <c r="H4" s="5" t="s">
        <v>6</v>
      </c>
      <c r="I4" s="5" t="s">
        <v>6</v>
      </c>
      <c r="J4" s="5" t="s">
        <v>6</v>
      </c>
      <c r="K4" s="2"/>
      <c r="L4" s="2"/>
      <c r="M4" s="2"/>
    </row>
    <row r="5" spans="1:13" ht="15.75" customHeight="1" x14ac:dyDescent="0.15">
      <c r="A5" s="2"/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</row>
    <row r="6" spans="1:13" ht="16" x14ac:dyDescent="0.2">
      <c r="A6" s="7" t="s">
        <v>7</v>
      </c>
      <c r="B6" s="8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1"/>
      <c r="L6" s="12"/>
      <c r="M6" s="12"/>
    </row>
    <row r="7" spans="1:13" ht="16" x14ac:dyDescent="0.2">
      <c r="A7" s="7" t="s">
        <v>17</v>
      </c>
      <c r="B7" s="9" t="s">
        <v>18</v>
      </c>
      <c r="C7" s="9" t="s">
        <v>19</v>
      </c>
      <c r="D7" s="9" t="s">
        <v>20</v>
      </c>
      <c r="E7" s="9" t="s">
        <v>16</v>
      </c>
      <c r="F7" s="8" t="s">
        <v>8</v>
      </c>
      <c r="G7" s="10" t="s">
        <v>21</v>
      </c>
      <c r="H7" s="10" t="s">
        <v>22</v>
      </c>
      <c r="I7" s="10" t="s">
        <v>23</v>
      </c>
      <c r="J7" s="10" t="s">
        <v>24</v>
      </c>
      <c r="K7" s="11"/>
      <c r="L7" s="12"/>
      <c r="M7" s="12"/>
    </row>
    <row r="8" spans="1:13" ht="16" x14ac:dyDescent="0.2">
      <c r="A8" s="7" t="s">
        <v>25</v>
      </c>
      <c r="B8" s="9" t="s">
        <v>26</v>
      </c>
      <c r="C8" s="9" t="s">
        <v>27</v>
      </c>
      <c r="D8" s="9" t="s">
        <v>28</v>
      </c>
      <c r="E8" s="8" t="s">
        <v>8</v>
      </c>
      <c r="F8" s="8" t="s">
        <v>8</v>
      </c>
      <c r="G8" s="10" t="s">
        <v>29</v>
      </c>
      <c r="H8" s="10" t="s">
        <v>10</v>
      </c>
      <c r="I8" s="10" t="s">
        <v>30</v>
      </c>
      <c r="J8" s="10" t="s">
        <v>31</v>
      </c>
      <c r="K8" s="13"/>
      <c r="L8" s="12"/>
      <c r="M8" s="12"/>
    </row>
    <row r="9" spans="1:13" ht="16" x14ac:dyDescent="0.2">
      <c r="A9" s="7" t="s">
        <v>32</v>
      </c>
      <c r="B9" s="9" t="s">
        <v>33</v>
      </c>
      <c r="C9" s="9" t="s">
        <v>34</v>
      </c>
      <c r="D9" s="9" t="s">
        <v>35</v>
      </c>
      <c r="E9" s="9" t="s">
        <v>24</v>
      </c>
      <c r="F9" s="14" t="s">
        <v>8</v>
      </c>
      <c r="G9" s="10" t="s">
        <v>9</v>
      </c>
      <c r="H9" s="10" t="s">
        <v>20</v>
      </c>
      <c r="I9" s="10" t="s">
        <v>36</v>
      </c>
      <c r="J9" s="10" t="s">
        <v>37</v>
      </c>
      <c r="K9" s="11"/>
      <c r="L9" s="12"/>
      <c r="M9" s="12"/>
    </row>
    <row r="10" spans="1:13" ht="16" x14ac:dyDescent="0.2">
      <c r="A10" s="7" t="s">
        <v>38</v>
      </c>
      <c r="B10" s="9" t="s">
        <v>39</v>
      </c>
      <c r="C10" s="9" t="s">
        <v>40</v>
      </c>
      <c r="D10" s="9" t="s">
        <v>41</v>
      </c>
      <c r="E10" s="9" t="s">
        <v>31</v>
      </c>
      <c r="F10" s="10" t="s">
        <v>18</v>
      </c>
      <c r="G10" s="10" t="s">
        <v>19</v>
      </c>
      <c r="H10" s="10" t="s">
        <v>28</v>
      </c>
      <c r="I10" s="10" t="s">
        <v>42</v>
      </c>
      <c r="J10" s="10" t="s">
        <v>43</v>
      </c>
      <c r="K10" s="11"/>
      <c r="L10" s="12"/>
      <c r="M10" s="12"/>
    </row>
    <row r="11" spans="1:13" ht="16" x14ac:dyDescent="0.2">
      <c r="A11" s="7" t="s">
        <v>44</v>
      </c>
      <c r="B11" s="9" t="s">
        <v>13</v>
      </c>
      <c r="C11" s="8" t="s">
        <v>8</v>
      </c>
      <c r="D11" s="9" t="s">
        <v>23</v>
      </c>
      <c r="E11" s="9" t="s">
        <v>37</v>
      </c>
      <c r="F11" s="10" t="s">
        <v>26</v>
      </c>
      <c r="G11" s="10" t="s">
        <v>27</v>
      </c>
      <c r="H11" s="10" t="s">
        <v>35</v>
      </c>
      <c r="I11" s="10" t="s">
        <v>45</v>
      </c>
      <c r="J11" s="10" t="s">
        <v>46</v>
      </c>
      <c r="K11" s="11"/>
      <c r="L11" s="12"/>
      <c r="M11" s="12"/>
    </row>
    <row r="12" spans="1:13" ht="16" x14ac:dyDescent="0.2">
      <c r="A12" s="7" t="s">
        <v>47</v>
      </c>
      <c r="B12" s="9" t="s">
        <v>21</v>
      </c>
      <c r="C12" s="9" t="s">
        <v>14</v>
      </c>
      <c r="D12" s="9" t="s">
        <v>36</v>
      </c>
      <c r="E12" s="9" t="s">
        <v>43</v>
      </c>
      <c r="F12" s="10" t="s">
        <v>33</v>
      </c>
      <c r="G12" s="10" t="s">
        <v>34</v>
      </c>
      <c r="H12" s="10" t="s">
        <v>41</v>
      </c>
      <c r="I12" s="14" t="s">
        <v>8</v>
      </c>
      <c r="J12" s="10" t="s">
        <v>12</v>
      </c>
      <c r="K12" s="11"/>
      <c r="L12" s="12"/>
      <c r="M12" s="12"/>
    </row>
    <row r="13" spans="1:13" ht="16" x14ac:dyDescent="0.2">
      <c r="A13" s="7" t="s">
        <v>48</v>
      </c>
      <c r="B13" s="9" t="s">
        <v>29</v>
      </c>
      <c r="C13" s="9" t="s">
        <v>22</v>
      </c>
      <c r="D13" s="9" t="s">
        <v>45</v>
      </c>
      <c r="E13" s="9" t="s">
        <v>46</v>
      </c>
      <c r="F13" s="10" t="s">
        <v>39</v>
      </c>
      <c r="G13" s="10" t="s">
        <v>40</v>
      </c>
      <c r="H13" s="10" t="s">
        <v>15</v>
      </c>
      <c r="I13" s="10" t="s">
        <v>11</v>
      </c>
      <c r="J13" s="14" t="s">
        <v>8</v>
      </c>
      <c r="K13" s="11"/>
      <c r="L13" s="12"/>
      <c r="M13" s="12"/>
    </row>
    <row r="14" spans="1:13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.75" customHeight="1" x14ac:dyDescent="0.15">
      <c r="A16" s="1" t="s">
        <v>49</v>
      </c>
      <c r="B16" s="2"/>
      <c r="C16" s="2"/>
      <c r="E16" s="2"/>
      <c r="F16" s="2"/>
      <c r="G16" s="1" t="s">
        <v>50</v>
      </c>
      <c r="H16" s="2"/>
      <c r="I16" s="2"/>
      <c r="J16" s="2"/>
      <c r="K16" s="2"/>
      <c r="L16" s="2"/>
      <c r="M16" s="2"/>
    </row>
    <row r="17" spans="1:13" ht="15.75" customHeight="1" x14ac:dyDescent="0.15">
      <c r="A17" s="15" t="s">
        <v>51</v>
      </c>
      <c r="B17" s="15" t="s">
        <v>52</v>
      </c>
      <c r="C17" s="16" t="s">
        <v>53</v>
      </c>
      <c r="D17" s="15" t="s">
        <v>54</v>
      </c>
      <c r="E17" s="15" t="s">
        <v>55</v>
      </c>
      <c r="F17" s="2"/>
      <c r="G17" s="17" t="s">
        <v>56</v>
      </c>
      <c r="H17" s="2"/>
      <c r="I17" s="2"/>
      <c r="J17" s="2"/>
      <c r="K17" s="2"/>
      <c r="L17" s="2"/>
      <c r="M17" s="2"/>
    </row>
    <row r="18" spans="1:13" ht="15.75" customHeight="1" x14ac:dyDescent="0.15">
      <c r="A18" s="2" t="s">
        <v>57</v>
      </c>
      <c r="B18" s="2" t="s">
        <v>58</v>
      </c>
      <c r="C18" s="2">
        <v>35</v>
      </c>
      <c r="D18" s="18">
        <f>12.5*C18</f>
        <v>437.5</v>
      </c>
      <c r="E18" s="2">
        <f t="shared" ref="E18:E21" si="0">D18+(0.1*D18)</f>
        <v>481.25</v>
      </c>
      <c r="F18" s="2"/>
      <c r="G18" s="2"/>
      <c r="H18" s="2"/>
      <c r="I18" s="2"/>
      <c r="J18" s="2"/>
      <c r="K18" s="2"/>
      <c r="L18" s="2"/>
      <c r="M18" s="2"/>
    </row>
    <row r="19" spans="1:13" ht="15.75" customHeight="1" x14ac:dyDescent="0.15">
      <c r="A19" s="2" t="s">
        <v>59</v>
      </c>
      <c r="B19" s="2" t="s">
        <v>60</v>
      </c>
      <c r="C19" s="2">
        <v>35</v>
      </c>
      <c r="D19" s="18">
        <f t="shared" ref="D19:D20" si="1">0.5*C19</f>
        <v>17.5</v>
      </c>
      <c r="E19" s="2">
        <f t="shared" si="0"/>
        <v>19.25</v>
      </c>
      <c r="F19" s="2"/>
      <c r="G19" s="19" t="s">
        <v>61</v>
      </c>
      <c r="H19" s="2"/>
      <c r="I19" s="2"/>
      <c r="J19" s="2"/>
      <c r="K19" s="2"/>
      <c r="L19" s="2"/>
      <c r="M19" s="2"/>
    </row>
    <row r="20" spans="1:13" ht="15.75" customHeight="1" x14ac:dyDescent="0.15">
      <c r="A20" s="2" t="s">
        <v>62</v>
      </c>
      <c r="B20" s="2" t="s">
        <v>60</v>
      </c>
      <c r="C20" s="2">
        <v>35</v>
      </c>
      <c r="D20" s="18">
        <f t="shared" si="1"/>
        <v>17.5</v>
      </c>
      <c r="E20" s="2">
        <f t="shared" si="0"/>
        <v>19.25</v>
      </c>
      <c r="F20" s="2"/>
      <c r="G20" s="17" t="s">
        <v>63</v>
      </c>
      <c r="H20" s="2"/>
      <c r="I20" s="2"/>
      <c r="J20" s="2"/>
      <c r="K20" s="2"/>
      <c r="L20" s="2"/>
      <c r="M20" s="2"/>
    </row>
    <row r="21" spans="1:13" ht="15.75" customHeight="1" x14ac:dyDescent="0.15">
      <c r="A21" s="2" t="s">
        <v>64</v>
      </c>
      <c r="B21" s="2" t="s">
        <v>65</v>
      </c>
      <c r="C21" s="2">
        <v>35</v>
      </c>
      <c r="D21" s="18">
        <f>10.5*C21</f>
        <v>367.5</v>
      </c>
      <c r="E21" s="2">
        <f t="shared" si="0"/>
        <v>404.25</v>
      </c>
      <c r="F21" s="2"/>
      <c r="G21" s="17" t="s">
        <v>66</v>
      </c>
      <c r="H21" s="2"/>
      <c r="I21" s="2"/>
      <c r="J21" s="2"/>
      <c r="K21" s="2"/>
      <c r="L21" s="2"/>
      <c r="M21" s="2"/>
    </row>
    <row r="22" spans="1:13" ht="15.75" customHeight="1" x14ac:dyDescent="0.15">
      <c r="A22" s="1" t="s">
        <v>67</v>
      </c>
      <c r="B22" s="2"/>
      <c r="C22" s="2"/>
      <c r="E22" s="1">
        <f>SUM(E18:E21)</f>
        <v>924</v>
      </c>
      <c r="F22" s="2"/>
      <c r="G22" s="2"/>
      <c r="H22" s="2"/>
      <c r="I22" s="2"/>
      <c r="J22" s="2"/>
      <c r="K22" s="2"/>
      <c r="L22" s="2"/>
      <c r="M22" s="2"/>
    </row>
    <row r="23" spans="1:13" ht="15.75" customHeight="1" x14ac:dyDescent="0.15">
      <c r="A23" s="1" t="s">
        <v>68</v>
      </c>
      <c r="B23" s="2"/>
      <c r="C23" s="2"/>
      <c r="E23" s="2"/>
      <c r="F23" s="2"/>
      <c r="G23" s="17" t="s">
        <v>69</v>
      </c>
      <c r="H23" s="2"/>
      <c r="I23" s="2"/>
      <c r="J23" s="2"/>
      <c r="K23" s="2"/>
      <c r="L23" s="2"/>
      <c r="M23" s="2"/>
    </row>
    <row r="24" spans="1:13" ht="15.75" customHeight="1" x14ac:dyDescent="0.15">
      <c r="A24" s="2"/>
      <c r="B24" s="2"/>
      <c r="C24" s="2"/>
      <c r="E24" s="2"/>
      <c r="F24" s="2"/>
      <c r="G24" s="17" t="s">
        <v>70</v>
      </c>
      <c r="H24" s="2"/>
      <c r="I24" s="2"/>
      <c r="J24" s="2"/>
      <c r="K24" s="2"/>
      <c r="L24" s="2"/>
      <c r="M24" s="2"/>
    </row>
    <row r="25" spans="1:13" ht="15.75" customHeight="1" x14ac:dyDescent="0.15">
      <c r="A25" s="1" t="s">
        <v>71</v>
      </c>
      <c r="B25" s="2"/>
      <c r="C25" s="2"/>
      <c r="E25" s="2"/>
      <c r="F25" s="2"/>
      <c r="G25" s="17" t="s">
        <v>72</v>
      </c>
      <c r="H25" s="2"/>
      <c r="I25" s="2"/>
      <c r="J25" s="2"/>
      <c r="K25" s="2"/>
      <c r="L25" s="2"/>
      <c r="M25" s="2"/>
    </row>
    <row r="26" spans="1:13" ht="15.75" customHeight="1" x14ac:dyDescent="0.15">
      <c r="A26" s="15" t="s">
        <v>51</v>
      </c>
      <c r="B26" s="15" t="s">
        <v>52</v>
      </c>
      <c r="C26" s="16" t="s">
        <v>53</v>
      </c>
      <c r="D26" s="15" t="s">
        <v>54</v>
      </c>
      <c r="E26" s="15" t="s">
        <v>55</v>
      </c>
      <c r="F26" s="2"/>
      <c r="G26" s="20" t="s">
        <v>73</v>
      </c>
      <c r="H26" s="2"/>
      <c r="I26" s="2"/>
      <c r="J26" s="2"/>
      <c r="K26" s="2"/>
      <c r="L26" s="2"/>
      <c r="M26" s="2"/>
    </row>
    <row r="27" spans="1:13" ht="15.75" customHeight="1" x14ac:dyDescent="0.15">
      <c r="A27" s="2" t="s">
        <v>57</v>
      </c>
      <c r="B27" s="2" t="s">
        <v>58</v>
      </c>
      <c r="C27" s="2">
        <v>37</v>
      </c>
      <c r="D27" s="18">
        <f>12.5*C27</f>
        <v>462.5</v>
      </c>
      <c r="E27" s="2">
        <f t="shared" ref="E27:E30" si="2">D27+(0.1*D27)</f>
        <v>508.75</v>
      </c>
      <c r="F27" s="2"/>
      <c r="G27" s="2"/>
      <c r="H27" s="2"/>
      <c r="I27" s="2"/>
      <c r="J27" s="2"/>
      <c r="K27" s="2"/>
      <c r="L27" s="2"/>
      <c r="M27" s="2"/>
    </row>
    <row r="28" spans="1:13" ht="15.75" customHeight="1" x14ac:dyDescent="0.15">
      <c r="A28" s="2" t="s">
        <v>74</v>
      </c>
      <c r="B28" s="2" t="s">
        <v>60</v>
      </c>
      <c r="C28" s="2">
        <v>37</v>
      </c>
      <c r="D28" s="18">
        <f t="shared" ref="D28:D29" si="3">0.5*C28</f>
        <v>18.5</v>
      </c>
      <c r="E28" s="2">
        <f t="shared" si="2"/>
        <v>20.350000000000001</v>
      </c>
      <c r="F28" s="2"/>
      <c r="G28" s="2"/>
      <c r="H28" s="2"/>
      <c r="I28" s="2"/>
      <c r="J28" s="2"/>
      <c r="K28" s="2"/>
      <c r="L28" s="2"/>
      <c r="M28" s="2"/>
    </row>
    <row r="29" spans="1:13" ht="15.75" customHeight="1" x14ac:dyDescent="0.15">
      <c r="A29" s="2" t="s">
        <v>75</v>
      </c>
      <c r="B29" s="2" t="s">
        <v>60</v>
      </c>
      <c r="C29" s="2">
        <v>37</v>
      </c>
      <c r="D29" s="18">
        <f t="shared" si="3"/>
        <v>18.5</v>
      </c>
      <c r="E29" s="2">
        <f t="shared" si="2"/>
        <v>20.350000000000001</v>
      </c>
      <c r="F29" s="2"/>
      <c r="G29" s="2"/>
      <c r="H29" s="2"/>
      <c r="I29" s="2"/>
      <c r="J29" s="2"/>
      <c r="K29" s="2"/>
      <c r="L29" s="2"/>
      <c r="M29" s="2"/>
    </row>
    <row r="30" spans="1:13" ht="15.75" customHeight="1" x14ac:dyDescent="0.15">
      <c r="A30" s="2" t="s">
        <v>64</v>
      </c>
      <c r="B30" s="2" t="s">
        <v>65</v>
      </c>
      <c r="C30" s="2">
        <v>37</v>
      </c>
      <c r="D30" s="18">
        <f>10.5*C30</f>
        <v>388.5</v>
      </c>
      <c r="E30" s="2">
        <f t="shared" si="2"/>
        <v>427.35</v>
      </c>
      <c r="F30" s="2"/>
      <c r="G30" s="2"/>
      <c r="H30" s="2"/>
      <c r="I30" s="2"/>
      <c r="J30" s="2"/>
      <c r="K30" s="2"/>
      <c r="L30" s="2"/>
      <c r="M30" s="2"/>
    </row>
    <row r="31" spans="1:13" ht="15.75" customHeight="1" x14ac:dyDescent="0.15">
      <c r="A31" s="1" t="s">
        <v>67</v>
      </c>
      <c r="B31" s="2"/>
      <c r="C31" s="2"/>
      <c r="E31" s="1">
        <f>SUM(E27:E30)</f>
        <v>976.80000000000007</v>
      </c>
    </row>
    <row r="32" spans="1:13" ht="15.75" customHeight="1" x14ac:dyDescent="0.15">
      <c r="A32" s="1" t="s">
        <v>68</v>
      </c>
      <c r="B32" s="2"/>
      <c r="C32" s="2"/>
      <c r="E32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4C6A-2240-0B48-B6A9-F8447D41AB22}">
  <dimension ref="A1:B38"/>
  <sheetViews>
    <sheetView workbookViewId="0">
      <selection sqref="A1:B1"/>
    </sheetView>
  </sheetViews>
  <sheetFormatPr baseColWidth="10" defaultRowHeight="13" x14ac:dyDescent="0.15"/>
  <cols>
    <col min="1" max="1" width="13.33203125" bestFit="1" customWidth="1"/>
  </cols>
  <sheetData>
    <row r="1" spans="1:2" x14ac:dyDescent="0.15">
      <c r="A1" s="21" t="s">
        <v>76</v>
      </c>
      <c r="B1" s="21" t="s">
        <v>77</v>
      </c>
    </row>
    <row r="2" spans="1:2" ht="14" x14ac:dyDescent="0.15">
      <c r="A2" s="22" t="s">
        <v>13</v>
      </c>
      <c r="B2" s="22" t="s">
        <v>83</v>
      </c>
    </row>
    <row r="3" spans="1:2" ht="14" x14ac:dyDescent="0.15">
      <c r="A3" s="22" t="s">
        <v>14</v>
      </c>
      <c r="B3" s="22" t="s">
        <v>84</v>
      </c>
    </row>
    <row r="4" spans="1:2" ht="14" x14ac:dyDescent="0.15">
      <c r="A4" s="22" t="s">
        <v>15</v>
      </c>
      <c r="B4" s="22" t="s">
        <v>85</v>
      </c>
    </row>
    <row r="5" spans="1:2" ht="14" x14ac:dyDescent="0.15">
      <c r="A5" s="22" t="s">
        <v>16</v>
      </c>
      <c r="B5" s="22" t="s">
        <v>86</v>
      </c>
    </row>
    <row r="6" spans="1:2" ht="14" x14ac:dyDescent="0.15">
      <c r="A6" s="22" t="s">
        <v>21</v>
      </c>
      <c r="B6" s="22" t="s">
        <v>87</v>
      </c>
    </row>
    <row r="7" spans="1:2" ht="14" x14ac:dyDescent="0.15">
      <c r="A7" s="22" t="s">
        <v>22</v>
      </c>
      <c r="B7" s="22" t="s">
        <v>88</v>
      </c>
    </row>
    <row r="8" spans="1:2" ht="14" x14ac:dyDescent="0.15">
      <c r="A8" s="22" t="s">
        <v>23</v>
      </c>
      <c r="B8" s="22" t="s">
        <v>89</v>
      </c>
    </row>
    <row r="9" spans="1:2" ht="14" x14ac:dyDescent="0.15">
      <c r="A9" s="22" t="s">
        <v>24</v>
      </c>
      <c r="B9" s="22" t="s">
        <v>90</v>
      </c>
    </row>
    <row r="10" spans="1:2" ht="14" x14ac:dyDescent="0.15">
      <c r="A10" s="22" t="s">
        <v>29</v>
      </c>
      <c r="B10" s="22" t="s">
        <v>91</v>
      </c>
    </row>
    <row r="11" spans="1:2" ht="14" x14ac:dyDescent="0.15">
      <c r="A11" s="22" t="s">
        <v>10</v>
      </c>
      <c r="B11" s="22" t="s">
        <v>92</v>
      </c>
    </row>
    <row r="12" spans="1:2" ht="14" x14ac:dyDescent="0.15">
      <c r="A12" s="22" t="s">
        <v>30</v>
      </c>
      <c r="B12" s="22" t="s">
        <v>93</v>
      </c>
    </row>
    <row r="13" spans="1:2" ht="14" x14ac:dyDescent="0.15">
      <c r="A13" s="22" t="s">
        <v>31</v>
      </c>
      <c r="B13" s="22" t="s">
        <v>94</v>
      </c>
    </row>
    <row r="14" spans="1:2" ht="14" x14ac:dyDescent="0.15">
      <c r="A14" s="23" t="s">
        <v>8</v>
      </c>
      <c r="B14" s="22" t="s">
        <v>78</v>
      </c>
    </row>
    <row r="15" spans="1:2" ht="14" x14ac:dyDescent="0.15">
      <c r="A15" s="22" t="s">
        <v>9</v>
      </c>
      <c r="B15" s="22" t="s">
        <v>80</v>
      </c>
    </row>
    <row r="16" spans="1:2" ht="14" x14ac:dyDescent="0.15">
      <c r="A16" s="22" t="s">
        <v>20</v>
      </c>
      <c r="B16" s="22" t="s">
        <v>82</v>
      </c>
    </row>
    <row r="17" spans="1:2" ht="14" x14ac:dyDescent="0.15">
      <c r="A17" s="22" t="s">
        <v>36</v>
      </c>
      <c r="B17" s="22" t="s">
        <v>95</v>
      </c>
    </row>
    <row r="18" spans="1:2" ht="14" x14ac:dyDescent="0.15">
      <c r="A18" s="22" t="s">
        <v>37</v>
      </c>
      <c r="B18" s="22" t="s">
        <v>96</v>
      </c>
    </row>
    <row r="19" spans="1:2" ht="14" x14ac:dyDescent="0.15">
      <c r="A19" s="22" t="s">
        <v>18</v>
      </c>
      <c r="B19" s="22" t="s">
        <v>79</v>
      </c>
    </row>
    <row r="20" spans="1:2" ht="14" x14ac:dyDescent="0.15">
      <c r="A20" s="22" t="s">
        <v>19</v>
      </c>
      <c r="B20" s="22" t="s">
        <v>81</v>
      </c>
    </row>
    <row r="21" spans="1:2" ht="14" x14ac:dyDescent="0.15">
      <c r="A21" s="22" t="s">
        <v>28</v>
      </c>
      <c r="B21" s="22" t="s">
        <v>97</v>
      </c>
    </row>
    <row r="22" spans="1:2" ht="14" x14ac:dyDescent="0.15">
      <c r="A22" s="22" t="s">
        <v>42</v>
      </c>
      <c r="B22" s="22" t="s">
        <v>98</v>
      </c>
    </row>
    <row r="23" spans="1:2" ht="14" x14ac:dyDescent="0.15">
      <c r="A23" s="22" t="s">
        <v>43</v>
      </c>
      <c r="B23" s="22" t="s">
        <v>99</v>
      </c>
    </row>
    <row r="24" spans="1:2" ht="14" x14ac:dyDescent="0.15">
      <c r="A24" s="22" t="s">
        <v>26</v>
      </c>
      <c r="B24" s="22" t="s">
        <v>100</v>
      </c>
    </row>
    <row r="25" spans="1:2" ht="14" x14ac:dyDescent="0.15">
      <c r="A25" s="22" t="s">
        <v>27</v>
      </c>
      <c r="B25" s="22" t="s">
        <v>101</v>
      </c>
    </row>
    <row r="26" spans="1:2" ht="14" x14ac:dyDescent="0.15">
      <c r="A26" s="22" t="s">
        <v>35</v>
      </c>
      <c r="B26" s="22" t="s">
        <v>102</v>
      </c>
    </row>
    <row r="27" spans="1:2" ht="14" x14ac:dyDescent="0.15">
      <c r="A27" s="22" t="s">
        <v>45</v>
      </c>
      <c r="B27" s="22" t="s">
        <v>103</v>
      </c>
    </row>
    <row r="28" spans="1:2" ht="14" x14ac:dyDescent="0.15">
      <c r="A28" s="22" t="s">
        <v>46</v>
      </c>
      <c r="B28" s="22" t="s">
        <v>104</v>
      </c>
    </row>
    <row r="29" spans="1:2" ht="14" x14ac:dyDescent="0.15">
      <c r="A29" s="22" t="s">
        <v>33</v>
      </c>
      <c r="B29" s="22" t="s">
        <v>105</v>
      </c>
    </row>
    <row r="30" spans="1:2" ht="14" x14ac:dyDescent="0.15">
      <c r="A30" s="22" t="s">
        <v>34</v>
      </c>
      <c r="B30" s="22" t="s">
        <v>106</v>
      </c>
    </row>
    <row r="31" spans="1:2" ht="14" x14ac:dyDescent="0.15">
      <c r="A31" s="22" t="s">
        <v>41</v>
      </c>
      <c r="B31" s="22" t="s">
        <v>107</v>
      </c>
    </row>
    <row r="32" spans="1:2" ht="14" x14ac:dyDescent="0.15">
      <c r="A32" s="23" t="s">
        <v>8</v>
      </c>
      <c r="B32" s="22" t="s">
        <v>108</v>
      </c>
    </row>
    <row r="33" spans="1:2" ht="14" x14ac:dyDescent="0.15">
      <c r="A33" s="22" t="s">
        <v>12</v>
      </c>
      <c r="B33" s="22" t="s">
        <v>109</v>
      </c>
    </row>
    <row r="34" spans="1:2" ht="14" x14ac:dyDescent="0.15">
      <c r="A34" s="22" t="s">
        <v>39</v>
      </c>
      <c r="B34" s="22" t="s">
        <v>110</v>
      </c>
    </row>
    <row r="35" spans="1:2" ht="14" x14ac:dyDescent="0.15">
      <c r="A35" s="22" t="s">
        <v>115</v>
      </c>
      <c r="B35" s="22" t="s">
        <v>111</v>
      </c>
    </row>
    <row r="36" spans="1:2" ht="14" x14ac:dyDescent="0.15">
      <c r="A36" s="22" t="s">
        <v>15</v>
      </c>
      <c r="B36" s="22" t="s">
        <v>112</v>
      </c>
    </row>
    <row r="37" spans="1:2" ht="14" x14ac:dyDescent="0.15">
      <c r="A37" s="22" t="s">
        <v>11</v>
      </c>
      <c r="B37" s="22" t="s">
        <v>113</v>
      </c>
    </row>
    <row r="38" spans="1:2" ht="14" x14ac:dyDescent="0.15">
      <c r="A38" s="23" t="s">
        <v>8</v>
      </c>
      <c r="B38" s="22" t="s">
        <v>114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0A97-084B-D14E-8374-1F0498AA113B}">
  <dimension ref="A1:B37"/>
  <sheetViews>
    <sheetView tabSelected="1" workbookViewId="0">
      <selection activeCell="D34" sqref="D34"/>
    </sheetView>
  </sheetViews>
  <sheetFormatPr baseColWidth="10" defaultRowHeight="13" x14ac:dyDescent="0.15"/>
  <sheetData>
    <row r="1" spans="1:2" x14ac:dyDescent="0.15">
      <c r="A1" s="26" t="s">
        <v>76</v>
      </c>
      <c r="B1" s="21" t="s">
        <v>77</v>
      </c>
    </row>
    <row r="2" spans="1:2" ht="16" x14ac:dyDescent="0.2">
      <c r="A2" s="25" t="s">
        <v>8</v>
      </c>
      <c r="B2" s="24" t="s">
        <v>116</v>
      </c>
    </row>
    <row r="3" spans="1:2" ht="16" x14ac:dyDescent="0.2">
      <c r="A3" s="25" t="s">
        <v>9</v>
      </c>
      <c r="B3" s="24" t="s">
        <v>117</v>
      </c>
    </row>
    <row r="4" spans="1:2" ht="16" x14ac:dyDescent="0.2">
      <c r="A4" s="25" t="s">
        <v>10</v>
      </c>
      <c r="B4" s="24" t="s">
        <v>118</v>
      </c>
    </row>
    <row r="5" spans="1:2" ht="16" x14ac:dyDescent="0.2">
      <c r="A5" s="25" t="s">
        <v>11</v>
      </c>
      <c r="B5" s="24" t="s">
        <v>119</v>
      </c>
    </row>
    <row r="6" spans="1:2" ht="16" x14ac:dyDescent="0.2">
      <c r="A6" s="25" t="s">
        <v>12</v>
      </c>
      <c r="B6" s="24" t="s">
        <v>120</v>
      </c>
    </row>
    <row r="7" spans="1:2" ht="16" x14ac:dyDescent="0.2">
      <c r="A7" s="25" t="s">
        <v>18</v>
      </c>
      <c r="B7" s="24" t="s">
        <v>121</v>
      </c>
    </row>
    <row r="8" spans="1:2" ht="16" x14ac:dyDescent="0.2">
      <c r="A8" s="25" t="s">
        <v>19</v>
      </c>
      <c r="B8" s="24" t="s">
        <v>122</v>
      </c>
    </row>
    <row r="9" spans="1:2" ht="16" x14ac:dyDescent="0.2">
      <c r="A9" s="25" t="s">
        <v>20</v>
      </c>
      <c r="B9" s="24" t="s">
        <v>123</v>
      </c>
    </row>
    <row r="10" spans="1:2" ht="16" x14ac:dyDescent="0.2">
      <c r="A10" s="25" t="s">
        <v>16</v>
      </c>
      <c r="B10" s="24" t="s">
        <v>124</v>
      </c>
    </row>
    <row r="11" spans="1:2" ht="16" x14ac:dyDescent="0.2">
      <c r="A11" s="25" t="s">
        <v>8</v>
      </c>
      <c r="B11" s="24" t="s">
        <v>125</v>
      </c>
    </row>
    <row r="12" spans="1:2" ht="16" x14ac:dyDescent="0.2">
      <c r="A12" s="25" t="s">
        <v>26</v>
      </c>
      <c r="B12" s="24" t="s">
        <v>126</v>
      </c>
    </row>
    <row r="13" spans="1:2" ht="16" x14ac:dyDescent="0.2">
      <c r="A13" s="25" t="s">
        <v>27</v>
      </c>
      <c r="B13" s="24" t="s">
        <v>127</v>
      </c>
    </row>
    <row r="14" spans="1:2" ht="16" x14ac:dyDescent="0.2">
      <c r="A14" s="25" t="s">
        <v>28</v>
      </c>
      <c r="B14" s="24" t="s">
        <v>128</v>
      </c>
    </row>
    <row r="15" spans="1:2" ht="16" x14ac:dyDescent="0.2">
      <c r="A15" s="25" t="s">
        <v>8</v>
      </c>
      <c r="B15" s="24" t="s">
        <v>129</v>
      </c>
    </row>
    <row r="16" spans="1:2" ht="16" x14ac:dyDescent="0.2">
      <c r="A16" s="25" t="s">
        <v>8</v>
      </c>
      <c r="B16" s="24" t="s">
        <v>130</v>
      </c>
    </row>
    <row r="17" spans="1:2" ht="16" x14ac:dyDescent="0.2">
      <c r="A17" s="25" t="s">
        <v>33</v>
      </c>
      <c r="B17" s="24" t="s">
        <v>131</v>
      </c>
    </row>
    <row r="18" spans="1:2" ht="16" x14ac:dyDescent="0.2">
      <c r="A18" s="25" t="s">
        <v>34</v>
      </c>
      <c r="B18" s="24" t="s">
        <v>132</v>
      </c>
    </row>
    <row r="19" spans="1:2" ht="16" x14ac:dyDescent="0.2">
      <c r="A19" s="25" t="s">
        <v>35</v>
      </c>
      <c r="B19" s="24" t="s">
        <v>133</v>
      </c>
    </row>
    <row r="20" spans="1:2" ht="16" x14ac:dyDescent="0.2">
      <c r="A20" s="25" t="s">
        <v>24</v>
      </c>
      <c r="B20" s="24" t="s">
        <v>134</v>
      </c>
    </row>
    <row r="21" spans="1:2" ht="16" x14ac:dyDescent="0.2">
      <c r="A21" s="25" t="s">
        <v>39</v>
      </c>
      <c r="B21" s="24" t="s">
        <v>135</v>
      </c>
    </row>
    <row r="22" spans="1:2" ht="16" x14ac:dyDescent="0.2">
      <c r="A22" s="25" t="s">
        <v>115</v>
      </c>
      <c r="B22" s="24" t="s">
        <v>136</v>
      </c>
    </row>
    <row r="23" spans="1:2" ht="16" x14ac:dyDescent="0.2">
      <c r="A23" s="25" t="s">
        <v>41</v>
      </c>
      <c r="B23" s="24" t="s">
        <v>137</v>
      </c>
    </row>
    <row r="24" spans="1:2" ht="16" x14ac:dyDescent="0.2">
      <c r="A24" s="25" t="s">
        <v>31</v>
      </c>
      <c r="B24" s="24" t="s">
        <v>138</v>
      </c>
    </row>
    <row r="25" spans="1:2" ht="16" x14ac:dyDescent="0.2">
      <c r="A25" s="25" t="s">
        <v>13</v>
      </c>
      <c r="B25" s="24" t="s">
        <v>139</v>
      </c>
    </row>
    <row r="26" spans="1:2" ht="16" x14ac:dyDescent="0.2">
      <c r="A26" s="25" t="s">
        <v>8</v>
      </c>
      <c r="B26" s="24" t="s">
        <v>140</v>
      </c>
    </row>
    <row r="27" spans="1:2" ht="16" x14ac:dyDescent="0.2">
      <c r="A27" s="25" t="s">
        <v>23</v>
      </c>
      <c r="B27" s="24" t="s">
        <v>141</v>
      </c>
    </row>
    <row r="28" spans="1:2" ht="16" x14ac:dyDescent="0.2">
      <c r="A28" s="25" t="s">
        <v>37</v>
      </c>
      <c r="B28" s="24" t="s">
        <v>142</v>
      </c>
    </row>
    <row r="29" spans="1:2" ht="16" x14ac:dyDescent="0.2">
      <c r="A29" s="25" t="s">
        <v>21</v>
      </c>
      <c r="B29" s="24" t="s">
        <v>143</v>
      </c>
    </row>
    <row r="30" spans="1:2" ht="16" x14ac:dyDescent="0.2">
      <c r="A30" s="25" t="s">
        <v>14</v>
      </c>
      <c r="B30" s="24" t="s">
        <v>144</v>
      </c>
    </row>
    <row r="31" spans="1:2" ht="16" x14ac:dyDescent="0.2">
      <c r="A31" s="25" t="s">
        <v>36</v>
      </c>
      <c r="B31" s="24" t="s">
        <v>145</v>
      </c>
    </row>
    <row r="32" spans="1:2" ht="16" x14ac:dyDescent="0.2">
      <c r="A32" s="25" t="s">
        <v>43</v>
      </c>
      <c r="B32" s="24" t="s">
        <v>146</v>
      </c>
    </row>
    <row r="33" spans="1:2" ht="16" x14ac:dyDescent="0.2">
      <c r="A33" s="25" t="s">
        <v>29</v>
      </c>
      <c r="B33" s="24" t="s">
        <v>147</v>
      </c>
    </row>
    <row r="34" spans="1:2" ht="16" x14ac:dyDescent="0.2">
      <c r="A34" s="25" t="s">
        <v>22</v>
      </c>
      <c r="B34" s="24" t="s">
        <v>148</v>
      </c>
    </row>
    <row r="35" spans="1:2" ht="16" x14ac:dyDescent="0.2">
      <c r="A35" s="25" t="s">
        <v>45</v>
      </c>
      <c r="B35" s="24" t="s">
        <v>149</v>
      </c>
    </row>
    <row r="36" spans="1:2" ht="16" x14ac:dyDescent="0.2">
      <c r="A36" s="25" t="s">
        <v>46</v>
      </c>
      <c r="B36" s="24" t="s">
        <v>150</v>
      </c>
    </row>
    <row r="37" spans="1:2" x14ac:dyDescent="0.15">
      <c r="A37" s="26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Sample Key</vt:lpstr>
      <vt:lpstr>Sample Key mcra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Lacroix</cp:lastModifiedBy>
  <dcterms:modified xsi:type="dcterms:W3CDTF">2023-12-12T14:40:48Z</dcterms:modified>
</cp:coreProperties>
</file>