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Documents\Programming\GolovatyLiquidCrystals\"/>
    </mc:Choice>
  </mc:AlternateContent>
  <xr:revisionPtr revIDLastSave="0" documentId="13_ncr:1_{575D8EEF-AE4C-4B4D-8789-640A146E92C7}" xr6:coauthVersionLast="47" xr6:coauthVersionMax="47" xr10:uidLastSave="{00000000-0000-0000-0000-000000000000}"/>
  <bookViews>
    <workbookView xWindow="14295" yWindow="0" windowWidth="14610" windowHeight="15585" xr2:uid="{2BAE82A8-45E9-43A7-9928-BE85A32412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2" i="1"/>
  <c r="F23" i="1"/>
  <c r="F24" i="1"/>
  <c r="F25" i="1"/>
  <c r="F26" i="1"/>
  <c r="F22" i="1"/>
  <c r="E22" i="1"/>
  <c r="B26" i="1"/>
  <c r="E26" i="1" s="1"/>
  <c r="B25" i="1"/>
  <c r="B24" i="1"/>
  <c r="B23" i="1"/>
  <c r="E23" i="1" s="1"/>
  <c r="B22" i="1"/>
  <c r="B21" i="1"/>
  <c r="G8" i="1"/>
  <c r="G5" i="1"/>
  <c r="G6" i="1"/>
  <c r="G7" i="1"/>
  <c r="G4" i="1"/>
  <c r="C7" i="1"/>
  <c r="F16" i="1"/>
  <c r="D16" i="1"/>
  <c r="D14" i="1"/>
  <c r="D15" i="1"/>
  <c r="D13" i="1"/>
  <c r="F13" i="1"/>
  <c r="F14" i="1"/>
  <c r="F15" i="1"/>
  <c r="F12" i="1"/>
  <c r="C6" i="1"/>
  <c r="C5" i="1"/>
  <c r="E24" i="1" l="1"/>
  <c r="E25" i="1"/>
  <c r="H7" i="1"/>
  <c r="H5" i="1"/>
  <c r="H6" i="1"/>
  <c r="G14" i="1"/>
  <c r="G16" i="1"/>
  <c r="G15" i="1"/>
  <c r="G13" i="1"/>
</calcChain>
</file>

<file path=xl/sharedStrings.xml><?xml version="1.0" encoding="utf-8"?>
<sst xmlns="http://schemas.openxmlformats.org/spreadsheetml/2006/main" count="31" uniqueCount="19">
  <si>
    <t>Energy at t=0.8</t>
  </si>
  <si>
    <t>Using original, unrefined mesh</t>
  </si>
  <si>
    <t>Using refined mesh</t>
  </si>
  <si>
    <t>||Q - Qref||</t>
  </si>
  <si>
    <t>Order</t>
  </si>
  <si>
    <t>n/a</t>
  </si>
  <si>
    <t>dt</t>
  </si>
  <si>
    <t>tris_per_side</t>
  </si>
  <si>
    <t>h</t>
  </si>
  <si>
    <t>Experiment 1: Spatial Refinement</t>
  </si>
  <si>
    <t>Experiment 2: Time Refinement</t>
  </si>
  <si>
    <t>No. of time steps</t>
  </si>
  <si>
    <t>Experiment 3: CFL Condition Test</t>
  </si>
  <si>
    <t>dt_max (LB)</t>
  </si>
  <si>
    <t>dt_max (UB)</t>
  </si>
  <si>
    <t>Order (LB)</t>
  </si>
  <si>
    <t>Order (UB)</t>
  </si>
  <si>
    <t>|F - Fref|</t>
  </si>
  <si>
    <t>Energy at t=0.1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</si>
</sst>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0.0E+00"/>
    <numFmt numFmtId="167" formatCode="0.000000E+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0" fontId="0" fillId="0" borderId="4" xfId="0" applyBorder="1"/>
    <xf numFmtId="164" fontId="0" fillId="0" borderId="4" xfId="0" applyNumberFormat="1" applyBorder="1"/>
    <xf numFmtId="165" fontId="0" fillId="0" borderId="2" xfId="0" applyNumberFormat="1" applyBorder="1"/>
    <xf numFmtId="164" fontId="0" fillId="0" borderId="3" xfId="0" applyNumberFormat="1" applyBorder="1"/>
    <xf numFmtId="0" fontId="0" fillId="0" borderId="6" xfId="0" applyBorder="1"/>
    <xf numFmtId="164" fontId="0" fillId="0" borderId="8" xfId="0" applyNumberFormat="1" applyBorder="1"/>
    <xf numFmtId="0" fontId="0" fillId="0" borderId="9" xfId="0" applyBorder="1"/>
    <xf numFmtId="164" fontId="0" fillId="0" borderId="6" xfId="0" applyNumberForma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0" xfId="0" applyNumberFormat="1" applyBorder="1"/>
    <xf numFmtId="166" fontId="0" fillId="0" borderId="7" xfId="0" applyNumberFormat="1" applyBorder="1"/>
    <xf numFmtId="167" fontId="0" fillId="0" borderId="10" xfId="0" applyNumberFormat="1" applyBorder="1"/>
    <xf numFmtId="167" fontId="0" fillId="0" borderId="3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6B5-5C35-4658-9CFC-28FADEB464C2}">
  <dimension ref="A1:O26"/>
  <sheetViews>
    <sheetView tabSelected="1" workbookViewId="0">
      <selection activeCell="F33" sqref="F33"/>
    </sheetView>
  </sheetViews>
  <sheetFormatPr defaultRowHeight="14.4" x14ac:dyDescent="0.3"/>
  <cols>
    <col min="1" max="1" width="15.44140625" customWidth="1"/>
    <col min="2" max="2" width="17.109375" customWidth="1"/>
    <col min="3" max="3" width="13.5546875" bestFit="1" customWidth="1"/>
    <col min="4" max="4" width="12" bestFit="1" customWidth="1"/>
    <col min="5" max="5" width="13.33203125" customWidth="1"/>
    <col min="6" max="6" width="13.33203125" bestFit="1" customWidth="1"/>
    <col min="7" max="7" width="14.33203125" customWidth="1"/>
    <col min="8" max="8" width="10.5546875" bestFit="1" customWidth="1"/>
    <col min="9" max="9" width="12" bestFit="1" customWidth="1"/>
  </cols>
  <sheetData>
    <row r="1" spans="1:15" x14ac:dyDescent="0.3">
      <c r="A1" s="1" t="s">
        <v>9</v>
      </c>
    </row>
    <row r="2" spans="1:15" x14ac:dyDescent="0.3">
      <c r="A2" t="s">
        <v>2</v>
      </c>
      <c r="E2" t="s">
        <v>1</v>
      </c>
    </row>
    <row r="3" spans="1:15" ht="15" thickBot="1" x14ac:dyDescent="0.35">
      <c r="A3" s="17" t="s">
        <v>7</v>
      </c>
      <c r="B3" s="18" t="s">
        <v>3</v>
      </c>
      <c r="C3" s="14" t="s">
        <v>4</v>
      </c>
      <c r="E3" s="17" t="s">
        <v>7</v>
      </c>
      <c r="F3" s="18" t="s">
        <v>18</v>
      </c>
      <c r="G3" s="14" t="s">
        <v>17</v>
      </c>
      <c r="H3" s="14" t="s">
        <v>4</v>
      </c>
    </row>
    <row r="4" spans="1:15" x14ac:dyDescent="0.3">
      <c r="A4" s="12">
        <v>10</v>
      </c>
      <c r="B4" s="19">
        <v>5.5277508705783802E-2</v>
      </c>
      <c r="C4" s="13" t="s">
        <v>5</v>
      </c>
      <c r="E4" s="12">
        <v>10</v>
      </c>
      <c r="F4" s="19">
        <v>0.153066905474987</v>
      </c>
      <c r="G4" s="13">
        <f>ABS(F4-F$8)</f>
        <v>2.7821723975652995E-2</v>
      </c>
      <c r="H4" s="13" t="s">
        <v>5</v>
      </c>
    </row>
    <row r="5" spans="1:15" x14ac:dyDescent="0.3">
      <c r="A5" s="5">
        <v>20</v>
      </c>
      <c r="B5" s="9">
        <v>1.3387753817850701E-2</v>
      </c>
      <c r="C5" s="4">
        <f>(LOG(B4)-LOG(B5))/(LOG(A5)-LOG(A4))</f>
        <v>2.0457786693444735</v>
      </c>
      <c r="E5" s="5">
        <v>20</v>
      </c>
      <c r="F5" s="9">
        <v>0.173677776602322</v>
      </c>
      <c r="G5" s="3">
        <f>ABS(F5-F$8)</f>
        <v>7.210852848317989E-3</v>
      </c>
      <c r="H5" s="4">
        <f>(LOG(G4)-LOG(G5))/(LOG(E5)-LOG(E4))</f>
        <v>1.9479700130148416</v>
      </c>
    </row>
    <row r="6" spans="1:15" x14ac:dyDescent="0.3">
      <c r="A6" s="5">
        <v>40</v>
      </c>
      <c r="B6" s="9">
        <v>3.3089979620469102E-3</v>
      </c>
      <c r="C6" s="4">
        <f t="shared" ref="C6:C7" si="0">(LOG(B5)-LOG(B6))/(LOG(A6)-LOG(A5))</f>
        <v>2.0164476189951466</v>
      </c>
      <c r="E6" s="5">
        <v>40</v>
      </c>
      <c r="F6" s="9">
        <v>0.17907953104893801</v>
      </c>
      <c r="G6" s="3">
        <f>ABS(F6-F$8)</f>
        <v>1.8090984017019862E-3</v>
      </c>
      <c r="H6" s="4">
        <f t="shared" ref="H6:H7" si="1">(LOG(G5)-LOG(G6))/(LOG(E6)-LOG(E5))</f>
        <v>1.9948990191154352</v>
      </c>
    </row>
    <row r="7" spans="1:15" x14ac:dyDescent="0.3">
      <c r="A7" s="5">
        <v>80</v>
      </c>
      <c r="B7" s="9">
        <v>8.0630448057797399E-4</v>
      </c>
      <c r="C7" s="4">
        <f t="shared" si="0"/>
        <v>2.0369977589204322</v>
      </c>
      <c r="E7" s="5">
        <v>80</v>
      </c>
      <c r="F7" s="9">
        <v>0.18044882360572001</v>
      </c>
      <c r="G7" s="3">
        <f>ABS(F7-F$8)</f>
        <v>4.3980584491998265E-4</v>
      </c>
      <c r="H7" s="4">
        <f t="shared" si="1"/>
        <v>2.040332199613347</v>
      </c>
    </row>
    <row r="8" spans="1:15" x14ac:dyDescent="0.3">
      <c r="E8" s="5">
        <v>400</v>
      </c>
      <c r="F8" s="9">
        <v>0.18088862945063999</v>
      </c>
      <c r="G8" s="2">
        <f>ABS(F8-F$8)</f>
        <v>0</v>
      </c>
      <c r="H8" s="2"/>
    </row>
    <row r="10" spans="1:15" x14ac:dyDescent="0.3">
      <c r="A10" s="1" t="s">
        <v>10</v>
      </c>
    </row>
    <row r="11" spans="1:15" ht="15" thickBot="1" x14ac:dyDescent="0.35">
      <c r="A11" s="14" t="s">
        <v>11</v>
      </c>
      <c r="B11" s="15" t="s">
        <v>6</v>
      </c>
      <c r="C11" s="16" t="s">
        <v>3</v>
      </c>
      <c r="D11" s="17" t="s">
        <v>4</v>
      </c>
      <c r="E11" s="18" t="s">
        <v>0</v>
      </c>
      <c r="F11" s="14" t="s">
        <v>17</v>
      </c>
      <c r="G11" s="14" t="s">
        <v>4</v>
      </c>
    </row>
    <row r="12" spans="1:15" x14ac:dyDescent="0.3">
      <c r="A12" s="10">
        <v>200</v>
      </c>
      <c r="B12" s="20">
        <f>0.8/A12</f>
        <v>4.0000000000000001E-3</v>
      </c>
      <c r="C12" s="11">
        <v>4.2759255746980998E-6</v>
      </c>
      <c r="D12" s="12" t="s">
        <v>5</v>
      </c>
      <c r="E12" s="21">
        <v>-2.5427564566334101E-2</v>
      </c>
      <c r="F12" s="13">
        <f>ABS(E12-E$17)</f>
        <v>4.6998867610226203E-7</v>
      </c>
      <c r="G12" s="10" t="s">
        <v>5</v>
      </c>
    </row>
    <row r="13" spans="1:15" x14ac:dyDescent="0.3">
      <c r="A13" s="2">
        <v>400</v>
      </c>
      <c r="B13" s="20">
        <f t="shared" ref="B13:B17" si="2">0.8/A13</f>
        <v>2E-3</v>
      </c>
      <c r="C13" s="7">
        <v>1.06881441369226E-6</v>
      </c>
      <c r="D13" s="8">
        <f>(LOG(C12)-LOG(C13))/(LOG(A13)-LOG(A12))</f>
        <v>2.0002253734355739</v>
      </c>
      <c r="E13" s="22">
        <v>-2.5427212062880501E-2</v>
      </c>
      <c r="F13" s="3">
        <f>ABS(E13-E$17)</f>
        <v>1.1748522250193405E-7</v>
      </c>
      <c r="G13" s="4">
        <f>(LOG(F12)-LOG(F13))/(LOG(A13)-LOG(A12))</f>
        <v>2.0001466934633019</v>
      </c>
    </row>
    <row r="14" spans="1:15" x14ac:dyDescent="0.3">
      <c r="A14" s="2">
        <v>800</v>
      </c>
      <c r="B14" s="20">
        <f t="shared" si="2"/>
        <v>1E-3</v>
      </c>
      <c r="C14" s="7">
        <v>2.6718239815483E-7</v>
      </c>
      <c r="D14" s="8">
        <f>(LOG(C13)-LOG(C14))/(LOG(A14)-LOG(A13))</f>
        <v>2.0001144967691862</v>
      </c>
      <c r="E14" s="22">
        <v>-2.54271239471488E-2</v>
      </c>
      <c r="F14" s="3">
        <f>ABS(E14-E$17)</f>
        <v>2.9369490801151032E-8</v>
      </c>
      <c r="G14" s="4">
        <f>(LOG(F13)-LOG(F14))/(LOG(A14)-LOG(A13))</f>
        <v>2.0000891454738299</v>
      </c>
    </row>
    <row r="15" spans="1:15" x14ac:dyDescent="0.3">
      <c r="A15" s="2">
        <v>1600</v>
      </c>
      <c r="B15" s="20">
        <f t="shared" si="2"/>
        <v>5.0000000000000001E-4</v>
      </c>
      <c r="C15" s="7">
        <v>6.6795472854015002E-8</v>
      </c>
      <c r="D15" s="8">
        <f>(LOG(C14)-LOG(C15))/(LOG(A15)-LOG(A14))</f>
        <v>2.0000027362214317</v>
      </c>
      <c r="E15" s="22">
        <v>-2.5427101920295101E-2</v>
      </c>
      <c r="F15" s="3">
        <f>ABS(E15-E$17)</f>
        <v>7.3426371025031578E-9</v>
      </c>
      <c r="G15" s="4">
        <f>(LOG(F14)-LOG(F15))/(LOG(A15)-LOG(A14))</f>
        <v>1.9999480488239232</v>
      </c>
    </row>
    <row r="16" spans="1:15" x14ac:dyDescent="0.3">
      <c r="A16" s="2">
        <v>3200</v>
      </c>
      <c r="B16" s="20">
        <f t="shared" si="2"/>
        <v>2.5000000000000001E-4</v>
      </c>
      <c r="C16" s="7">
        <v>1.6690242116144301E-8</v>
      </c>
      <c r="D16" s="8">
        <f>(LOG(C15)-LOG(C16))/(LOG(A16)-LOG(A15))</f>
        <v>2.0007454423335456</v>
      </c>
      <c r="E16" s="22">
        <v>-2.5427096412487801E-2</v>
      </c>
      <c r="F16" s="3">
        <f>ABS(E16-E$17)</f>
        <v>1.8348298019832399E-9</v>
      </c>
      <c r="G16" s="4">
        <f>(LOG(F15)-LOG(F16))/(LOG(A16)-LOG(A15))</f>
        <v>2.0006520534488601</v>
      </c>
      <c r="K16" s="23"/>
      <c r="L16" s="23"/>
      <c r="N16" s="23"/>
      <c r="O16" s="23"/>
    </row>
    <row r="17" spans="1:15" x14ac:dyDescent="0.3">
      <c r="A17" s="2">
        <v>80000</v>
      </c>
      <c r="B17" s="20">
        <f t="shared" si="2"/>
        <v>1.0000000000000001E-5</v>
      </c>
      <c r="C17" s="6"/>
      <c r="D17" s="5"/>
      <c r="E17" s="22">
        <v>-2.5427094577657999E-2</v>
      </c>
      <c r="F17" s="2">
        <v>0</v>
      </c>
      <c r="G17" s="2"/>
      <c r="K17" s="23"/>
      <c r="L17" s="23"/>
      <c r="N17" s="23"/>
      <c r="O17" s="23"/>
    </row>
    <row r="18" spans="1:15" x14ac:dyDescent="0.3">
      <c r="K18" s="23"/>
      <c r="L18" s="23"/>
      <c r="N18" s="23"/>
      <c r="O18" s="23"/>
    </row>
    <row r="19" spans="1:15" x14ac:dyDescent="0.3">
      <c r="A19" s="1" t="s">
        <v>12</v>
      </c>
      <c r="K19" s="23"/>
      <c r="L19" s="23"/>
      <c r="N19" s="23"/>
      <c r="O19" s="23"/>
    </row>
    <row r="20" spans="1:15" ht="15" thickBot="1" x14ac:dyDescent="0.35">
      <c r="A20" s="14" t="s">
        <v>7</v>
      </c>
      <c r="B20" s="17" t="s">
        <v>8</v>
      </c>
      <c r="C20" s="18" t="s">
        <v>13</v>
      </c>
      <c r="D20" s="14" t="s">
        <v>14</v>
      </c>
      <c r="E20" s="14" t="s">
        <v>15</v>
      </c>
      <c r="F20" s="14" t="s">
        <v>16</v>
      </c>
      <c r="K20" s="23"/>
      <c r="L20" s="23"/>
      <c r="N20" s="23"/>
      <c r="O20" s="23"/>
    </row>
    <row r="21" spans="1:15" x14ac:dyDescent="0.3">
      <c r="A21" s="10">
        <v>10</v>
      </c>
      <c r="B21" s="12">
        <f>2/A21</f>
        <v>0.2</v>
      </c>
      <c r="C21" s="19">
        <v>7.9777383804321297E-2</v>
      </c>
      <c r="D21" s="13">
        <v>7.9777431488037107E-2</v>
      </c>
      <c r="E21" s="10" t="s">
        <v>5</v>
      </c>
      <c r="F21" s="10" t="s">
        <v>5</v>
      </c>
      <c r="K21" s="23"/>
      <c r="N21" s="23"/>
    </row>
    <row r="22" spans="1:15" x14ac:dyDescent="0.3">
      <c r="A22" s="2">
        <v>20</v>
      </c>
      <c r="B22" s="5">
        <f t="shared" ref="B22:B26" si="3">2/A22</f>
        <v>0.1</v>
      </c>
      <c r="C22" s="9">
        <v>2.23781786571066E-2</v>
      </c>
      <c r="D22" s="3">
        <v>2.23781976775171E-2</v>
      </c>
      <c r="E22" s="4">
        <f>(LOG(C22)-LOG(C21))/(LOG(B22)-LOG(B21))</f>
        <v>1.8338871916475241</v>
      </c>
      <c r="F22" s="4">
        <f>(LOG(D22)-LOG(D21))/(LOG(B22)-LOG(B21))</f>
        <v>1.8338868277369518</v>
      </c>
    </row>
    <row r="23" spans="1:15" x14ac:dyDescent="0.3">
      <c r="A23" s="2">
        <v>40</v>
      </c>
      <c r="B23" s="5">
        <f t="shared" si="3"/>
        <v>0.05</v>
      </c>
      <c r="C23" s="9">
        <v>7.7581453496418399E-3</v>
      </c>
      <c r="D23" s="3">
        <v>7.7581506850154004E-3</v>
      </c>
      <c r="E23" s="4">
        <f>(LOG(C23)-LOG(C22))/(LOG(B23)-LOG(B22))</f>
        <v>1.528308910969927</v>
      </c>
      <c r="F23" s="4">
        <f t="shared" ref="F23:F26" si="4">(LOG(D23)-LOG(D22))/(LOG(B23)-LOG(B22))</f>
        <v>1.5283091450339796</v>
      </c>
    </row>
    <row r="24" spans="1:15" x14ac:dyDescent="0.3">
      <c r="A24" s="2">
        <v>80</v>
      </c>
      <c r="B24" s="5">
        <f t="shared" si="3"/>
        <v>2.5000000000000001E-2</v>
      </c>
      <c r="C24" s="9">
        <v>1.9887971747154501E-3</v>
      </c>
      <c r="D24" s="3">
        <v>1.9887990244014399E-3</v>
      </c>
      <c r="E24" s="4">
        <f>(LOG(C24)-LOG(C23))/(LOG(B24)-LOG(B23))</f>
        <v>1.9638156531483482</v>
      </c>
      <c r="F24" s="4">
        <f t="shared" si="4"/>
        <v>1.9638153035257684</v>
      </c>
    </row>
    <row r="25" spans="1:15" x14ac:dyDescent="0.3">
      <c r="A25" s="2">
        <v>160</v>
      </c>
      <c r="B25" s="5">
        <f t="shared" si="3"/>
        <v>1.2500000000000001E-2</v>
      </c>
      <c r="C25" s="9">
        <v>4.0725399661228402E-4</v>
      </c>
      <c r="D25" s="3">
        <v>4.0725423369538202E-4</v>
      </c>
      <c r="E25" s="4">
        <f>(LOG(C25)-LOG(C24))/(LOG(B25)-LOG(B24))</f>
        <v>2.2878953901025212</v>
      </c>
      <c r="F25" s="4">
        <f t="shared" si="4"/>
        <v>2.287895892018851</v>
      </c>
    </row>
    <row r="26" spans="1:15" x14ac:dyDescent="0.3">
      <c r="A26" s="2">
        <v>320</v>
      </c>
      <c r="B26" s="5">
        <f t="shared" si="3"/>
        <v>6.2500000000000003E-3</v>
      </c>
      <c r="C26" s="9">
        <v>9.1693572748853503E-5</v>
      </c>
      <c r="D26" s="3">
        <v>9.1693621297313094E-5</v>
      </c>
      <c r="E26" s="4">
        <f>(LOG(C26)-LOG(C25))/(LOG(B26)-LOG(B25))</f>
        <v>2.1510363398744259</v>
      </c>
      <c r="F26" s="4">
        <f t="shared" si="4"/>
        <v>2.1510364158846493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Elafandi</dc:creator>
  <cp:lastModifiedBy>Jacob Elafandi</cp:lastModifiedBy>
  <dcterms:created xsi:type="dcterms:W3CDTF">2024-04-30T06:28:58Z</dcterms:created>
  <dcterms:modified xsi:type="dcterms:W3CDTF">2025-04-30T05:18:08Z</dcterms:modified>
</cp:coreProperties>
</file>