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cob\Documents\Programming\LiquidCrystals\"/>
    </mc:Choice>
  </mc:AlternateContent>
  <xr:revisionPtr revIDLastSave="0" documentId="13_ncr:1_{0EBB2C08-FCE2-4498-B1BD-F34E365BCAE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3" i="1"/>
  <c r="G33" i="1"/>
  <c r="H33" i="1"/>
  <c r="J33" i="1"/>
  <c r="Q7" i="1"/>
  <c r="R7" i="1"/>
  <c r="B33" i="1"/>
  <c r="F33" i="1"/>
  <c r="M7" i="1"/>
  <c r="Q3" i="1"/>
  <c r="Q4" i="1"/>
  <c r="Q5" i="1"/>
  <c r="Q6" i="1"/>
  <c r="Q2" i="1"/>
  <c r="M3" i="1"/>
  <c r="M4" i="1"/>
  <c r="M5" i="1"/>
  <c r="M6" i="1"/>
  <c r="M2" i="1"/>
  <c r="R3" i="1"/>
  <c r="R4" i="1"/>
  <c r="R5" i="1"/>
  <c r="R6" i="1"/>
  <c r="R2" i="1"/>
  <c r="F32" i="1" l="1"/>
  <c r="G32" i="1"/>
  <c r="H32" i="1"/>
  <c r="J32" i="1"/>
  <c r="H31" i="1"/>
  <c r="J31" i="1"/>
  <c r="F31" i="1"/>
  <c r="G31" i="1"/>
  <c r="F23" i="1"/>
  <c r="G23" i="1"/>
  <c r="H23" i="1"/>
  <c r="J23" i="1"/>
  <c r="F24" i="1"/>
  <c r="G24" i="1"/>
  <c r="H24" i="1"/>
  <c r="J24" i="1"/>
  <c r="F25" i="1"/>
  <c r="G25" i="1"/>
  <c r="H25" i="1"/>
  <c r="J25" i="1"/>
  <c r="F26" i="1"/>
  <c r="G26" i="1"/>
  <c r="H26" i="1"/>
  <c r="J26" i="1"/>
  <c r="F27" i="1"/>
  <c r="G27" i="1"/>
  <c r="H27" i="1"/>
  <c r="J27" i="1"/>
  <c r="F28" i="1"/>
  <c r="G28" i="1"/>
  <c r="H28" i="1"/>
  <c r="J28" i="1"/>
  <c r="F29" i="1"/>
  <c r="G29" i="1"/>
  <c r="H29" i="1"/>
  <c r="J29" i="1"/>
  <c r="F30" i="1"/>
  <c r="G30" i="1"/>
  <c r="H30" i="1"/>
  <c r="J30" i="1"/>
  <c r="F21" i="1"/>
  <c r="G21" i="1"/>
  <c r="H21" i="1"/>
  <c r="J21" i="1"/>
  <c r="F22" i="1"/>
  <c r="G22" i="1"/>
  <c r="H22" i="1"/>
  <c r="J2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F19" i="1"/>
  <c r="G19" i="1"/>
  <c r="H19" i="1"/>
  <c r="F20" i="1"/>
  <c r="G20" i="1"/>
  <c r="H20" i="1"/>
  <c r="F16" i="1"/>
  <c r="G16" i="1"/>
  <c r="H16" i="1"/>
  <c r="F17" i="1"/>
  <c r="G17" i="1"/>
  <c r="H17" i="1"/>
  <c r="F18" i="1"/>
  <c r="G18" i="1"/>
  <c r="H1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G14" i="1"/>
  <c r="G15" i="1"/>
  <c r="G12" i="1"/>
  <c r="G2" i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  <c r="F2" i="1" s="1"/>
  <c r="G5" i="1"/>
  <c r="G6" i="1"/>
  <c r="G4" i="1" l="1"/>
  <c r="G11" i="1"/>
  <c r="G3" i="1"/>
  <c r="G10" i="1"/>
  <c r="G9" i="1"/>
  <c r="G8" i="1"/>
  <c r="G7" i="1"/>
  <c r="G13" i="1"/>
</calcChain>
</file>

<file path=xl/sharedStrings.xml><?xml version="1.0" encoding="utf-8"?>
<sst xmlns="http://schemas.openxmlformats.org/spreadsheetml/2006/main" count="14" uniqueCount="9">
  <si>
    <t>dt_max</t>
  </si>
  <si>
    <t>h</t>
  </si>
  <si>
    <t>log(dt_max)</t>
  </si>
  <si>
    <t>log(h)</t>
  </si>
  <si>
    <t>dt_max_plus</t>
  </si>
  <si>
    <t>log(dt_max_plus)</t>
  </si>
  <si>
    <t>h/dt^2</t>
  </si>
  <si>
    <t>Order</t>
  </si>
  <si>
    <t>tris_per_side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</si>
</sst>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E+00"/>
    <numFmt numFmtId="166" formatCode="0.000E+0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for all experiments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log(dt_max)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Sheet1!$F$2:$F$33</c:f>
              <c:numCache>
                <c:formatCode>General</c:formatCode>
                <c:ptCount val="32"/>
                <c:pt idx="0">
                  <c:v>-0.69897000433601875</c:v>
                </c:pt>
                <c:pt idx="1">
                  <c:v>-0.87506126339170009</c:v>
                </c:pt>
                <c:pt idx="2">
                  <c:v>-1</c:v>
                </c:pt>
                <c:pt idx="3">
                  <c:v>-1.0969100130080565</c:v>
                </c:pt>
                <c:pt idx="4">
                  <c:v>-1.1760912590556813</c:v>
                </c:pt>
                <c:pt idx="5">
                  <c:v>-1.2430380486862944</c:v>
                </c:pt>
                <c:pt idx="6">
                  <c:v>-1.3010299956639813</c:v>
                </c:pt>
                <c:pt idx="7">
                  <c:v>-1.3521825181113625</c:v>
                </c:pt>
                <c:pt idx="8">
                  <c:v>-1.3979400086720375</c:v>
                </c:pt>
                <c:pt idx="9">
                  <c:v>-1.4393326938302626</c:v>
                </c:pt>
                <c:pt idx="10">
                  <c:v>-1.4771212547196624</c:v>
                </c:pt>
                <c:pt idx="11">
                  <c:v>-1.5118833609788744</c:v>
                </c:pt>
                <c:pt idx="12">
                  <c:v>-1.5440680443502757</c:v>
                </c:pt>
                <c:pt idx="13">
                  <c:v>-1.5740312677277188</c:v>
                </c:pt>
                <c:pt idx="14">
                  <c:v>-1.6020599913279623</c:v>
                </c:pt>
                <c:pt idx="15">
                  <c:v>-1.6283889300503116</c:v>
                </c:pt>
                <c:pt idx="16">
                  <c:v>-1.6532125137753437</c:v>
                </c:pt>
                <c:pt idx="17">
                  <c:v>-1.6766936096248666</c:v>
                </c:pt>
                <c:pt idx="18">
                  <c:v>-1.6989700043360187</c:v>
                </c:pt>
                <c:pt idx="19">
                  <c:v>-1.7201593034059568</c:v>
                </c:pt>
                <c:pt idx="20">
                  <c:v>-1.7403626894942439</c:v>
                </c:pt>
                <c:pt idx="21">
                  <c:v>-1.7596678446896306</c:v>
                </c:pt>
                <c:pt idx="22">
                  <c:v>-1.7781512503836436</c:v>
                </c:pt>
                <c:pt idx="23">
                  <c:v>-1.7958800173440752</c:v>
                </c:pt>
                <c:pt idx="24">
                  <c:v>-1.8129133566428555</c:v>
                </c:pt>
                <c:pt idx="25">
                  <c:v>-1.8293037728310249</c:v>
                </c:pt>
                <c:pt idx="26">
                  <c:v>-1.8450980400142569</c:v>
                </c:pt>
                <c:pt idx="27">
                  <c:v>-1.8603380065709938</c:v>
                </c:pt>
                <c:pt idx="28">
                  <c:v>-1.8750612633917001</c:v>
                </c:pt>
                <c:pt idx="29">
                  <c:v>-1.8893017025063104</c:v>
                </c:pt>
                <c:pt idx="30">
                  <c:v>-1.9030899869919435</c:v>
                </c:pt>
                <c:pt idx="31">
                  <c:v>-2.2041199826559246</c:v>
                </c:pt>
              </c:numCache>
            </c:numRef>
          </c:xVal>
          <c:yVal>
            <c:numRef>
              <c:f>Sheet1!$G$2:$G$33</c:f>
              <c:numCache>
                <c:formatCode>General</c:formatCode>
                <c:ptCount val="32"/>
                <c:pt idx="0">
                  <c:v>-1.0981235844954922</c:v>
                </c:pt>
                <c:pt idx="1">
                  <c:v>-1.4092377826133717</c:v>
                </c:pt>
                <c:pt idx="2">
                  <c:v>-1.6501756531105605</c:v>
                </c:pt>
                <c:pt idx="3">
                  <c:v>-1.8289980118886564</c:v>
                </c:pt>
                <c:pt idx="4">
                  <c:v>-1.9750344233152122</c:v>
                </c:pt>
                <c:pt idx="5">
                  <c:v>-2.0777612912546068</c:v>
                </c:pt>
                <c:pt idx="6">
                  <c:v>-2.1102423560067467</c:v>
                </c:pt>
                <c:pt idx="7">
                  <c:v>-2.1489540177198148</c:v>
                </c:pt>
                <c:pt idx="8">
                  <c:v>-2.2248171887967025</c:v>
                </c:pt>
                <c:pt idx="9">
                  <c:v>-2.3201082043441366</c:v>
                </c:pt>
                <c:pt idx="10">
                  <c:v>-2.403539257669093</c:v>
                </c:pt>
                <c:pt idx="11">
                  <c:v>-2.4950627528885656</c:v>
                </c:pt>
                <c:pt idx="12">
                  <c:v>-2.5674039269400883</c:v>
                </c:pt>
                <c:pt idx="13">
                  <c:v>-2.6359469160009588</c:v>
                </c:pt>
                <c:pt idx="14">
                  <c:v>-2.7038333782097719</c:v>
                </c:pt>
                <c:pt idx="15">
                  <c:v>-2.7613662324827453</c:v>
                </c:pt>
                <c:pt idx="16">
                  <c:v>-2.814225722515268</c:v>
                </c:pt>
                <c:pt idx="17">
                  <c:v>-2.8709305998296442</c:v>
                </c:pt>
                <c:pt idx="18">
                  <c:v>-2.927974697576055</c:v>
                </c:pt>
                <c:pt idx="19">
                  <c:v>-2.9741228546807812</c:v>
                </c:pt>
                <c:pt idx="20">
                  <c:v>-3.0227845145946857</c:v>
                </c:pt>
                <c:pt idx="21">
                  <c:v>-3.0647914989992264</c:v>
                </c:pt>
                <c:pt idx="22">
                  <c:v>-3.1030298559165472</c:v>
                </c:pt>
                <c:pt idx="23">
                  <c:v>-3.1441679100254496</c:v>
                </c:pt>
                <c:pt idx="24">
                  <c:v>-3.1858976621670685</c:v>
                </c:pt>
                <c:pt idx="25">
                  <c:v>-3.2199797900226845</c:v>
                </c:pt>
                <c:pt idx="26">
                  <c:v>-3.2593339963621824</c:v>
                </c:pt>
                <c:pt idx="27">
                  <c:v>-3.2932593210181547</c:v>
                </c:pt>
                <c:pt idx="28">
                  <c:v>-3.3262912557474955</c:v>
                </c:pt>
                <c:pt idx="29">
                  <c:v>-3.3603966952121351</c:v>
                </c:pt>
                <c:pt idx="30">
                  <c:v>-3.3913308979481944</c:v>
                </c:pt>
                <c:pt idx="31">
                  <c:v>-4.0382189273837366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4-4D01-A6E9-E595B288E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423071"/>
        <c:axId val="551424031"/>
      </c:scatterChart>
      <c:valAx>
        <c:axId val="5514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24031"/>
        <c:crosses val="autoZero"/>
        <c:crossBetween val="midCat"/>
      </c:valAx>
      <c:valAx>
        <c:axId val="5514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log(dt_max)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2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for selected</a:t>
            </a:r>
            <a:r>
              <a:rPr lang="en-US" baseline="0"/>
              <a:t> experiments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log(dt_max)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Sheet1!$Q$2:$Q$7</c:f>
              <c:numCache>
                <c:formatCode>0.00E+00</c:formatCode>
                <c:ptCount val="6"/>
                <c:pt idx="0">
                  <c:v>-0.69897000433601875</c:v>
                </c:pt>
                <c:pt idx="1">
                  <c:v>-1</c:v>
                </c:pt>
                <c:pt idx="2">
                  <c:v>-1.3010299956639813</c:v>
                </c:pt>
                <c:pt idx="3">
                  <c:v>-1.6020599913279623</c:v>
                </c:pt>
                <c:pt idx="4">
                  <c:v>-1.9030899869919435</c:v>
                </c:pt>
                <c:pt idx="5">
                  <c:v>-2.2041199826559246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-1.0981235844954922</c:v>
                </c:pt>
                <c:pt idx="1">
                  <c:v>-1.6501756531105605</c:v>
                </c:pt>
                <c:pt idx="2">
                  <c:v>-2.1102423560067467</c:v>
                </c:pt>
                <c:pt idx="3">
                  <c:v>-2.7038333782097719</c:v>
                </c:pt>
                <c:pt idx="4">
                  <c:v>-3.3913308979481944</c:v>
                </c:pt>
                <c:pt idx="5">
                  <c:v>-4.0382189273837366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0-472E-93A3-BC438DACB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8960"/>
        <c:axId val="60823760"/>
      </c:scatterChart>
      <c:valAx>
        <c:axId val="6081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3760"/>
        <c:crosses val="autoZero"/>
        <c:crossBetween val="midCat"/>
      </c:valAx>
      <c:valAx>
        <c:axId val="608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log(dt_max)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61912</xdr:rowOff>
    </xdr:from>
    <xdr:to>
      <xdr:col>18</xdr:col>
      <xdr:colOff>304800</xdr:colOff>
      <xdr:row>36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EE4F63-BCF4-8FEA-B24C-0CA4BAECC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138112</xdr:rowOff>
    </xdr:from>
    <xdr:to>
      <xdr:col>18</xdr:col>
      <xdr:colOff>304800</xdr:colOff>
      <xdr:row>22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252F6F-0A4B-E6E6-A08B-C5DBA793A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H1" workbookViewId="0">
      <selection activeCell="J11" sqref="J11"/>
    </sheetView>
  </sheetViews>
  <sheetFormatPr defaultRowHeight="14.4" x14ac:dyDescent="0.3"/>
  <cols>
    <col min="1" max="1" width="11.44140625" bestFit="1" customWidth="1"/>
    <col min="3" max="3" width="10.33203125" bestFit="1" customWidth="1"/>
    <col min="4" max="4" width="12.88671875" bestFit="1" customWidth="1"/>
    <col min="7" max="7" width="12.6640625" bestFit="1" customWidth="1"/>
    <col min="8" max="8" width="16.5546875" bestFit="1" customWidth="1"/>
    <col min="12" max="12" width="11.44140625" bestFit="1" customWidth="1"/>
    <col min="14" max="14" width="10.33203125" bestFit="1" customWidth="1"/>
    <col min="17" max="17" width="9.21875" bestFit="1" customWidth="1"/>
  </cols>
  <sheetData>
    <row r="1" spans="1:18" x14ac:dyDescent="0.3">
      <c r="A1" t="s">
        <v>8</v>
      </c>
      <c r="B1" t="s">
        <v>1</v>
      </c>
      <c r="C1" t="s">
        <v>0</v>
      </c>
      <c r="D1" t="s">
        <v>4</v>
      </c>
      <c r="F1" t="s">
        <v>3</v>
      </c>
      <c r="G1" t="s">
        <v>2</v>
      </c>
      <c r="H1" t="s">
        <v>5</v>
      </c>
      <c r="J1" t="s">
        <v>6</v>
      </c>
      <c r="L1" t="s">
        <v>8</v>
      </c>
      <c r="M1" t="s">
        <v>1</v>
      </c>
      <c r="N1" t="s">
        <v>0</v>
      </c>
      <c r="O1" t="s">
        <v>7</v>
      </c>
      <c r="Q1" t="s">
        <v>3</v>
      </c>
      <c r="R1" t="s">
        <v>2</v>
      </c>
    </row>
    <row r="2" spans="1:18" x14ac:dyDescent="0.3">
      <c r="A2">
        <v>10</v>
      </c>
      <c r="B2">
        <f>2/A2</f>
        <v>0.2</v>
      </c>
      <c r="C2" s="1">
        <v>7.9776763916015597E-2</v>
      </c>
      <c r="D2" s="1">
        <v>7.9777526855468697E-2</v>
      </c>
      <c r="F2">
        <f t="shared" ref="F2:F23" si="0">LOG(B2)</f>
        <v>-0.69897000433601875</v>
      </c>
      <c r="G2">
        <f t="shared" ref="G2:G23" si="1">LOG(C2)</f>
        <v>-1.0981235844954922</v>
      </c>
      <c r="H2">
        <f t="shared" ref="H2:H23" si="2">LOG(D2)</f>
        <v>-1.0981194311707159</v>
      </c>
      <c r="J2">
        <f>C2/B2^2</f>
        <v>1.9944190979003895</v>
      </c>
      <c r="L2">
        <v>10</v>
      </c>
      <c r="M2">
        <f>2/L2</f>
        <v>0.2</v>
      </c>
      <c r="N2" s="3">
        <v>7.9776763916015597E-2</v>
      </c>
      <c r="Q2" s="2">
        <f>LOG(M2)</f>
        <v>-0.69897000433601875</v>
      </c>
      <c r="R2">
        <f>LOG(N2)</f>
        <v>-1.0981235844954922</v>
      </c>
    </row>
    <row r="3" spans="1:18" x14ac:dyDescent="0.3">
      <c r="A3">
        <v>15</v>
      </c>
      <c r="B3">
        <f t="shared" ref="B3:B33" si="3">2/A3</f>
        <v>0.13333333333333333</v>
      </c>
      <c r="C3" s="1">
        <v>3.8972854614257799E-2</v>
      </c>
      <c r="D3" s="1">
        <v>3.89732360839843E-2</v>
      </c>
      <c r="F3">
        <f t="shared" si="0"/>
        <v>-0.87506126339170009</v>
      </c>
      <c r="G3">
        <f t="shared" si="1"/>
        <v>-1.4092377826133717</v>
      </c>
      <c r="H3">
        <f t="shared" si="2"/>
        <v>-1.4092335317216143</v>
      </c>
      <c r="J3">
        <f t="shared" ref="J3:J20" si="4">C3/B3^2</f>
        <v>2.1922230720520011</v>
      </c>
      <c r="L3">
        <v>20</v>
      </c>
      <c r="M3">
        <f t="shared" ref="M3:M7" si="5">2/L3</f>
        <v>0.1</v>
      </c>
      <c r="N3" s="3">
        <v>2.23781585693359E-2</v>
      </c>
      <c r="O3" s="4">
        <f>(LOG(N3)-LOG(N2))/(LOG(M3)-LOG(M2))</f>
        <v>1.8338772765730809</v>
      </c>
      <c r="Q3" s="2">
        <f t="shared" ref="Q3:Q6" si="6">LOG(M3)</f>
        <v>-1</v>
      </c>
      <c r="R3">
        <f t="shared" ref="R3:R6" si="7">LOG(N3)</f>
        <v>-1.6501756531105605</v>
      </c>
    </row>
    <row r="4" spans="1:18" x14ac:dyDescent="0.3">
      <c r="A4">
        <v>20</v>
      </c>
      <c r="B4">
        <f t="shared" si="3"/>
        <v>0.1</v>
      </c>
      <c r="C4" s="1">
        <v>2.23781585693359E-2</v>
      </c>
      <c r="D4" s="1">
        <v>2.2378349304199199E-2</v>
      </c>
      <c r="F4">
        <f t="shared" si="0"/>
        <v>-1</v>
      </c>
      <c r="G4">
        <f t="shared" si="1"/>
        <v>-1.6501756531105605</v>
      </c>
      <c r="H4">
        <f t="shared" si="2"/>
        <v>-1.6501719515215594</v>
      </c>
      <c r="J4">
        <f t="shared" si="4"/>
        <v>2.2378158569335898</v>
      </c>
      <c r="L4">
        <v>40</v>
      </c>
      <c r="M4">
        <f t="shared" si="5"/>
        <v>0.05</v>
      </c>
      <c r="N4" s="3">
        <v>7.7581405639648403E-3</v>
      </c>
      <c r="O4" s="4">
        <f t="shared" ref="O4:O7" si="8">(LOG(N4)-LOG(N3))/(LOG(M4)-LOG(M3))</f>
        <v>1.5283085058730377</v>
      </c>
      <c r="Q4" s="2">
        <f t="shared" si="6"/>
        <v>-1.3010299956639813</v>
      </c>
      <c r="R4">
        <f t="shared" si="7"/>
        <v>-2.1102423560067467</v>
      </c>
    </row>
    <row r="5" spans="1:18" x14ac:dyDescent="0.3">
      <c r="A5">
        <v>25</v>
      </c>
      <c r="B5">
        <f t="shared" si="3"/>
        <v>0.08</v>
      </c>
      <c r="C5" s="1">
        <v>1.4825248718261699E-2</v>
      </c>
      <c r="D5" s="1">
        <v>1.48253440856933E-2</v>
      </c>
      <c r="F5">
        <f t="shared" si="0"/>
        <v>-1.0969100130080565</v>
      </c>
      <c r="G5">
        <f t="shared" si="1"/>
        <v>-1.8289980118886564</v>
      </c>
      <c r="H5">
        <f t="shared" si="2"/>
        <v>-1.8289952181806473</v>
      </c>
      <c r="J5">
        <f t="shared" si="4"/>
        <v>2.3164451122283904</v>
      </c>
      <c r="L5">
        <v>80</v>
      </c>
      <c r="M5">
        <f t="shared" si="5"/>
        <v>2.5000000000000001E-2</v>
      </c>
      <c r="N5" s="3">
        <v>1.9777282714843699E-3</v>
      </c>
      <c r="O5" s="4">
        <f t="shared" si="8"/>
        <v>1.9718666935291385</v>
      </c>
      <c r="Q5" s="2">
        <f t="shared" si="6"/>
        <v>-1.6020599913279623</v>
      </c>
      <c r="R5">
        <f t="shared" si="7"/>
        <v>-2.7038333782097719</v>
      </c>
    </row>
    <row r="6" spans="1:18" x14ac:dyDescent="0.3">
      <c r="A6">
        <v>30</v>
      </c>
      <c r="B6">
        <f t="shared" si="3"/>
        <v>6.6666666666666666E-2</v>
      </c>
      <c r="C6" s="1">
        <v>1.0591697692871001E-2</v>
      </c>
      <c r="D6" s="1">
        <v>1.0591793060302701E-2</v>
      </c>
      <c r="F6">
        <f t="shared" si="0"/>
        <v>-1.1760912590556813</v>
      </c>
      <c r="G6">
        <f t="shared" si="1"/>
        <v>-1.9750344233152122</v>
      </c>
      <c r="H6">
        <f t="shared" si="2"/>
        <v>-1.9750305129540895</v>
      </c>
      <c r="J6">
        <f t="shared" si="4"/>
        <v>2.3831319808959752</v>
      </c>
      <c r="L6">
        <v>160</v>
      </c>
      <c r="M6">
        <f t="shared" si="5"/>
        <v>1.2500000000000001E-2</v>
      </c>
      <c r="N6" s="3">
        <v>4.0613376953124898E-4</v>
      </c>
      <c r="O6" s="4">
        <f t="shared" si="8"/>
        <v>2.2838173259844443</v>
      </c>
      <c r="Q6" s="2">
        <f t="shared" si="6"/>
        <v>-1.9030899869919435</v>
      </c>
      <c r="R6">
        <f t="shared" si="7"/>
        <v>-3.3913308979481944</v>
      </c>
    </row>
    <row r="7" spans="1:18" x14ac:dyDescent="0.3">
      <c r="A7">
        <v>35</v>
      </c>
      <c r="B7">
        <f t="shared" si="3"/>
        <v>5.7142857142857141E-2</v>
      </c>
      <c r="C7" s="1">
        <v>8.3606243133544905E-3</v>
      </c>
      <c r="D7" s="1">
        <v>8.3606719970703101E-3</v>
      </c>
      <c r="F7">
        <f t="shared" si="0"/>
        <v>-1.2430380486862944</v>
      </c>
      <c r="G7">
        <f t="shared" si="1"/>
        <v>-2.0777612912546068</v>
      </c>
      <c r="H7">
        <f t="shared" si="2"/>
        <v>-2.0777588143204895</v>
      </c>
      <c r="J7">
        <f t="shared" si="4"/>
        <v>2.5604411959648128</v>
      </c>
      <c r="L7">
        <v>320</v>
      </c>
      <c r="M7">
        <f t="shared" si="5"/>
        <v>6.2500000000000003E-3</v>
      </c>
      <c r="N7" s="3">
        <v>9.1575874074652694E-5</v>
      </c>
      <c r="O7" s="4">
        <f t="shared" si="8"/>
        <v>2.1489155192282516</v>
      </c>
      <c r="Q7" s="2">
        <f t="shared" ref="Q7" si="9">LOG(M7)</f>
        <v>-2.2041199826559246</v>
      </c>
      <c r="R7">
        <f t="shared" ref="R7" si="10">LOG(N7)</f>
        <v>-4.0382189273837366</v>
      </c>
    </row>
    <row r="8" spans="1:18" x14ac:dyDescent="0.3">
      <c r="A8">
        <v>40</v>
      </c>
      <c r="B8">
        <f t="shared" si="3"/>
        <v>0.05</v>
      </c>
      <c r="C8" s="1">
        <v>7.7581405639648403E-3</v>
      </c>
      <c r="D8" s="1">
        <v>7.7581882476806599E-3</v>
      </c>
      <c r="F8">
        <f t="shared" si="0"/>
        <v>-1.3010299956639813</v>
      </c>
      <c r="G8">
        <f t="shared" si="1"/>
        <v>-2.1102423560067467</v>
      </c>
      <c r="H8">
        <f t="shared" si="2"/>
        <v>-2.1102396867188102</v>
      </c>
      <c r="J8">
        <f t="shared" si="4"/>
        <v>3.1032562255859357</v>
      </c>
    </row>
    <row r="9" spans="1:18" x14ac:dyDescent="0.3">
      <c r="A9">
        <v>45</v>
      </c>
      <c r="B9">
        <f t="shared" si="3"/>
        <v>4.4444444444444446E-2</v>
      </c>
      <c r="C9" s="1">
        <v>7.096529006958E-3</v>
      </c>
      <c r="D9" s="1">
        <v>7.0965766906738196E-3</v>
      </c>
      <c r="F9">
        <f t="shared" si="0"/>
        <v>-1.3521825181113625</v>
      </c>
      <c r="G9">
        <f t="shared" si="1"/>
        <v>-2.1489540177198148</v>
      </c>
      <c r="H9">
        <f t="shared" si="2"/>
        <v>-2.1489510995741883</v>
      </c>
      <c r="J9">
        <f t="shared" si="4"/>
        <v>3.5926178097724875</v>
      </c>
    </row>
    <row r="10" spans="1:18" x14ac:dyDescent="0.3">
      <c r="A10">
        <v>50</v>
      </c>
      <c r="B10">
        <f t="shared" si="3"/>
        <v>0.04</v>
      </c>
      <c r="C10" s="1">
        <v>5.9591293334960898E-3</v>
      </c>
      <c r="D10" s="1">
        <v>5.9591770172119102E-3</v>
      </c>
      <c r="F10">
        <f t="shared" si="0"/>
        <v>-1.3979400086720375</v>
      </c>
      <c r="G10">
        <f t="shared" si="1"/>
        <v>-2.2248171887967025</v>
      </c>
      <c r="H10">
        <f t="shared" si="2"/>
        <v>-2.2248137136763209</v>
      </c>
      <c r="J10">
        <f t="shared" si="4"/>
        <v>3.7244558334350559</v>
      </c>
    </row>
    <row r="11" spans="1:18" x14ac:dyDescent="0.3">
      <c r="A11">
        <v>55</v>
      </c>
      <c r="B11">
        <f t="shared" si="3"/>
        <v>3.6363636363636362E-2</v>
      </c>
      <c r="C11" s="1">
        <v>4.7851085662841799E-3</v>
      </c>
      <c r="D11" s="1">
        <v>4.7851562500000003E-3</v>
      </c>
      <c r="F11">
        <f t="shared" si="0"/>
        <v>-1.4393326938302626</v>
      </c>
      <c r="G11">
        <f t="shared" si="1"/>
        <v>-2.3201082043441366</v>
      </c>
      <c r="H11">
        <f t="shared" si="2"/>
        <v>-2.3201038766112982</v>
      </c>
      <c r="J11">
        <f t="shared" si="4"/>
        <v>3.6187383532524113</v>
      </c>
    </row>
    <row r="12" spans="1:18" x14ac:dyDescent="0.3">
      <c r="A12">
        <v>60</v>
      </c>
      <c r="B12">
        <f t="shared" si="3"/>
        <v>3.3333333333333333E-2</v>
      </c>
      <c r="C12" s="1">
        <v>3.9487600326537997E-3</v>
      </c>
      <c r="D12" s="1">
        <v>3.9487838745117104E-3</v>
      </c>
      <c r="F12">
        <f t="shared" si="0"/>
        <v>-1.4771212547196624</v>
      </c>
      <c r="G12">
        <f t="shared" si="1"/>
        <v>-2.403539257669093</v>
      </c>
      <c r="H12">
        <f t="shared" si="2"/>
        <v>-2.4035366354899828</v>
      </c>
      <c r="J12">
        <f t="shared" si="4"/>
        <v>3.5538840293884197</v>
      </c>
    </row>
    <row r="13" spans="1:18" x14ac:dyDescent="0.3">
      <c r="A13">
        <v>65</v>
      </c>
      <c r="B13">
        <f t="shared" si="3"/>
        <v>3.0769230769230771E-2</v>
      </c>
      <c r="C13" s="1">
        <v>3.1984329223632801E-3</v>
      </c>
      <c r="D13" s="1">
        <v>3.1984567642211899E-3</v>
      </c>
      <c r="F13">
        <f t="shared" si="0"/>
        <v>-1.5118833609788744</v>
      </c>
      <c r="G13">
        <f t="shared" si="1"/>
        <v>-2.4950627528885656</v>
      </c>
      <c r="H13">
        <f t="shared" si="2"/>
        <v>-2.4950595155692321</v>
      </c>
      <c r="J13">
        <f t="shared" si="4"/>
        <v>3.3783447742462145</v>
      </c>
    </row>
    <row r="14" spans="1:18" x14ac:dyDescent="0.3">
      <c r="A14">
        <v>70</v>
      </c>
      <c r="B14">
        <f t="shared" si="3"/>
        <v>2.8571428571428571E-2</v>
      </c>
      <c r="C14" s="1">
        <v>2.7076721191406201E-3</v>
      </c>
      <c r="D14" s="1">
        <v>2.7076959609985299E-3</v>
      </c>
      <c r="F14">
        <f t="shared" si="0"/>
        <v>-1.5440680443502757</v>
      </c>
      <c r="G14">
        <f t="shared" si="1"/>
        <v>-2.5674039269400883</v>
      </c>
      <c r="H14">
        <f t="shared" si="2"/>
        <v>-2.56740010286491</v>
      </c>
      <c r="J14">
        <f t="shared" si="4"/>
        <v>3.3168983459472599</v>
      </c>
    </row>
    <row r="15" spans="1:18" x14ac:dyDescent="0.3">
      <c r="A15">
        <v>75</v>
      </c>
      <c r="B15">
        <f t="shared" si="3"/>
        <v>2.6666666666666668E-2</v>
      </c>
      <c r="C15" s="1">
        <v>2.3123474121093698E-3</v>
      </c>
      <c r="D15" s="1">
        <v>2.3123596191406198E-3</v>
      </c>
      <c r="F15">
        <f t="shared" si="0"/>
        <v>-1.5740312677277188</v>
      </c>
      <c r="G15">
        <f t="shared" si="1"/>
        <v>-2.6359469160009588</v>
      </c>
      <c r="H15">
        <f t="shared" si="2"/>
        <v>-2.635944623338407</v>
      </c>
      <c r="J15">
        <f t="shared" si="4"/>
        <v>3.2517385482788006</v>
      </c>
    </row>
    <row r="16" spans="1:18" x14ac:dyDescent="0.3">
      <c r="A16">
        <v>80</v>
      </c>
      <c r="B16">
        <f t="shared" si="3"/>
        <v>2.5000000000000001E-2</v>
      </c>
      <c r="C16" s="1">
        <v>1.9777282714843699E-3</v>
      </c>
      <c r="D16" s="1">
        <v>1.9777404785156199E-3</v>
      </c>
      <c r="F16">
        <f t="shared" si="0"/>
        <v>-1.6020599913279623</v>
      </c>
      <c r="G16">
        <f t="shared" si="1"/>
        <v>-2.7038333782097719</v>
      </c>
      <c r="H16">
        <f t="shared" si="2"/>
        <v>-2.703830697644384</v>
      </c>
      <c r="J16">
        <f t="shared" si="4"/>
        <v>3.1643652343749911</v>
      </c>
    </row>
    <row r="17" spans="1:10" x14ac:dyDescent="0.3">
      <c r="A17">
        <v>85</v>
      </c>
      <c r="B17">
        <f t="shared" si="3"/>
        <v>2.3529411764705882E-2</v>
      </c>
      <c r="C17" s="1">
        <v>1.73234252929687E-3</v>
      </c>
      <c r="D17" s="1">
        <v>1.73235473632812E-3</v>
      </c>
      <c r="F17">
        <f t="shared" si="0"/>
        <v>-1.6283889300503116</v>
      </c>
      <c r="G17">
        <f t="shared" si="1"/>
        <v>-2.7613662324827453</v>
      </c>
      <c r="H17">
        <f t="shared" si="2"/>
        <v>-2.7613631722175005</v>
      </c>
      <c r="J17">
        <f t="shared" si="4"/>
        <v>3.1290436935424717</v>
      </c>
    </row>
    <row r="18" spans="1:10" x14ac:dyDescent="0.3">
      <c r="A18">
        <v>90</v>
      </c>
      <c r="B18">
        <f t="shared" si="3"/>
        <v>2.2222222222222223E-2</v>
      </c>
      <c r="C18" s="1">
        <v>1.5338195800781199E-3</v>
      </c>
      <c r="D18" s="1">
        <v>1.5338317871093699E-3</v>
      </c>
      <c r="F18">
        <f t="shared" si="0"/>
        <v>-1.6532125137753437</v>
      </c>
      <c r="G18">
        <f t="shared" si="1"/>
        <v>-2.814225722515268</v>
      </c>
      <c r="H18">
        <f t="shared" si="2"/>
        <v>-2.8142222661601104</v>
      </c>
      <c r="J18">
        <f t="shared" si="4"/>
        <v>3.1059846496581929</v>
      </c>
    </row>
    <row r="19" spans="1:10" x14ac:dyDescent="0.3">
      <c r="A19">
        <v>95</v>
      </c>
      <c r="B19">
        <f t="shared" si="3"/>
        <v>2.1052631578947368E-2</v>
      </c>
      <c r="C19" s="1">
        <v>1.3460754394531199E-3</v>
      </c>
      <c r="D19" s="1">
        <v>1.3460876464843701E-3</v>
      </c>
      <c r="F19">
        <f t="shared" si="0"/>
        <v>-1.6766936096248666</v>
      </c>
      <c r="G19">
        <f t="shared" si="1"/>
        <v>-2.8709305998296442</v>
      </c>
      <c r="H19">
        <f t="shared" si="2"/>
        <v>-2.8709266614008468</v>
      </c>
      <c r="J19">
        <f t="shared" si="4"/>
        <v>3.0370827102661018</v>
      </c>
    </row>
    <row r="20" spans="1:10" x14ac:dyDescent="0.3">
      <c r="A20">
        <v>100</v>
      </c>
      <c r="B20">
        <f t="shared" si="3"/>
        <v>0.02</v>
      </c>
      <c r="C20" s="1">
        <v>1.1803894042968701E-3</v>
      </c>
      <c r="D20" s="1">
        <v>1.1803955078125E-3</v>
      </c>
      <c r="F20">
        <f t="shared" si="0"/>
        <v>-1.6989700043360187</v>
      </c>
      <c r="G20">
        <f t="shared" si="1"/>
        <v>-2.927974697576055</v>
      </c>
      <c r="H20">
        <f t="shared" si="2"/>
        <v>-2.9279724519473707</v>
      </c>
      <c r="J20">
        <f t="shared" si="4"/>
        <v>2.9509735107421751</v>
      </c>
    </row>
    <row r="21" spans="1:10" x14ac:dyDescent="0.3">
      <c r="A21">
        <v>105</v>
      </c>
      <c r="B21">
        <f t="shared" si="3"/>
        <v>1.9047619047619049E-2</v>
      </c>
      <c r="C21" s="1">
        <v>1.0613952636718701E-3</v>
      </c>
      <c r="D21" s="1">
        <v>1.0614013671875E-3</v>
      </c>
      <c r="F21">
        <f t="shared" si="0"/>
        <v>-1.7201593034059568</v>
      </c>
      <c r="G21">
        <f t="shared" si="1"/>
        <v>-2.9741228546807812</v>
      </c>
      <c r="H21">
        <f t="shared" si="2"/>
        <v>-2.9741203572930242</v>
      </c>
      <c r="J21">
        <f t="shared" ref="J21:J28" si="11">C21/B21^2</f>
        <v>2.9254706954955916</v>
      </c>
    </row>
    <row r="22" spans="1:10" x14ac:dyDescent="0.3">
      <c r="A22">
        <v>110</v>
      </c>
      <c r="B22">
        <f t="shared" si="3"/>
        <v>1.8181818181818181E-2</v>
      </c>
      <c r="C22" s="1">
        <v>9.4888916015625096E-4</v>
      </c>
      <c r="D22" s="1">
        <v>9.4889526367187595E-4</v>
      </c>
      <c r="F22">
        <f t="shared" si="0"/>
        <v>-1.7403626894942439</v>
      </c>
      <c r="G22">
        <f t="shared" si="1"/>
        <v>-3.0227845145946857</v>
      </c>
      <c r="H22">
        <f t="shared" si="2"/>
        <v>-3.0227817211023136</v>
      </c>
      <c r="J22">
        <f t="shared" si="11"/>
        <v>2.8703897094726596</v>
      </c>
    </row>
    <row r="23" spans="1:10" x14ac:dyDescent="0.3">
      <c r="A23">
        <v>115</v>
      </c>
      <c r="B23">
        <f t="shared" si="3"/>
        <v>1.7391304347826087E-2</v>
      </c>
      <c r="C23" s="1">
        <v>8.6140720703125001E-4</v>
      </c>
      <c r="D23" s="1">
        <v>8.61413310546875E-4</v>
      </c>
      <c r="F23">
        <f t="shared" si="0"/>
        <v>-1.7596678446896306</v>
      </c>
      <c r="G23">
        <f t="shared" si="1"/>
        <v>-3.0647914989992264</v>
      </c>
      <c r="H23">
        <f t="shared" si="2"/>
        <v>-3.0647884218090851</v>
      </c>
      <c r="J23">
        <f t="shared" si="11"/>
        <v>2.8480275782470703</v>
      </c>
    </row>
    <row r="24" spans="1:10" x14ac:dyDescent="0.3">
      <c r="A24">
        <v>120</v>
      </c>
      <c r="B24">
        <f t="shared" si="3"/>
        <v>1.6666666666666666E-2</v>
      </c>
      <c r="C24" s="1">
        <v>7.8880588867187497E-4</v>
      </c>
      <c r="D24" s="1">
        <v>7.8881199218749996E-4</v>
      </c>
      <c r="F24">
        <f t="shared" ref="F24:F30" si="12">LOG(B24)</f>
        <v>-1.7781512503836436</v>
      </c>
      <c r="G24">
        <f t="shared" ref="G24:G30" si="13">LOG(C24)</f>
        <v>-3.1030298559165472</v>
      </c>
      <c r="H24">
        <f t="shared" ref="H24:H30" si="14">LOG(D24)</f>
        <v>-3.1030264955043863</v>
      </c>
      <c r="J24">
        <f t="shared" si="11"/>
        <v>2.8397011992187497</v>
      </c>
    </row>
    <row r="25" spans="1:10" x14ac:dyDescent="0.3">
      <c r="A25">
        <v>125</v>
      </c>
      <c r="B25">
        <f t="shared" si="3"/>
        <v>1.6E-2</v>
      </c>
      <c r="C25" s="1">
        <v>7.1751682617187502E-4</v>
      </c>
      <c r="D25" s="1">
        <v>7.175229296875E-4</v>
      </c>
      <c r="F25">
        <f t="shared" si="12"/>
        <v>-1.7958800173440752</v>
      </c>
      <c r="G25">
        <f t="shared" si="13"/>
        <v>-3.1441679100254496</v>
      </c>
      <c r="H25">
        <f t="shared" si="14"/>
        <v>-3.1441642157401235</v>
      </c>
      <c r="J25">
        <f t="shared" si="11"/>
        <v>2.8028001022338871</v>
      </c>
    </row>
    <row r="26" spans="1:10" x14ac:dyDescent="0.3">
      <c r="A26">
        <v>130</v>
      </c>
      <c r="B26">
        <f t="shared" si="3"/>
        <v>1.5384615384615385E-2</v>
      </c>
      <c r="C26" s="1">
        <v>6.5178196289062502E-4</v>
      </c>
      <c r="D26" s="1">
        <v>6.5178806640625001E-4</v>
      </c>
      <c r="F26">
        <f t="shared" si="12"/>
        <v>-1.8129133566428555</v>
      </c>
      <c r="G26">
        <f t="shared" si="13"/>
        <v>-3.1858976621670685</v>
      </c>
      <c r="H26">
        <f t="shared" si="14"/>
        <v>-3.1858935952997784</v>
      </c>
      <c r="J26">
        <f t="shared" si="11"/>
        <v>2.7537787932128905</v>
      </c>
    </row>
    <row r="27" spans="1:10" x14ac:dyDescent="0.3">
      <c r="A27">
        <v>135</v>
      </c>
      <c r="B27">
        <f t="shared" si="3"/>
        <v>1.4814814814814815E-2</v>
      </c>
      <c r="C27" s="1">
        <v>6.0258762695312496E-4</v>
      </c>
      <c r="D27" s="1">
        <v>6.0259067871093702E-4</v>
      </c>
      <c r="F27">
        <f t="shared" si="12"/>
        <v>-1.8293037728310249</v>
      </c>
      <c r="G27">
        <f t="shared" si="13"/>
        <v>-3.2199797900226845</v>
      </c>
      <c r="H27">
        <f t="shared" si="14"/>
        <v>-3.2199775905778858</v>
      </c>
      <c r="J27">
        <f t="shared" si="11"/>
        <v>2.7455398753051754</v>
      </c>
    </row>
    <row r="28" spans="1:10" x14ac:dyDescent="0.3">
      <c r="A28">
        <v>140</v>
      </c>
      <c r="B28">
        <f t="shared" si="3"/>
        <v>1.4285714285714285E-2</v>
      </c>
      <c r="C28" s="1">
        <v>5.5038425781249998E-4</v>
      </c>
      <c r="D28" s="1">
        <v>5.5038730957031204E-4</v>
      </c>
      <c r="F28">
        <f t="shared" si="12"/>
        <v>-1.8450980400142569</v>
      </c>
      <c r="G28">
        <f t="shared" si="13"/>
        <v>-3.2593339963621824</v>
      </c>
      <c r="H28">
        <f t="shared" si="14"/>
        <v>-3.2593315883029317</v>
      </c>
      <c r="J28">
        <f t="shared" si="11"/>
        <v>2.69688286328125</v>
      </c>
    </row>
    <row r="29" spans="1:10" x14ac:dyDescent="0.3">
      <c r="A29">
        <v>145</v>
      </c>
      <c r="B29">
        <f t="shared" si="3"/>
        <v>1.3793103448275862E-2</v>
      </c>
      <c r="C29" s="1">
        <v>5.0902683593749998E-4</v>
      </c>
      <c r="D29" s="1">
        <v>5.0902988769531204E-4</v>
      </c>
      <c r="F29">
        <f t="shared" si="12"/>
        <v>-1.8603380065709938</v>
      </c>
      <c r="G29">
        <f t="shared" si="13"/>
        <v>-3.2932593210181547</v>
      </c>
      <c r="H29">
        <f t="shared" si="14"/>
        <v>-3.2932567173094474</v>
      </c>
      <c r="J29">
        <f>C29/B29^2</f>
        <v>2.6755723063964845</v>
      </c>
    </row>
    <row r="30" spans="1:10" x14ac:dyDescent="0.3">
      <c r="A30">
        <v>150</v>
      </c>
      <c r="B30">
        <f t="shared" si="3"/>
        <v>1.3333333333333334E-2</v>
      </c>
      <c r="C30" s="1">
        <v>4.7174656249999899E-4</v>
      </c>
      <c r="D30" s="1">
        <v>4.7174961425781203E-4</v>
      </c>
      <c r="F30">
        <f t="shared" si="12"/>
        <v>-1.8750612633917001</v>
      </c>
      <c r="G30">
        <f t="shared" si="13"/>
        <v>-3.3262912557474955</v>
      </c>
      <c r="H30">
        <f t="shared" si="14"/>
        <v>-3.3262884462786051</v>
      </c>
      <c r="J30">
        <f>C30/B30^2</f>
        <v>2.6535744140624939</v>
      </c>
    </row>
    <row r="31" spans="1:10" x14ac:dyDescent="0.3">
      <c r="A31">
        <v>155</v>
      </c>
      <c r="B31">
        <f t="shared" si="3"/>
        <v>1.2903225806451613E-2</v>
      </c>
      <c r="C31" s="1">
        <v>4.3611729003906202E-4</v>
      </c>
      <c r="D31" s="1">
        <v>4.3612034179687403E-4</v>
      </c>
      <c r="F31">
        <f t="shared" ref="F31:H33" si="15">LOG(B31)</f>
        <v>-1.8893017025063104</v>
      </c>
      <c r="G31">
        <f t="shared" si="15"/>
        <v>-3.3603966952121351</v>
      </c>
      <c r="H31">
        <f t="shared" si="15"/>
        <v>-3.3603936562201691</v>
      </c>
      <c r="J31">
        <f>C31/B31^2</f>
        <v>2.619429473297116</v>
      </c>
    </row>
    <row r="32" spans="1:10" x14ac:dyDescent="0.3">
      <c r="A32">
        <v>160</v>
      </c>
      <c r="B32">
        <f t="shared" si="3"/>
        <v>1.2500000000000001E-2</v>
      </c>
      <c r="C32" s="1">
        <v>4.0613376953124898E-4</v>
      </c>
      <c r="D32" s="1">
        <v>4.0613682128906202E-4</v>
      </c>
      <c r="F32">
        <f t="shared" si="15"/>
        <v>-1.9030899869919435</v>
      </c>
      <c r="G32">
        <f t="shared" si="15"/>
        <v>-3.3913308979481944</v>
      </c>
      <c r="H32">
        <f t="shared" si="15"/>
        <v>-3.3913276345982881</v>
      </c>
      <c r="J32">
        <f>C32/B32^2</f>
        <v>2.599256124999993</v>
      </c>
    </row>
    <row r="33" spans="1:10" x14ac:dyDescent="0.3">
      <c r="A33">
        <v>320</v>
      </c>
      <c r="B33">
        <f t="shared" si="3"/>
        <v>6.2500000000000003E-3</v>
      </c>
      <c r="C33" s="1">
        <v>9.1575874074652694E-5</v>
      </c>
      <c r="D33" s="1">
        <v>9.1576579117298094E-5</v>
      </c>
      <c r="F33">
        <f t="shared" si="15"/>
        <v>-2.2041199826559246</v>
      </c>
      <c r="G33">
        <f t="shared" si="15"/>
        <v>-4.0382189273837366</v>
      </c>
      <c r="H33">
        <f t="shared" si="15"/>
        <v>-4.038215583763435</v>
      </c>
      <c r="J33">
        <f>C33/B33^2</f>
        <v>2.3443423763111086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Elafandi</dc:creator>
  <cp:lastModifiedBy>Jacob Elafandi</cp:lastModifiedBy>
  <dcterms:created xsi:type="dcterms:W3CDTF">2015-06-05T18:17:20Z</dcterms:created>
  <dcterms:modified xsi:type="dcterms:W3CDTF">2024-09-03T17:38:52Z</dcterms:modified>
</cp:coreProperties>
</file>