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Documents\Programming\LiquidCrystals\"/>
    </mc:Choice>
  </mc:AlternateContent>
  <xr:revisionPtr revIDLastSave="0" documentId="13_ncr:1_{CE9D7021-DDD9-4B5F-BCC8-2B986BE7EDF7}" xr6:coauthVersionLast="47" xr6:coauthVersionMax="47" xr10:uidLastSave="{00000000-0000-0000-0000-000000000000}"/>
  <bookViews>
    <workbookView xWindow="14295" yWindow="0" windowWidth="14610" windowHeight="15585" xr2:uid="{2BAE82A8-45E9-43A7-9928-BE85A32412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2" i="1"/>
  <c r="F23" i="1"/>
  <c r="F24" i="1"/>
  <c r="F25" i="1"/>
  <c r="F26" i="1"/>
  <c r="F22" i="1"/>
  <c r="E22" i="1"/>
  <c r="B26" i="1"/>
  <c r="E26" i="1" s="1"/>
  <c r="B25" i="1"/>
  <c r="B24" i="1"/>
  <c r="B23" i="1"/>
  <c r="E23" i="1" s="1"/>
  <c r="B22" i="1"/>
  <c r="B21" i="1"/>
  <c r="G8" i="1"/>
  <c r="G5" i="1"/>
  <c r="G6" i="1"/>
  <c r="G7" i="1"/>
  <c r="G4" i="1"/>
  <c r="C7" i="1"/>
  <c r="F16" i="1"/>
  <c r="D16" i="1"/>
  <c r="D14" i="1"/>
  <c r="D15" i="1"/>
  <c r="D13" i="1"/>
  <c r="F13" i="1"/>
  <c r="F14" i="1"/>
  <c r="F15" i="1"/>
  <c r="F12" i="1"/>
  <c r="C6" i="1"/>
  <c r="C5" i="1"/>
  <c r="E24" i="1" l="1"/>
  <c r="E25" i="1"/>
  <c r="H7" i="1"/>
  <c r="H5" i="1"/>
  <c r="H6" i="1"/>
  <c r="G14" i="1"/>
  <c r="G16" i="1"/>
  <c r="G15" i="1"/>
  <c r="G13" i="1"/>
</calcChain>
</file>

<file path=xl/sharedStrings.xml><?xml version="1.0" encoding="utf-8"?>
<sst xmlns="http://schemas.openxmlformats.org/spreadsheetml/2006/main" count="31" uniqueCount="18">
  <si>
    <t>Energy at t=0.8</t>
  </si>
  <si>
    <t>Using original, unrefined mesh</t>
  </si>
  <si>
    <t>Using refined mesh</t>
  </si>
  <si>
    <t>||Q - Qref||</t>
  </si>
  <si>
    <t>Order</t>
  </si>
  <si>
    <t>n/a</t>
  </si>
  <si>
    <t>dt</t>
  </si>
  <si>
    <t>tris_per_side</t>
  </si>
  <si>
    <t>h</t>
  </si>
  <si>
    <t>Experiment 1: Spatial Refinement</t>
  </si>
  <si>
    <t>Experiment 2: Time Refinement</t>
  </si>
  <si>
    <t>No. of time steps</t>
  </si>
  <si>
    <t>Experiment 3: CFL Condition Test</t>
  </si>
  <si>
    <t>dt_max (LB)</t>
  </si>
  <si>
    <t>dt_max (UB)</t>
  </si>
  <si>
    <t>Order (LB)</t>
  </si>
  <si>
    <t>Order (UB)</t>
  </si>
  <si>
    <t>|F - Fref|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</si>
</sst>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000"/>
    <numFmt numFmtId="166" formatCode="0.0E+00"/>
    <numFmt numFmtId="167" formatCode="0.000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0" fontId="0" fillId="0" borderId="4" xfId="0" applyBorder="1"/>
    <xf numFmtId="164" fontId="0" fillId="0" borderId="4" xfId="0" applyNumberFormat="1" applyBorder="1"/>
    <xf numFmtId="165" fontId="0" fillId="0" borderId="2" xfId="0" applyNumberFormat="1" applyBorder="1"/>
    <xf numFmtId="164" fontId="0" fillId="0" borderId="3" xfId="0" applyNumberFormat="1" applyBorder="1"/>
    <xf numFmtId="0" fontId="0" fillId="0" borderId="6" xfId="0" applyBorder="1"/>
    <xf numFmtId="164" fontId="0" fillId="0" borderId="8" xfId="0" applyNumberFormat="1" applyBorder="1"/>
    <xf numFmtId="0" fontId="0" fillId="0" borderId="9" xfId="0" applyBorder="1"/>
    <xf numFmtId="164" fontId="0" fillId="0" borderId="6" xfId="0" applyNumberFormat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0" xfId="0" applyNumberFormat="1" applyBorder="1"/>
    <xf numFmtId="166" fontId="0" fillId="0" borderId="7" xfId="0" applyNumberFormat="1" applyBorder="1"/>
    <xf numFmtId="167" fontId="0" fillId="0" borderId="10" xfId="0" applyNumberFormat="1" applyBorder="1"/>
    <xf numFmtId="16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D6B5-5C35-4658-9CFC-28FADEB464C2}">
  <dimension ref="A1:H26"/>
  <sheetViews>
    <sheetView tabSelected="1" workbookViewId="0">
      <selection activeCell="B7" sqref="B7"/>
    </sheetView>
  </sheetViews>
  <sheetFormatPr defaultRowHeight="15" x14ac:dyDescent="0.25"/>
  <cols>
    <col min="1" max="1" width="15.42578125" customWidth="1"/>
    <col min="2" max="2" width="17.140625" customWidth="1"/>
    <col min="3" max="3" width="13.5703125" bestFit="1" customWidth="1"/>
    <col min="4" max="4" width="12" bestFit="1" customWidth="1"/>
    <col min="5" max="5" width="13.28515625" customWidth="1"/>
    <col min="6" max="6" width="13.28515625" bestFit="1" customWidth="1"/>
    <col min="7" max="7" width="14.28515625" customWidth="1"/>
    <col min="8" max="8" width="10.5703125" bestFit="1" customWidth="1"/>
    <col min="9" max="9" width="12" bestFit="1" customWidth="1"/>
  </cols>
  <sheetData>
    <row r="1" spans="1:8" x14ac:dyDescent="0.25">
      <c r="A1" s="1" t="s">
        <v>9</v>
      </c>
    </row>
    <row r="2" spans="1:8" x14ac:dyDescent="0.25">
      <c r="A2" t="s">
        <v>2</v>
      </c>
      <c r="E2" t="s">
        <v>1</v>
      </c>
    </row>
    <row r="3" spans="1:8" ht="15.75" thickBot="1" x14ac:dyDescent="0.3">
      <c r="A3" s="17" t="s">
        <v>7</v>
      </c>
      <c r="B3" s="18" t="s">
        <v>3</v>
      </c>
      <c r="C3" s="14" t="s">
        <v>4</v>
      </c>
      <c r="E3" s="17" t="s">
        <v>7</v>
      </c>
      <c r="F3" s="18" t="s">
        <v>0</v>
      </c>
      <c r="G3" s="14" t="s">
        <v>17</v>
      </c>
      <c r="H3" s="14" t="s">
        <v>4</v>
      </c>
    </row>
    <row r="4" spans="1:8" x14ac:dyDescent="0.25">
      <c r="A4" s="12">
        <v>10</v>
      </c>
      <c r="B4" s="19">
        <v>4.3505728147653397E-2</v>
      </c>
      <c r="C4" s="13" t="s">
        <v>5</v>
      </c>
      <c r="E4" s="12">
        <v>10</v>
      </c>
      <c r="F4" s="19">
        <v>-2.6259514114181599E-2</v>
      </c>
      <c r="G4" s="13">
        <f>ABS(F4-F$8)</f>
        <v>9.7866523466539831E-4</v>
      </c>
      <c r="H4" s="13" t="s">
        <v>5</v>
      </c>
    </row>
    <row r="5" spans="1:8" x14ac:dyDescent="0.25">
      <c r="A5" s="5">
        <v>20</v>
      </c>
      <c r="B5" s="9">
        <v>1.5920850645684399E-2</v>
      </c>
      <c r="C5" s="4">
        <f>(LOG(B4)-LOG(B5))/(LOG(A5)-LOG(A4))</f>
        <v>1.4502879441303032</v>
      </c>
      <c r="E5" s="5">
        <v>20</v>
      </c>
      <c r="F5" s="9">
        <v>-2.5609925613394698E-2</v>
      </c>
      <c r="G5" s="3">
        <f>ABS(F5-F$8)</f>
        <v>3.2907673387849723E-4</v>
      </c>
      <c r="H5" s="4">
        <f>(LOG(G4)-LOG(G5))/(LOG(E5)-LOG(E4))</f>
        <v>1.5723914215799697</v>
      </c>
    </row>
    <row r="6" spans="1:8" x14ac:dyDescent="0.25">
      <c r="A6" s="5">
        <v>40</v>
      </c>
      <c r="B6" s="9">
        <v>3.5479528586196099E-3</v>
      </c>
      <c r="C6" s="4">
        <f t="shared" ref="C6:C7" si="0">(LOG(B5)-LOG(B6))/(LOG(A6)-LOG(A5))</f>
        <v>2.1658586747512745</v>
      </c>
      <c r="E6" s="5">
        <v>40</v>
      </c>
      <c r="F6" s="9">
        <v>-2.53547291394868E-2</v>
      </c>
      <c r="G6" s="3">
        <f>ABS(F6-F$8)</f>
        <v>7.3880259970598994E-5</v>
      </c>
      <c r="H6" s="4">
        <f t="shared" ref="H6:H7" si="1">(LOG(G5)-LOG(G6))/(LOG(E6)-LOG(E5))</f>
        <v>2.1551631817788679</v>
      </c>
    </row>
    <row r="7" spans="1:8" x14ac:dyDescent="0.25">
      <c r="A7" s="5">
        <v>80</v>
      </c>
      <c r="B7" s="9">
        <v>8.3939336887538902E-4</v>
      </c>
      <c r="C7" s="4">
        <f t="shared" si="0"/>
        <v>2.0795678695534816</v>
      </c>
      <c r="E7" s="5">
        <v>80</v>
      </c>
      <c r="F7" s="9">
        <v>-2.5298641409720001E-2</v>
      </c>
      <c r="G7" s="3">
        <f>ABS(F7-F$8)</f>
        <v>1.7792530203800117E-5</v>
      </c>
      <c r="H7" s="4">
        <f t="shared" si="1"/>
        <v>2.0539172578749469</v>
      </c>
    </row>
    <row r="8" spans="1:8" x14ac:dyDescent="0.25">
      <c r="E8" s="5">
        <v>400</v>
      </c>
      <c r="F8" s="9">
        <v>-2.5280848879516201E-2</v>
      </c>
      <c r="G8" s="2">
        <f>ABS(F8-F$8)</f>
        <v>0</v>
      </c>
      <c r="H8" s="2"/>
    </row>
    <row r="10" spans="1:8" x14ac:dyDescent="0.25">
      <c r="A10" s="1" t="s">
        <v>10</v>
      </c>
    </row>
    <row r="11" spans="1:8" ht="15.75" thickBot="1" x14ac:dyDescent="0.3">
      <c r="A11" s="14" t="s">
        <v>11</v>
      </c>
      <c r="B11" s="15" t="s">
        <v>6</v>
      </c>
      <c r="C11" s="16" t="s">
        <v>3</v>
      </c>
      <c r="D11" s="17" t="s">
        <v>4</v>
      </c>
      <c r="E11" s="18" t="s">
        <v>0</v>
      </c>
      <c r="F11" s="14" t="s">
        <v>17</v>
      </c>
      <c r="G11" s="14" t="s">
        <v>4</v>
      </c>
    </row>
    <row r="12" spans="1:8" x14ac:dyDescent="0.25">
      <c r="A12" s="10">
        <v>200</v>
      </c>
      <c r="B12" s="20">
        <f>0.8/A12</f>
        <v>4.0000000000000001E-3</v>
      </c>
      <c r="C12" s="11">
        <v>4.2743568489002498E-6</v>
      </c>
      <c r="D12" s="12" t="s">
        <v>5</v>
      </c>
      <c r="E12" s="21">
        <v>-2.5416152980161401E-2</v>
      </c>
      <c r="F12" s="13">
        <f>ABS(E12-E$17)</f>
        <v>4.7071931350006757E-7</v>
      </c>
      <c r="G12" s="10" t="s">
        <v>5</v>
      </c>
    </row>
    <row r="13" spans="1:8" x14ac:dyDescent="0.25">
      <c r="A13" s="2">
        <v>400</v>
      </c>
      <c r="B13" s="20">
        <f t="shared" ref="B13:B17" si="2">0.8/A13</f>
        <v>2E-3</v>
      </c>
      <c r="C13" s="7">
        <v>1.0684224227400999E-6</v>
      </c>
      <c r="D13" s="8">
        <f>(LOG(C12)-LOG(C13))/(LOG(A13)-LOG(A12))</f>
        <v>2.000225198926743</v>
      </c>
      <c r="E13" s="22">
        <v>-2.5415799928731799E-2</v>
      </c>
      <c r="F13" s="3">
        <f>ABS(E13-E$17)</f>
        <v>1.1766788389835914E-7</v>
      </c>
      <c r="G13" s="4">
        <f>(LOG(F12)-LOG(F13))/(LOG(A13)-LOG(A12))</f>
        <v>2.0001464406608296</v>
      </c>
    </row>
    <row r="14" spans="1:8" x14ac:dyDescent="0.25">
      <c r="A14" s="2">
        <v>800</v>
      </c>
      <c r="B14" s="20">
        <f t="shared" si="2"/>
        <v>1E-3</v>
      </c>
      <c r="C14" s="7">
        <v>2.6708441986148298E-7</v>
      </c>
      <c r="D14" s="8">
        <f>(LOG(C13)-LOG(C14))/(LOG(A14)-LOG(A13))</f>
        <v>2.0001144337449794</v>
      </c>
      <c r="E14" s="22">
        <v>-2.5415711676013801E-2</v>
      </c>
      <c r="F14" s="3">
        <f>ABS(E14-E$17)</f>
        <v>2.9415165900270601E-8</v>
      </c>
      <c r="G14" s="4">
        <f>(LOG(F13)-LOG(F14))/(LOG(A14)-LOG(A13))</f>
        <v>2.0000885288860109</v>
      </c>
    </row>
    <row r="15" spans="1:8" x14ac:dyDescent="0.25">
      <c r="A15" s="2">
        <v>1600</v>
      </c>
      <c r="B15" s="20">
        <f t="shared" si="2"/>
        <v>5.0000000000000001E-4</v>
      </c>
      <c r="C15" s="7">
        <v>6.6770986852458602E-8</v>
      </c>
      <c r="D15" s="8">
        <f>(LOG(C14)-LOG(C15))/(LOG(A15)-LOG(A14))</f>
        <v>2.0000025520180285</v>
      </c>
      <c r="E15" s="22">
        <v>-2.5415689614906999E-2</v>
      </c>
      <c r="F15" s="3">
        <f>ABS(E15-E$17)</f>
        <v>7.3540590977971831E-9</v>
      </c>
      <c r="G15" s="4">
        <f>(LOG(F14)-LOG(F15))/(LOG(A15)-LOG(A14))</f>
        <v>1.9999474977009237</v>
      </c>
    </row>
    <row r="16" spans="1:8" x14ac:dyDescent="0.25">
      <c r="A16" s="2">
        <v>3200</v>
      </c>
      <c r="B16" s="20">
        <f t="shared" si="2"/>
        <v>2.5000000000000001E-4</v>
      </c>
      <c r="C16" s="7">
        <v>1.6684127657344299E-8</v>
      </c>
      <c r="D16" s="8">
        <f>(LOG(C15)-LOG(C16))/(LOG(A16)-LOG(A15))</f>
        <v>2.0007451068758217</v>
      </c>
      <c r="E16" s="22">
        <v>-2.5415684098535299E-2</v>
      </c>
      <c r="F16" s="3">
        <f>ABS(E16-E$17)</f>
        <v>1.8376873980874286E-9</v>
      </c>
      <c r="G16" s="4">
        <f>(LOG(F15)-LOG(F16))/(LOG(A16)-LOG(A15))</f>
        <v>2.0006493939877896</v>
      </c>
    </row>
    <row r="17" spans="1:7" x14ac:dyDescent="0.25">
      <c r="A17" s="2">
        <v>80000</v>
      </c>
      <c r="B17" s="20">
        <f t="shared" si="2"/>
        <v>1.0000000000000001E-5</v>
      </c>
      <c r="C17" s="6"/>
      <c r="D17" s="5"/>
      <c r="E17" s="22">
        <v>-2.5415682260847901E-2</v>
      </c>
      <c r="F17" s="2">
        <v>0</v>
      </c>
      <c r="G17" s="2"/>
    </row>
    <row r="19" spans="1:7" x14ac:dyDescent="0.25">
      <c r="A19" s="1" t="s">
        <v>12</v>
      </c>
    </row>
    <row r="20" spans="1:7" ht="15.75" thickBot="1" x14ac:dyDescent="0.3">
      <c r="A20" s="14" t="s">
        <v>7</v>
      </c>
      <c r="B20" s="17" t="s">
        <v>8</v>
      </c>
      <c r="C20" s="18" t="s">
        <v>13</v>
      </c>
      <c r="D20" s="14" t="s">
        <v>14</v>
      </c>
      <c r="E20" s="14" t="s">
        <v>15</v>
      </c>
      <c r="F20" s="14" t="s">
        <v>16</v>
      </c>
    </row>
    <row r="21" spans="1:7" x14ac:dyDescent="0.25">
      <c r="A21" s="10">
        <v>10</v>
      </c>
      <c r="B21" s="12">
        <f>2/A21</f>
        <v>0.2</v>
      </c>
      <c r="C21" s="19">
        <v>7.9800939559936501E-2</v>
      </c>
      <c r="D21" s="13">
        <v>7.9800987243652297E-2</v>
      </c>
      <c r="E21" s="10" t="s">
        <v>5</v>
      </c>
      <c r="F21" s="10" t="s">
        <v>5</v>
      </c>
    </row>
    <row r="22" spans="1:7" x14ac:dyDescent="0.25">
      <c r="A22" s="2">
        <v>20</v>
      </c>
      <c r="B22" s="5">
        <f t="shared" ref="B22:B26" si="3">2/A22</f>
        <v>0.1</v>
      </c>
      <c r="C22" s="9">
        <v>2.2379477968934199E-2</v>
      </c>
      <c r="D22" s="3">
        <v>2.23794969949608E-2</v>
      </c>
      <c r="E22" s="4">
        <f>(LOG(C22)-LOG(C21))/(LOG(B22)-LOG(B21))</f>
        <v>1.8342293486162395</v>
      </c>
      <c r="F22" s="4">
        <f>(LOG(D22)-LOG(D21))/(LOG(B22)-LOG(B21))</f>
        <v>1.8342289841602781</v>
      </c>
    </row>
    <row r="23" spans="1:7" x14ac:dyDescent="0.25">
      <c r="A23" s="2">
        <v>40</v>
      </c>
      <c r="B23" s="5">
        <f t="shared" si="3"/>
        <v>0.05</v>
      </c>
      <c r="C23" s="9">
        <v>7.7537296564120497E-3</v>
      </c>
      <c r="D23" s="3">
        <v>7.7537349920953902E-3</v>
      </c>
      <c r="E23" s="4">
        <f>(LOG(C23)-LOG(C22))/(LOG(B23)-LOG(B22))</f>
        <v>1.5292140442356985</v>
      </c>
      <c r="F23" s="4">
        <f t="shared" ref="F23:F26" si="4">(LOG(D23)-LOG(D22))/(LOG(B23)-LOG(B22))</f>
        <v>1.5292142779679334</v>
      </c>
    </row>
    <row r="24" spans="1:7" x14ac:dyDescent="0.25">
      <c r="A24" s="2">
        <v>80</v>
      </c>
      <c r="B24" s="5">
        <f t="shared" si="3"/>
        <v>2.5000000000000001E-2</v>
      </c>
      <c r="C24" s="9">
        <v>2.0004965767757002E-3</v>
      </c>
      <c r="D24" s="3">
        <v>2.0004984254089102E-3</v>
      </c>
      <c r="E24" s="4">
        <f>(LOG(C24)-LOG(C23))/(LOG(B24)-LOG(B23))</f>
        <v>1.9545322746150808</v>
      </c>
      <c r="F24" s="4">
        <f t="shared" si="4"/>
        <v>1.9545319342214711</v>
      </c>
    </row>
    <row r="25" spans="1:7" x14ac:dyDescent="0.25">
      <c r="A25" s="2">
        <v>160</v>
      </c>
      <c r="B25" s="5">
        <f t="shared" si="3"/>
        <v>1.2500000000000001E-2</v>
      </c>
      <c r="C25" s="9">
        <v>4.0706868526231999E-4</v>
      </c>
      <c r="D25" s="3">
        <v>4.0706892374009598E-4</v>
      </c>
      <c r="E25" s="4">
        <f>(LOG(C25)-LOG(C24))/(LOG(B25)-LOG(B24))</f>
        <v>2.2970140118910063</v>
      </c>
      <c r="F25" s="4">
        <f t="shared" si="4"/>
        <v>2.2970144998758153</v>
      </c>
    </row>
    <row r="26" spans="1:7" x14ac:dyDescent="0.25">
      <c r="A26" s="2">
        <v>320</v>
      </c>
      <c r="B26" s="5">
        <f t="shared" si="3"/>
        <v>6.2500000000000003E-3</v>
      </c>
      <c r="C26" s="9">
        <v>9.1600605900368402E-5</v>
      </c>
      <c r="D26" s="3">
        <v>9.1600654426737197E-5</v>
      </c>
      <c r="E26" s="4">
        <f>(LOG(C26)-LOG(C25))/(LOG(B26)-LOG(B25))</f>
        <v>2.1518431966592826</v>
      </c>
      <c r="F26" s="4">
        <f t="shared" si="4"/>
        <v>2.1518432775674032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Elafandi</dc:creator>
  <cp:lastModifiedBy>Jacob Elafandi</cp:lastModifiedBy>
  <dcterms:created xsi:type="dcterms:W3CDTF">2024-04-30T06:28:58Z</dcterms:created>
  <dcterms:modified xsi:type="dcterms:W3CDTF">2024-09-14T20:24:59Z</dcterms:modified>
</cp:coreProperties>
</file>