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0" yWindow="220" windowWidth="22340" windowHeight="12920" tabRatio="786" activeTab="1"/>
  </bookViews>
  <sheets>
    <sheet name="candidate studies" sheetId="5" r:id="rId1"/>
    <sheet name="raw" sheetId="1" r:id="rId2"/>
    <sheet name="field obs max" sheetId="9" r:id="rId3"/>
    <sheet name="spp pivot" sheetId="8" r:id="rId4"/>
    <sheet name="location notes" sheetId="3" r:id="rId5"/>
    <sheet name="random" sheetId="4" r:id="rId6"/>
    <sheet name="methods" sheetId="10" r:id="rId7"/>
  </sheets>
  <calcPr calcId="140000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6" i="1" l="1"/>
  <c r="AN97" i="1"/>
  <c r="AN98" i="1"/>
  <c r="AN92" i="1"/>
  <c r="AN93" i="1"/>
  <c r="AN94" i="1"/>
  <c r="AN95" i="1"/>
  <c r="AN91" i="1"/>
  <c r="AI91" i="1"/>
  <c r="AN90" i="1"/>
  <c r="AN89" i="1"/>
  <c r="AN88" i="1"/>
  <c r="AN87" i="1"/>
  <c r="AN86" i="1"/>
  <c r="AN85" i="1"/>
  <c r="AI85" i="1"/>
  <c r="AN84" i="1"/>
  <c r="AN82" i="1"/>
  <c r="AN83" i="1"/>
  <c r="AN79" i="1"/>
  <c r="AN80" i="1"/>
  <c r="AN81" i="1"/>
  <c r="AN78" i="1"/>
  <c r="AN71" i="1"/>
  <c r="AN72" i="1"/>
  <c r="AG72" i="1"/>
  <c r="AF72" i="1"/>
  <c r="AG71" i="1"/>
  <c r="AF7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3" i="1"/>
  <c r="AG74" i="1"/>
  <c r="AG75" i="1"/>
  <c r="AG76" i="1"/>
  <c r="AG77" i="1"/>
  <c r="AG2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3" i="1"/>
  <c r="AF74" i="1"/>
  <c r="AF75" i="1"/>
  <c r="AF76" i="1"/>
  <c r="AF77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" i="1"/>
  <c r="AF4" i="1"/>
  <c r="AF5" i="1"/>
  <c r="AF6" i="1"/>
  <c r="AF7" i="1"/>
  <c r="AF8" i="1"/>
  <c r="AF9" i="1"/>
  <c r="AF10" i="1"/>
  <c r="AF11" i="1"/>
  <c r="AF12" i="1"/>
  <c r="AF13" i="1"/>
  <c r="AF14" i="1"/>
  <c r="AF2" i="1"/>
  <c r="AN69" i="1"/>
  <c r="AN70" i="1"/>
  <c r="AN73" i="1"/>
  <c r="AN74" i="1"/>
  <c r="AN75" i="1"/>
  <c r="AN76" i="1"/>
  <c r="AN7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2" i="1"/>
</calcChain>
</file>

<file path=xl/sharedStrings.xml><?xml version="1.0" encoding="utf-8"?>
<sst xmlns="http://schemas.openxmlformats.org/spreadsheetml/2006/main" count="2863" uniqueCount="656">
  <si>
    <t>study.no</t>
  </si>
  <si>
    <t>author</t>
  </si>
  <si>
    <t>year</t>
  </si>
  <si>
    <t>source</t>
  </si>
  <si>
    <t>phylum</t>
  </si>
  <si>
    <t>class</t>
  </si>
  <si>
    <t>order</t>
  </si>
  <si>
    <t>Fox</t>
  </si>
  <si>
    <t>UC Berkeley Zoology Final Papers 112/212</t>
  </si>
  <si>
    <t>volume</t>
  </si>
  <si>
    <t>location</t>
  </si>
  <si>
    <t>Monterey Wharf</t>
  </si>
  <si>
    <t>habitat</t>
  </si>
  <si>
    <t>size1.detail</t>
  </si>
  <si>
    <t>size2.detail</t>
  </si>
  <si>
    <t>Balanus</t>
  </si>
  <si>
    <t>Arthropoda</t>
  </si>
  <si>
    <t>subtidal</t>
  </si>
  <si>
    <t>row.no</t>
  </si>
  <si>
    <t>intertidal</t>
  </si>
  <si>
    <t>metric</t>
  </si>
  <si>
    <t>max_size</t>
  </si>
  <si>
    <t>size notes</t>
  </si>
  <si>
    <t>location notes</t>
  </si>
  <si>
    <t>Pescadero Point, Carmel Cove, Point Pinos, Mussel Point</t>
  </si>
  <si>
    <t>date.entry</t>
  </si>
  <si>
    <t>Tetraclita</t>
  </si>
  <si>
    <t>squamosa rubescens</t>
  </si>
  <si>
    <t>Pacific Grove</t>
  </si>
  <si>
    <t>Elkhorn Slough</t>
  </si>
  <si>
    <t>On pilings under the bridge</t>
  </si>
  <si>
    <t>Based on the only specimen (was dead) he found at Elkhorn Slough</t>
  </si>
  <si>
    <t>Middle and lower zones at Monterey Wharf</t>
  </si>
  <si>
    <t>Zone 3 and zone 4 mussel beds, largest specimens were found attached to the rocks within the beds</t>
  </si>
  <si>
    <t>Hand</t>
  </si>
  <si>
    <t>Corynactics</t>
  </si>
  <si>
    <t>californica</t>
  </si>
  <si>
    <t>Cnidaria</t>
  </si>
  <si>
    <t>Anthozoa</t>
  </si>
  <si>
    <t>Corallimorpharia</t>
  </si>
  <si>
    <t>Municipal Pier</t>
  </si>
  <si>
    <t>Ecotype # 3, harbor form: zero tide level to minus four feet</t>
  </si>
  <si>
    <t>Most plentiful on the newer cement piles under the Municipal Pier</t>
  </si>
  <si>
    <t>hypothesized drivers of change</t>
  </si>
  <si>
    <t>cannery pollution, boat oil, sewage, fish pier waste</t>
  </si>
  <si>
    <t>size3.detail</t>
  </si>
  <si>
    <t>NA</t>
  </si>
  <si>
    <t>Occurred in large beds on mudflats at zero tide level, most concentrated along the landward edge of the bar formed between the north and east forks of the slough</t>
  </si>
  <si>
    <t>Bunodactis</t>
  </si>
  <si>
    <t>elegantissima</t>
  </si>
  <si>
    <t>other notes</t>
  </si>
  <si>
    <t>Anthopleura elegentissima</t>
  </si>
  <si>
    <t>Actiniaria</t>
  </si>
  <si>
    <t>Anthopleura</t>
  </si>
  <si>
    <t>xanthogrammica</t>
  </si>
  <si>
    <t>Low tide, tide pools</t>
  </si>
  <si>
    <t>Tealia</t>
  </si>
  <si>
    <t>felina</t>
  </si>
  <si>
    <t>Low tide, tide pools; Most common at Pescadero Point</t>
  </si>
  <si>
    <t>Epiactis</t>
  </si>
  <si>
    <t>prolifera</t>
  </si>
  <si>
    <t>Zero tide level, more common on the underside of rocks; frequently on kelp stipes</t>
  </si>
  <si>
    <t>Metridium</t>
  </si>
  <si>
    <t>senile</t>
  </si>
  <si>
    <t>Larger individuals at - 10 feet, and furthest from shore</t>
  </si>
  <si>
    <t>House</t>
  </si>
  <si>
    <t>Nuttallina</t>
  </si>
  <si>
    <t>Mollusca</t>
  </si>
  <si>
    <t>Polyplacophora</t>
  </si>
  <si>
    <t>Chitonida</t>
  </si>
  <si>
    <t>Chaetopleura</t>
  </si>
  <si>
    <t>gemmea</t>
  </si>
  <si>
    <t>Tonicella</t>
  </si>
  <si>
    <t>lineata</t>
  </si>
  <si>
    <t>Cyanoplax</t>
  </si>
  <si>
    <t>raymondi</t>
  </si>
  <si>
    <t>Ischnochiton</t>
  </si>
  <si>
    <t>mertensii</t>
  </si>
  <si>
    <t>heathiana</t>
  </si>
  <si>
    <t>Mopalia</t>
  </si>
  <si>
    <t>ciliata</t>
  </si>
  <si>
    <t>Neoloricata</t>
  </si>
  <si>
    <t>muscosa</t>
  </si>
  <si>
    <t>hindsii</t>
  </si>
  <si>
    <t>lignosa</t>
  </si>
  <si>
    <t>Oligocottus</t>
  </si>
  <si>
    <t>snyderi</t>
  </si>
  <si>
    <t>Chordata</t>
  </si>
  <si>
    <t>Actinopterygii</t>
  </si>
  <si>
    <t>Scorpaeniformes</t>
  </si>
  <si>
    <t>Carmel Cove, Asilomar Rocks, Mussel Point, Pescadero Point, Point Pinos</t>
  </si>
  <si>
    <t>Koford</t>
  </si>
  <si>
    <t>Zones 3, 4, 2</t>
  </si>
  <si>
    <t>n = 198</t>
  </si>
  <si>
    <t>Clinocottus</t>
  </si>
  <si>
    <t>analis</t>
  </si>
  <si>
    <t>Zones 3, 4, 2, 1</t>
  </si>
  <si>
    <t>recalvus</t>
  </si>
  <si>
    <t>Xererpes</t>
  </si>
  <si>
    <t>fucorum</t>
  </si>
  <si>
    <t>Amphigonopterus</t>
  </si>
  <si>
    <t>aurora</t>
  </si>
  <si>
    <t>Zones 3, 2, 4</t>
  </si>
  <si>
    <t>Zones 3, 4</t>
  </si>
  <si>
    <t>Embiotocidae</t>
  </si>
  <si>
    <t>n = 120</t>
  </si>
  <si>
    <t>n = 37</t>
  </si>
  <si>
    <t>n = 43</t>
  </si>
  <si>
    <t>n = many</t>
  </si>
  <si>
    <t>page.size</t>
  </si>
  <si>
    <t>tide pool</t>
  </si>
  <si>
    <t>type</t>
  </si>
  <si>
    <t>undergrad</t>
  </si>
  <si>
    <t>Harrold</t>
  </si>
  <si>
    <t>PhD</t>
  </si>
  <si>
    <t>Feeding ecology of the asteroid Pisaster giganteus in a kelp forest system: prey selection, predator-prey interactions, and energetics</t>
  </si>
  <si>
    <t>Pisaster</t>
  </si>
  <si>
    <t>giganteus</t>
  </si>
  <si>
    <t>Echinodermata</t>
  </si>
  <si>
    <t>Asteroidea</t>
  </si>
  <si>
    <t>Forcipulatida</t>
  </si>
  <si>
    <t>Cannery Row kelp forest</t>
  </si>
  <si>
    <t>size1</t>
  </si>
  <si>
    <t>size2</t>
  </si>
  <si>
    <t>size3</t>
  </si>
  <si>
    <t>mean_size</t>
  </si>
  <si>
    <t>radius_mm</t>
  </si>
  <si>
    <t>year.size</t>
  </si>
  <si>
    <t>length - weight relationship; can pull size-frequency?</t>
  </si>
  <si>
    <t>Tegula</t>
  </si>
  <si>
    <t>brunnea</t>
  </si>
  <si>
    <t>pulligo</t>
  </si>
  <si>
    <t>montereyi</t>
  </si>
  <si>
    <t>Gastropoda</t>
  </si>
  <si>
    <t>Archaeogastropoda</t>
  </si>
  <si>
    <t>Watanabe</t>
  </si>
  <si>
    <t>Low rocky intertidal and shallow subtidal</t>
  </si>
  <si>
    <t>Subtidal only</t>
  </si>
  <si>
    <t>HMLR kelp forest</t>
  </si>
  <si>
    <t>4, 7.5, and 11 m</t>
  </si>
  <si>
    <t>Size-frequency, maybe Jim has raw data?</t>
  </si>
  <si>
    <t>Aspects of community organization in a temperate kelp forest habitat: factors influencing the bathymetric segregation of three species of herbivorous gastropods</t>
  </si>
  <si>
    <t>base_mm</t>
  </si>
  <si>
    <t>length_mm</t>
  </si>
  <si>
    <t>base column diameter_mm</t>
  </si>
  <si>
    <t>crown diameter_mm</t>
  </si>
  <si>
    <t>column diameter_mm</t>
  </si>
  <si>
    <t>base crown diameter_mm</t>
  </si>
  <si>
    <t>height_mm</t>
  </si>
  <si>
    <t>column physa diameter_mm</t>
  </si>
  <si>
    <t>tentacular crown diameter_mm</t>
  </si>
  <si>
    <t>wet weight_g</t>
  </si>
  <si>
    <t>Competitive behavior and spatial distribution in a community of temperate anthozoans</t>
  </si>
  <si>
    <t>Chadwick</t>
  </si>
  <si>
    <t>elegans</t>
  </si>
  <si>
    <t>Scleractinia</t>
  </si>
  <si>
    <t>oral diameter_mm</t>
  </si>
  <si>
    <t>Size frequency</t>
  </si>
  <si>
    <t>Map on page 116</t>
  </si>
  <si>
    <t>Contacted Nanette for photographs</t>
  </si>
  <si>
    <t>Population dynamics and life history of a solitary coral, Balanophyllia elegans, from Central California</t>
  </si>
  <si>
    <t>Journal</t>
  </si>
  <si>
    <t>page.start</t>
  </si>
  <si>
    <t>page.end</t>
  </si>
  <si>
    <t>title</t>
  </si>
  <si>
    <t>Oecologia</t>
  </si>
  <si>
    <t>UC Berkeley</t>
  </si>
  <si>
    <t>UC Santa Cruz</t>
  </si>
  <si>
    <t>Fadlallah</t>
  </si>
  <si>
    <t>live coral volume_mm3</t>
  </si>
  <si>
    <t>dead coral volume_mm3</t>
  </si>
  <si>
    <t>1980 for rubble skeleton data</t>
  </si>
  <si>
    <t>Probably horizontal, but unclear from paper or dissertation</t>
  </si>
  <si>
    <t>Distribution of the common sessile barnacle in the Monterey region</t>
  </si>
  <si>
    <t>A study of the intertidal sea anemones of the Monterey Bay region</t>
  </si>
  <si>
    <t>A survey of the common chitons and their intertidal distribution at Pacific Grove</t>
  </si>
  <si>
    <t>The fishes of the intertidal zone of Monterey Peninsula and vicinity</t>
  </si>
  <si>
    <t>glandulus</t>
  </si>
  <si>
    <t>Point Pinos, Point Aulon, Almeja Point</t>
  </si>
  <si>
    <t>Point Pinos</t>
  </si>
  <si>
    <t>Almeja Point</t>
  </si>
  <si>
    <t>Near the line between Monterey and Pacific Grove, is variously known as Almeja, Mussel, China, and Cabrillo Point</t>
  </si>
  <si>
    <t>Point Aulon</t>
  </si>
  <si>
    <t>Projects far out into the bay and tapers off in treacherous reefs</t>
  </si>
  <si>
    <t>Southernomost of the three, and is more protecthed than Point Pinos</t>
  </si>
  <si>
    <t>Site</t>
  </si>
  <si>
    <t>Description</t>
  </si>
  <si>
    <t xml:space="preserve">Point Aulon lies in between these two points.  </t>
  </si>
  <si>
    <t>Northern and southern exposures are very exposed to breaking waves</t>
  </si>
  <si>
    <t>Connected with Point Aulon by rocky stretches and small beaches, abounding in various sized boulders</t>
  </si>
  <si>
    <t>Mass of sheer rocks, with few reefs beyond.</t>
  </si>
  <si>
    <t>Upon the southern side a group of large rocks is separated from the main mass and a fine tide pool is located here</t>
  </si>
  <si>
    <t>Has masses of rocks offshore which receive the initial force of the breakers</t>
  </si>
  <si>
    <t>Large, well exposed rocks, known as Bird Rocks, lie close to shore</t>
  </si>
  <si>
    <t>The intervening area is occupied by kelp-covered rocks</t>
  </si>
  <si>
    <t>Unusually fine tide pools are found here</t>
  </si>
  <si>
    <t>rostro-carinal diam_mm</t>
  </si>
  <si>
    <t>lateral diam_mm</t>
  </si>
  <si>
    <t>Orifice = 9mm</t>
  </si>
  <si>
    <t>Cylindric conic form</t>
  </si>
  <si>
    <t>MA</t>
  </si>
  <si>
    <t>The barnacles of Monterey Bay</t>
  </si>
  <si>
    <t>Stanford</t>
  </si>
  <si>
    <t>Willoughby</t>
  </si>
  <si>
    <t>High tide; May - July 1917</t>
  </si>
  <si>
    <t>Balanophyllia</t>
  </si>
  <si>
    <t>nubilus</t>
  </si>
  <si>
    <t>Orifice = 23mm</t>
  </si>
  <si>
    <t>Flat-based type</t>
  </si>
  <si>
    <t>Average specimens</t>
  </si>
  <si>
    <t>Deepened base type</t>
  </si>
  <si>
    <t>Orifice = 30mm</t>
  </si>
  <si>
    <t>Conic form</t>
  </si>
  <si>
    <t>Point Aulon, Almeja Point</t>
  </si>
  <si>
    <t>Low tide; associated with Mitella polymera</t>
  </si>
  <si>
    <t>cariosus</t>
  </si>
  <si>
    <t>Mid-zone; kelp area; associated with Pelvetia</t>
  </si>
  <si>
    <t>tintinnabulum californicus</t>
  </si>
  <si>
    <t>Wave exposed; associated with Mitella, Balanus nubilus, and mussels</t>
  </si>
  <si>
    <t>rubescens</t>
  </si>
  <si>
    <t>Beach between Point Pinos and Point Aulon</t>
  </si>
  <si>
    <t>Single rock near the natural bridge</t>
  </si>
  <si>
    <t>Also has other max sizes</t>
  </si>
  <si>
    <t>Orifice = 7mm</t>
  </si>
  <si>
    <t>Orifice = 8mm</t>
  </si>
  <si>
    <t>Plentiful on large, partially exposed rocks bounding the high tide zone; above kelp</t>
  </si>
  <si>
    <t>From Willoughby</t>
  </si>
  <si>
    <t>From Hewatt 1934: Cabrillo Point = Mussel Point</t>
  </si>
  <si>
    <t>Acmaea</t>
  </si>
  <si>
    <t>scabra</t>
  </si>
  <si>
    <t xml:space="preserve">Highest zone, +2 to +6 ft; </t>
  </si>
  <si>
    <t>Shell margin is irregular</t>
  </si>
  <si>
    <t>Ecological studies on selected marine intertidal communities of Monterey Bay</t>
  </si>
  <si>
    <t>Hewatt</t>
  </si>
  <si>
    <t>Cabrillo Point</t>
  </si>
  <si>
    <t>Max size for 465 individuals?</t>
  </si>
  <si>
    <t>Littorina</t>
  </si>
  <si>
    <t>scutulata</t>
  </si>
  <si>
    <t>High zone, associated with Balanus glandula</t>
  </si>
  <si>
    <t>Nereis</t>
  </si>
  <si>
    <t>brandti</t>
  </si>
  <si>
    <t>Annelida</t>
  </si>
  <si>
    <t>length_inches</t>
  </si>
  <si>
    <t>East side of Station 4; 34 were sampled</t>
  </si>
  <si>
    <t>Harmothoe</t>
  </si>
  <si>
    <t>adventor</t>
  </si>
  <si>
    <t>Polynoidae</t>
  </si>
  <si>
    <t>Branchellion</t>
  </si>
  <si>
    <t>Commensal with the echiurid worm, Urechis</t>
  </si>
  <si>
    <t>On sting ray, Myliobatus californicus</t>
  </si>
  <si>
    <t>Each ray had 1-4 leeches</t>
  </si>
  <si>
    <t>Macginnittie</t>
  </si>
  <si>
    <t>969 individuals in one area of mud, 25 species, abundances etc.</t>
  </si>
  <si>
    <t>Macoma nasuta</t>
  </si>
  <si>
    <t>Haminea vesicula</t>
  </si>
  <si>
    <t>Common taxa</t>
  </si>
  <si>
    <t>Modiolus</t>
  </si>
  <si>
    <t>rectus</t>
  </si>
  <si>
    <t>Stations 3,5,6,7</t>
  </si>
  <si>
    <t>Mytilus</t>
  </si>
  <si>
    <t>edulis</t>
  </si>
  <si>
    <t>depth_mm</t>
  </si>
  <si>
    <t>Abundant at Station 1 and on the piling at Stations 4,7,8</t>
  </si>
  <si>
    <t>Teredo</t>
  </si>
  <si>
    <t>diegensis</t>
  </si>
  <si>
    <t>burrow diameter_mm</t>
  </si>
  <si>
    <t>Found in the warmer parts of the Slough, Station 7,8</t>
  </si>
  <si>
    <t>Botula</t>
  </si>
  <si>
    <t>Abundant on the under side of rocks at Stations 1 and 4</t>
  </si>
  <si>
    <t>Cardium</t>
  </si>
  <si>
    <t>corbis</t>
  </si>
  <si>
    <t>60 clams that were suitable for food were measured</t>
  </si>
  <si>
    <t>Fairly common</t>
  </si>
  <si>
    <t>Cryptomya</t>
  </si>
  <si>
    <t>Limited numbers at all stations, but most abundant at Station 1; found in the first 4 inches of soil</t>
  </si>
  <si>
    <t>Ecological aspects of Elkhorn Slough</t>
  </si>
  <si>
    <t>MacGinitie</t>
  </si>
  <si>
    <t>spp.</t>
  </si>
  <si>
    <t>Ilyanthidae</t>
  </si>
  <si>
    <t>Patellogastropoda</t>
  </si>
  <si>
    <t>Caenogastropoda</t>
  </si>
  <si>
    <t>Polychaeta</t>
  </si>
  <si>
    <t>Phyllodocida</t>
  </si>
  <si>
    <t>family</t>
  </si>
  <si>
    <t>Piscicolidae</t>
  </si>
  <si>
    <t>Lottiidae</t>
  </si>
  <si>
    <t>Littorinidae</t>
  </si>
  <si>
    <t>Nereidae</t>
  </si>
  <si>
    <t>Euhirudinea</t>
  </si>
  <si>
    <t>Hirudinomorpha</t>
  </si>
  <si>
    <t>Bivalvia</t>
  </si>
  <si>
    <t>Mytilidae</t>
  </si>
  <si>
    <t>Pteriomorpha</t>
  </si>
  <si>
    <t>Light.page</t>
  </si>
  <si>
    <t>Littorina scutulata</t>
  </si>
  <si>
    <t>gen.hist</t>
  </si>
  <si>
    <t>sp.hist</t>
  </si>
  <si>
    <t>gen.curr</t>
  </si>
  <si>
    <t>sp.curr</t>
  </si>
  <si>
    <t>lobata</t>
  </si>
  <si>
    <t>Hesperonoe</t>
  </si>
  <si>
    <t>Cirripedia</t>
  </si>
  <si>
    <t>Thoracica</t>
  </si>
  <si>
    <t>Balanidae</t>
  </si>
  <si>
    <t>Tetraclitoidea</t>
  </si>
  <si>
    <t>Megabalanus</t>
  </si>
  <si>
    <t>californicus</t>
  </si>
  <si>
    <t>Semibalanus</t>
  </si>
  <si>
    <t>Archaeobalanadiae</t>
  </si>
  <si>
    <t>glandula</t>
  </si>
  <si>
    <t>Lottia</t>
  </si>
  <si>
    <t>Lyrodus</t>
  </si>
  <si>
    <t>pedicellatus</t>
  </si>
  <si>
    <t>Teredinidae</t>
  </si>
  <si>
    <t>Myoida</t>
  </si>
  <si>
    <t>Adula</t>
  </si>
  <si>
    <t>Clinocardium</t>
  </si>
  <si>
    <t>nuttallii</t>
  </si>
  <si>
    <t>Cardiidae</t>
  </si>
  <si>
    <t>Veneroida</t>
  </si>
  <si>
    <t>Myidae</t>
  </si>
  <si>
    <t>Neanthes</t>
  </si>
  <si>
    <t>Not separated from L. plena, which is common throughout the intertidal</t>
  </si>
  <si>
    <t>Macoma</t>
  </si>
  <si>
    <t>nasuta</t>
  </si>
  <si>
    <t>Tellinidae</t>
  </si>
  <si>
    <t>Tellinoidea</t>
  </si>
  <si>
    <t>Zostera bed</t>
  </si>
  <si>
    <t>In very loose sand they are thinner and attain a much greater size</t>
  </si>
  <si>
    <t>secta</t>
  </si>
  <si>
    <t>Good looking, thin, white-shelled clam</t>
  </si>
  <si>
    <t>Prefer loose sand, Stations 2 and 3 (rarely in 5 and 6)</t>
  </si>
  <si>
    <t>Station 2, uncovered spits at low tide</t>
  </si>
  <si>
    <t>Mactridae</t>
  </si>
  <si>
    <t>Mactra</t>
  </si>
  <si>
    <t>dolabriformis</t>
  </si>
  <si>
    <t>Mactrotoma</t>
  </si>
  <si>
    <t>Mya</t>
  </si>
  <si>
    <t>arenaria</t>
  </si>
  <si>
    <t>Quite abundant at Station 7 south from the highway bridge, prefer loose sand</t>
  </si>
  <si>
    <t>Sanguinolaria</t>
  </si>
  <si>
    <t>Psammobiidae</t>
  </si>
  <si>
    <t>Nuttallia</t>
  </si>
  <si>
    <t>Station 2 but uncommon in 1927; Morris and Abbott say fairly common and buried 30-40 cm deep</t>
  </si>
  <si>
    <t>Saxidomus</t>
  </si>
  <si>
    <t>Veneridae</t>
  </si>
  <si>
    <t>Found sparingly at Stations 2,3,5,6 due to harvesting - see Kvitek</t>
  </si>
  <si>
    <t>Kvitek</t>
  </si>
  <si>
    <t>Schizothaerus</t>
  </si>
  <si>
    <t>Tresus</t>
  </si>
  <si>
    <t>All stations but least plentiful at 1</t>
  </si>
  <si>
    <t>Reach an immense size at station 2</t>
  </si>
  <si>
    <t>Siliqua</t>
  </si>
  <si>
    <t>patula nuttallii</t>
  </si>
  <si>
    <t>patula</t>
  </si>
  <si>
    <t>Pharidae</t>
  </si>
  <si>
    <t>Station 2, active digger, burrow deep</t>
  </si>
  <si>
    <t>Spirontocaris</t>
  </si>
  <si>
    <t>paludicola</t>
  </si>
  <si>
    <t>Heptacarpus</t>
  </si>
  <si>
    <t>Hippolytidae</t>
  </si>
  <si>
    <t>Malacostraca</t>
  </si>
  <si>
    <t>Decapoda</t>
  </si>
  <si>
    <t>Abundant among rocks at stations 1 and 4; especially in the spring</t>
  </si>
  <si>
    <t>Transparent green with reddish brown oblique lines</t>
  </si>
  <si>
    <t>Upogebia</t>
  </si>
  <si>
    <t>pugettensis</t>
  </si>
  <si>
    <t>Upogebiidae</t>
  </si>
  <si>
    <t>Found sparingly at all stations, fairly common along east bank in Zostera</t>
  </si>
  <si>
    <t>The diet and predator-prey relationships of the sea star Pycnopodia helianthoides (Brandt) from a central California kelp forest</t>
  </si>
  <si>
    <t>Herrlinger</t>
  </si>
  <si>
    <t>ug</t>
  </si>
  <si>
    <t>Corallimorphidae</t>
  </si>
  <si>
    <t>Actiniidae</t>
  </si>
  <si>
    <t>Metridiidae</t>
  </si>
  <si>
    <t>Urticina</t>
  </si>
  <si>
    <t>The littoral ascidians of Monterey Bay and Vicinity</t>
  </si>
  <si>
    <t>Abbott</t>
  </si>
  <si>
    <t>Bowman</t>
  </si>
  <si>
    <t>The hydroids of the Monterey Bay region</t>
  </si>
  <si>
    <t>Davis</t>
  </si>
  <si>
    <t>Notes on some isopods of the Monterey peninsula intertidal</t>
  </si>
  <si>
    <t>Gordon</t>
  </si>
  <si>
    <t>Some factors which influence the distribution of chitons in the Monterey area</t>
  </si>
  <si>
    <t>House, Fox</t>
  </si>
  <si>
    <t>Parker</t>
  </si>
  <si>
    <t>A report of the polychaetous annelids of Monterey peninsula</t>
  </si>
  <si>
    <t>Sibley</t>
  </si>
  <si>
    <t>The ecological distribution of the intertidal anomurans and brachyurans of the Monterey Peninsula</t>
  </si>
  <si>
    <t>journal</t>
  </si>
  <si>
    <t>MS</t>
  </si>
  <si>
    <t>size.est</t>
  </si>
  <si>
    <t>San Jose State</t>
  </si>
  <si>
    <t>Lepidochitonidae</t>
  </si>
  <si>
    <t>Chaetopleuridae</t>
  </si>
  <si>
    <t>Mopaliidae</t>
  </si>
  <si>
    <t>hartwegii</t>
  </si>
  <si>
    <t>Ischnochitonidae</t>
  </si>
  <si>
    <t>Lepidozona</t>
  </si>
  <si>
    <t>Asteriidae</t>
  </si>
  <si>
    <t>Chlorostoma</t>
  </si>
  <si>
    <t>Promartynia</t>
  </si>
  <si>
    <t>Trochidae</t>
  </si>
  <si>
    <t>Dendrophyllidae</t>
  </si>
  <si>
    <t>gen.spp.curr</t>
  </si>
  <si>
    <t>Row Labels</t>
  </si>
  <si>
    <t>Anthopleura elegantissima</t>
  </si>
  <si>
    <t>Anthopleura xanthogrammica</t>
  </si>
  <si>
    <t>Balanophyllia elegans</t>
  </si>
  <si>
    <t>Balanus glandula</t>
  </si>
  <si>
    <t>Balanus nubilus</t>
  </si>
  <si>
    <t>Chaetopleura gemmea</t>
  </si>
  <si>
    <t>Cyanoplax hartwegii</t>
  </si>
  <si>
    <t>Epiactis prolifera</t>
  </si>
  <si>
    <t>Lepidozona mertensii</t>
  </si>
  <si>
    <t>Lottia scabra</t>
  </si>
  <si>
    <t>Megabalanus californicus</t>
  </si>
  <si>
    <t>Mopalia ciliata</t>
  </si>
  <si>
    <t>Mopalia hindsii</t>
  </si>
  <si>
    <t>Mopalia lignosa</t>
  </si>
  <si>
    <t>Mopalia muscosa</t>
  </si>
  <si>
    <t>NA NA</t>
  </si>
  <si>
    <t>Nuttallina californica</t>
  </si>
  <si>
    <t>Semibalanus cariosus</t>
  </si>
  <si>
    <t>Tetraclita rubescens</t>
  </si>
  <si>
    <t>Tonicella lineata</t>
  </si>
  <si>
    <t xml:space="preserve">Urticina </t>
  </si>
  <si>
    <t>Grand Total</t>
  </si>
  <si>
    <t>intertidal mudflat</t>
  </si>
  <si>
    <t>Frazier</t>
  </si>
  <si>
    <t>A survey of the Gastropoda of Mytilus californianus communities on Mussel Point, California</t>
  </si>
  <si>
    <t>Goff</t>
  </si>
  <si>
    <t>Macrofauna in Pelvetia beds</t>
  </si>
  <si>
    <t>The distribution of cirripeds and gastropods on plain vertical rock surfaces in the upper intertidal and splash zones</t>
  </si>
  <si>
    <t>Hand, Abbott, Davis</t>
  </si>
  <si>
    <t>A comparison the fauna of the exposed and protected faces of a rock</t>
  </si>
  <si>
    <t>Howell</t>
  </si>
  <si>
    <t>Kaplan, Storer</t>
  </si>
  <si>
    <t>A preliminary analysis of the major plant and sessile animal communities of the rocky intertidal zone on the Monterey Peninsula</t>
  </si>
  <si>
    <t>Kutsky, Woodbury</t>
  </si>
  <si>
    <t>A comparative study of the Phyllospadix community</t>
  </si>
  <si>
    <t>The Mytilus californianus community in the Monterey Bay</t>
  </si>
  <si>
    <t>Polhemus</t>
  </si>
  <si>
    <t>Fig 1-4</t>
  </si>
  <si>
    <t>californianus</t>
  </si>
  <si>
    <t>Mussel Point</t>
  </si>
  <si>
    <t>Asilomar Beach</t>
  </si>
  <si>
    <t>Pescadero Point</t>
  </si>
  <si>
    <t>Fourth group, pages 15-16</t>
  </si>
  <si>
    <t>Sutton</t>
  </si>
  <si>
    <t>A study of the macrofauna of a Mytilus californianus community</t>
  </si>
  <si>
    <t>Page 1</t>
  </si>
  <si>
    <t>Mytilus californianus</t>
  </si>
  <si>
    <t>student papers in 1948c, 1951, 1970</t>
  </si>
  <si>
    <t>Zone</t>
  </si>
  <si>
    <t>Phylum</t>
  </si>
  <si>
    <t>barnacle</t>
  </si>
  <si>
    <t>chiton</t>
  </si>
  <si>
    <t>bivalve</t>
  </si>
  <si>
    <t>coral</t>
  </si>
  <si>
    <t>Year</t>
  </si>
  <si>
    <t>fish</t>
  </si>
  <si>
    <t>Major groups</t>
  </si>
  <si>
    <t>Lovers Point</t>
  </si>
  <si>
    <t>site1</t>
  </si>
  <si>
    <t>site2</t>
  </si>
  <si>
    <t>site3</t>
  </si>
  <si>
    <t>site4</t>
  </si>
  <si>
    <t>Almeja Point (Cabrillo Point)</t>
  </si>
  <si>
    <t>Point Aulon (Lovers Point)</t>
  </si>
  <si>
    <t>zone</t>
  </si>
  <si>
    <t>high</t>
  </si>
  <si>
    <t>low</t>
  </si>
  <si>
    <t>mid</t>
  </si>
  <si>
    <t>sample.date</t>
  </si>
  <si>
    <t>May - July 1917</t>
  </si>
  <si>
    <t>Asilomar rocks</t>
  </si>
  <si>
    <t>11 - 14 July 1947</t>
  </si>
  <si>
    <t>5 - 23 July 1947</t>
  </si>
  <si>
    <t>collect?</t>
  </si>
  <si>
    <t>Average of year.size</t>
  </si>
  <si>
    <t>Oligocottus snyderi</t>
  </si>
  <si>
    <t>Clinocottus analis</t>
  </si>
  <si>
    <t>Clinocottus recalvus</t>
  </si>
  <si>
    <t>Xererpes fucorum</t>
  </si>
  <si>
    <t>Amphigonopterus aurora</t>
  </si>
  <si>
    <t>Values</t>
  </si>
  <si>
    <t>mean</t>
  </si>
  <si>
    <t>max</t>
  </si>
  <si>
    <t>histo</t>
  </si>
  <si>
    <t>Sum of mean</t>
  </si>
  <si>
    <t>Sum of max</t>
  </si>
  <si>
    <t>Sum of histo</t>
  </si>
  <si>
    <t>Cyanoplax raymondi</t>
  </si>
  <si>
    <t>Ischnochiton heathiana</t>
  </si>
  <si>
    <t>n</t>
  </si>
  <si>
    <t>Many</t>
  </si>
  <si>
    <t>date</t>
  </si>
  <si>
    <t>site</t>
  </si>
  <si>
    <t>species</t>
  </si>
  <si>
    <t>size1.det</t>
  </si>
  <si>
    <t>Pt Pinos</t>
  </si>
  <si>
    <t>size1.max</t>
  </si>
  <si>
    <t>Nuttalina californica</t>
  </si>
  <si>
    <t>rostro-carinal diameter mm</t>
  </si>
  <si>
    <t>Colony 1 page 12</t>
  </si>
  <si>
    <t>Colony 2; page 13</t>
  </si>
  <si>
    <t>Colony 3, page 14</t>
  </si>
  <si>
    <t>Colony 3, page 15</t>
  </si>
  <si>
    <t>limpet</t>
  </si>
  <si>
    <t>hi</t>
  </si>
  <si>
    <t>Materials</t>
  </si>
  <si>
    <t>GPS</t>
  </si>
  <si>
    <t>Transect tape</t>
  </si>
  <si>
    <t>Calipers</t>
  </si>
  <si>
    <t>0.25 m2 quadrat</t>
  </si>
  <si>
    <t>0.1 m2 quadrat</t>
  </si>
  <si>
    <t>Knife</t>
  </si>
  <si>
    <t>Camera</t>
  </si>
  <si>
    <t>Field notebook</t>
  </si>
  <si>
    <t>Datasheets</t>
  </si>
  <si>
    <t>Clipboard</t>
  </si>
  <si>
    <t>Methods</t>
  </si>
  <si>
    <t>Level (and other stuff to determine tidal height?)</t>
  </si>
  <si>
    <t>Tide chart</t>
  </si>
  <si>
    <t>Random point list</t>
  </si>
  <si>
    <t>2.  Determine tidal height of transect</t>
  </si>
  <si>
    <t>1.  Set 10 m transect, take GPS points at beginning and end of transect</t>
  </si>
  <si>
    <t>Sites</t>
  </si>
  <si>
    <t>3.  Sample 5 quadrats according to species of interest</t>
  </si>
  <si>
    <t>4.  Do three transects at each site, try to span range of exposure</t>
  </si>
  <si>
    <t>5.  If historical data are at a specific spot, try to resample that spot also</t>
  </si>
  <si>
    <t>Clinometer</t>
  </si>
  <si>
    <t>Compass</t>
  </si>
  <si>
    <t>Pocket rod</t>
  </si>
  <si>
    <t>Baldwin, Frazier</t>
  </si>
  <si>
    <t>A survey of the plankton of Monterey Bay</t>
  </si>
  <si>
    <t>The comparative ecology of the beach fleas, Orchestoidea californica and Orchestoidea corniculata</t>
  </si>
  <si>
    <t>Haderlie</t>
  </si>
  <si>
    <t>The biology of a high isolated tide pool</t>
  </si>
  <si>
    <t>Mallory</t>
  </si>
  <si>
    <t>The faunal survey of a zone 3 tide pool</t>
  </si>
  <si>
    <t>A faunistic report of a float</t>
  </si>
  <si>
    <t>Schuck</t>
  </si>
  <si>
    <t>Pelvetia, a community study</t>
  </si>
  <si>
    <t>Severaid</t>
  </si>
  <si>
    <t>A comparison of the invertebrate macrofauna of exposed vs sheltered sand beach habitats</t>
  </si>
  <si>
    <t>Night versus day activitiy in tide pools and the faunal composition thereof</t>
  </si>
  <si>
    <t>Bartels</t>
  </si>
  <si>
    <t>Brondz</t>
  </si>
  <si>
    <t>Childs</t>
  </si>
  <si>
    <t>Erdman</t>
  </si>
  <si>
    <t>Hemphill</t>
  </si>
  <si>
    <t>Johnston</t>
  </si>
  <si>
    <t>Mandra</t>
  </si>
  <si>
    <t>Shaw</t>
  </si>
  <si>
    <t>Townsley</t>
  </si>
  <si>
    <t>Voge</t>
  </si>
  <si>
    <t>Wilson</t>
  </si>
  <si>
    <t>Studies on the distribution and habits of the asteroids</t>
  </si>
  <si>
    <t>Studies on the behavior of Pagurus samuelis</t>
  </si>
  <si>
    <t>Studies on Littorina planaxis</t>
  </si>
  <si>
    <t>Studies in the natural history of Strongylocentrotus purpuratus</t>
  </si>
  <si>
    <t>A survey of the intertidal fauna and flora of a rocky gulch on mussel point, Monterey Bay, California</t>
  </si>
  <si>
    <t>planaxis</t>
  </si>
  <si>
    <t>keenae</t>
  </si>
  <si>
    <t>High rock, Cabrillo point</t>
  </si>
  <si>
    <t>The distribution of Mitella polymerus in relation to its geographical and biological limitations on Cabrillo Point, Monterey Bay, California</t>
  </si>
  <si>
    <t>Plate 4</t>
  </si>
  <si>
    <t>Mitella</t>
  </si>
  <si>
    <t>polymerus</t>
  </si>
  <si>
    <t>Pollicipes</t>
  </si>
  <si>
    <t>Scalpellidae</t>
  </si>
  <si>
    <t>capitulum length_mm</t>
  </si>
  <si>
    <t>capitulum width_mm</t>
  </si>
  <si>
    <t>Colony taken from rock about 5.4' level</t>
  </si>
  <si>
    <t>Some factors in the biology of Thais emarginata</t>
  </si>
  <si>
    <t>Thais</t>
  </si>
  <si>
    <t>emarginata</t>
  </si>
  <si>
    <t>Nucella</t>
  </si>
  <si>
    <t>Muricidae</t>
  </si>
  <si>
    <t>Mussel beds at the end of Mussel Point</t>
  </si>
  <si>
    <t>Barnacle zone at the end of Mussel Point</t>
  </si>
  <si>
    <t xml:space="preserve">Sheltered side of point </t>
  </si>
  <si>
    <t>Baldwin</t>
  </si>
  <si>
    <t>Kaplan</t>
  </si>
  <si>
    <t>McBlair</t>
  </si>
  <si>
    <t>Storer</t>
  </si>
  <si>
    <t>Woodbury, Kutsky, Baldwin</t>
  </si>
  <si>
    <t>The influence of external factors on movements of Pisaster ochraceus</t>
  </si>
  <si>
    <t>Fig 1</t>
  </si>
  <si>
    <t>ochraceus</t>
  </si>
  <si>
    <t>diam_cm</t>
  </si>
  <si>
    <t>Histos for three separate areas at Cabrillo pt</t>
  </si>
  <si>
    <t>Monterey Pier</t>
  </si>
  <si>
    <t>Bay Rock</t>
  </si>
  <si>
    <t>Carmel Mission Peninsula</t>
  </si>
  <si>
    <t>Comments on asteroids of Monterey Peninsula</t>
  </si>
  <si>
    <t>The distribution of a population of Emerita analoga in a low tide zone</t>
  </si>
  <si>
    <t>Graph 1</t>
  </si>
  <si>
    <t>Emerita</t>
  </si>
  <si>
    <t>analoga</t>
  </si>
  <si>
    <t>Hippidae</t>
  </si>
  <si>
    <t>intertidal beach</t>
  </si>
  <si>
    <t>Asilomar beach</t>
  </si>
  <si>
    <t>Brodsky</t>
  </si>
  <si>
    <t>Chaney</t>
  </si>
  <si>
    <t>Cooke</t>
  </si>
  <si>
    <t>Decker</t>
  </si>
  <si>
    <t>Jerrel</t>
  </si>
  <si>
    <t>Lamb</t>
  </si>
  <si>
    <t>Lehmann</t>
  </si>
  <si>
    <t>Osterholt</t>
  </si>
  <si>
    <t>Pressman</t>
  </si>
  <si>
    <t>Arnold</t>
  </si>
  <si>
    <t>Bignami</t>
  </si>
  <si>
    <t>Connell, Dixon</t>
  </si>
  <si>
    <t>Feder</t>
  </si>
  <si>
    <t>Fritchmann</t>
  </si>
  <si>
    <t>Greenwald</t>
  </si>
  <si>
    <t>Reynolds</t>
  </si>
  <si>
    <t>Santiestevan</t>
  </si>
  <si>
    <t>Tavares</t>
  </si>
  <si>
    <t>Thurmond</t>
  </si>
  <si>
    <t>Weibezahn</t>
  </si>
  <si>
    <t>Worsley</t>
  </si>
  <si>
    <t>Acetta</t>
  </si>
  <si>
    <t>Barendregt</t>
  </si>
  <si>
    <t>Cannan</t>
  </si>
  <si>
    <t>Smith</t>
  </si>
  <si>
    <t>Some investigations of Mytilus californianus living under natural conditions, to determine some influences of tidal exposure upon its density and size</t>
  </si>
  <si>
    <t>UC Berkeley Zoology Final Papers 112/213</t>
  </si>
  <si>
    <t>Accetta</t>
  </si>
  <si>
    <t>Area A</t>
  </si>
  <si>
    <t>Area B</t>
  </si>
  <si>
    <t>Area C</t>
  </si>
  <si>
    <t>Area D</t>
  </si>
  <si>
    <t>The distribution and ecological relationship of brachyuran crabs of the Monterey Peninsula with observations of their general biology</t>
  </si>
  <si>
    <t>Pachygrapsus</t>
  </si>
  <si>
    <t>crassipes</t>
  </si>
  <si>
    <t>Grapsidae</t>
  </si>
  <si>
    <t>Corynactics californica</t>
  </si>
  <si>
    <t>Metridium senile</t>
  </si>
  <si>
    <t>Pisaster giganteus</t>
  </si>
  <si>
    <t>Chlorostoma brunnea</t>
  </si>
  <si>
    <t>Chlorostoma montereyi</t>
  </si>
  <si>
    <t>Promartynia pulligo</t>
  </si>
  <si>
    <t>Brauner</t>
  </si>
  <si>
    <t>Filice</t>
  </si>
  <si>
    <t>Friedman</t>
  </si>
  <si>
    <t>Fritchman</t>
  </si>
  <si>
    <t>Jordan</t>
  </si>
  <si>
    <t>Salt</t>
  </si>
  <si>
    <t>Stallcup</t>
  </si>
  <si>
    <t>Young</t>
  </si>
  <si>
    <t>The distribution of limpets in Monterey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</si>
</sst>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17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</cellXfs>
  <cellStyles count="1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Elahi" refreshedDate="41740.595122800929" createdVersion="4" refreshedVersion="4" minRefreshableVersion="3" recordCount="76">
  <cacheSource type="worksheet">
    <worksheetSource ref="A1:AU77" sheet="raw"/>
  </cacheSource>
  <cacheFields count="47">
    <cacheField name="date.entry" numFmtId="15">
      <sharedItems containsSemiMixedTypes="0" containsNonDate="0" containsDate="1" containsString="0" minDate="2014-03-17T00:00:00" maxDate="2014-03-27T00:00:00"/>
    </cacheField>
    <cacheField name="row.no" numFmtId="0">
      <sharedItems containsSemiMixedTypes="0" containsString="0" containsNumber="1" containsInteger="1" minValue="1" maxValue="76"/>
    </cacheField>
    <cacheField name="study.no" numFmtId="0">
      <sharedItems containsSemiMixedTypes="0" containsString="0" containsNumber="1" containsInteger="1" minValue="1" maxValue="13"/>
    </cacheField>
    <cacheField name="year" numFmtId="0">
      <sharedItems containsSemiMixedTypes="0" containsString="0" containsNumber="1" containsInteger="1" minValue="1919" maxValue="1988"/>
    </cacheField>
    <cacheField name="year.size" numFmtId="0">
      <sharedItems containsSemiMixedTypes="0" containsString="0" containsNumber="1" containsInteger="1" minValue="1917" maxValue="1985"/>
    </cacheField>
    <cacheField name="type" numFmtId="0">
      <sharedItems/>
    </cacheField>
    <cacheField name="title" numFmtId="0">
      <sharedItems/>
    </cacheField>
    <cacheField name="source" numFmtId="0">
      <sharedItems/>
    </cacheField>
    <cacheField name="volume" numFmtId="0">
      <sharedItems containsMixedTypes="1" containsNumber="1" containsInteger="1" minValue="16" maxValue="58"/>
    </cacheField>
    <cacheField name="page.start" numFmtId="0">
      <sharedItems containsMixedTypes="1" containsNumber="1" containsInteger="1" minValue="1" maxValue="200"/>
    </cacheField>
    <cacheField name="page.end" numFmtId="0">
      <sharedItems containsMixedTypes="1" containsNumber="1" containsInteger="1" minValue="18" maxValue="230"/>
    </cacheField>
    <cacheField name="author" numFmtId="0">
      <sharedItems/>
    </cacheField>
    <cacheField name="page.size" numFmtId="0">
      <sharedItems containsMixedTypes="1" containsNumber="1" containsInteger="1" minValue="3" maxValue="203"/>
    </cacheField>
    <cacheField name="gen.hist" numFmtId="0">
      <sharedItems/>
    </cacheField>
    <cacheField name="sp.hist" numFmtId="0">
      <sharedItems/>
    </cacheField>
    <cacheField name="gen.curr" numFmtId="0">
      <sharedItems/>
    </cacheField>
    <cacheField name="sp.curr" numFmtId="0">
      <sharedItems containsBlank="1"/>
    </cacheField>
    <cacheField name="Light.page" numFmtId="0">
      <sharedItems containsBlank="1" containsMixedTypes="1" containsNumber="1" containsInteger="1" minValue="182" maxValue="929"/>
    </cacheField>
    <cacheField name="phylum" numFmtId="0">
      <sharedItems count="6">
        <s v="Arthropoda"/>
        <s v="Cnidaria"/>
        <s v="Mollusca"/>
        <s v="Chordata"/>
        <s v="Echinodermata"/>
        <s v="Annelida"/>
      </sharedItems>
    </cacheField>
    <cacheField name="class" numFmtId="0">
      <sharedItems/>
    </cacheField>
    <cacheField name="order" numFmtId="0">
      <sharedItems containsBlank="1"/>
    </cacheField>
    <cacheField name="family" numFmtId="0">
      <sharedItems containsBlank="1"/>
    </cacheField>
    <cacheField name="location" numFmtId="0">
      <sharedItems containsBlank="1"/>
    </cacheField>
    <cacheField name="habitat" numFmtId="0">
      <sharedItems count="4">
        <s v="subtidal"/>
        <s v="intertidal"/>
        <s v="intertidal mudflat"/>
        <s v="tide pool"/>
      </sharedItems>
    </cacheField>
    <cacheField name="size1" numFmtId="0">
      <sharedItems containsString="0" containsBlank="1" containsNumber="1" minValue="3.5" maxValue="870"/>
    </cacheField>
    <cacheField name="size1.detail" numFmtId="0">
      <sharedItems containsBlank="1"/>
    </cacheField>
    <cacheField name="size2" numFmtId="0">
      <sharedItems containsBlank="1" containsMixedTypes="1" containsNumber="1" minValue="6" maxValue="1222"/>
    </cacheField>
    <cacheField name="size2.detail" numFmtId="0">
      <sharedItems containsBlank="1"/>
    </cacheField>
    <cacheField name="size3" numFmtId="0">
      <sharedItems containsBlank="1" containsMixedTypes="1" containsNumber="1" containsInteger="1" minValue="11" maxValue="70"/>
    </cacheField>
    <cacheField name="size3.detail" numFmtId="0">
      <sharedItems containsBlank="1"/>
    </cacheField>
    <cacheField name="metric" numFmtId="0">
      <sharedItems containsBlank="1"/>
    </cacheField>
    <cacheField name="mean" numFmtId="0">
      <sharedItems containsSemiMixedTypes="0" containsString="0" containsNumber="1" containsInteger="1" minValue="0" maxValue="1"/>
    </cacheField>
    <cacheField name="max" numFmtId="0">
      <sharedItems containsSemiMixedTypes="0" containsString="0" containsNumber="1" containsInteger="1" minValue="0" maxValue="1"/>
    </cacheField>
    <cacheField name="histo" numFmtId="0">
      <sharedItems containsSemiMixedTypes="0" containsString="0" containsNumber="1" containsInteger="1" minValue="0" maxValue="1"/>
    </cacheField>
    <cacheField name="n" numFmtId="0">
      <sharedItems containsBlank="1" containsMixedTypes="1" containsNumber="1" containsInteger="1" minValue="37" maxValue="4922"/>
    </cacheField>
    <cacheField name="location notes" numFmtId="0">
      <sharedItems containsBlank="1"/>
    </cacheField>
    <cacheField name="size notes" numFmtId="0">
      <sharedItems containsBlank="1"/>
    </cacheField>
    <cacheField name="hypothesized drivers of change" numFmtId="0">
      <sharedItems containsBlank="1"/>
    </cacheField>
    <cacheField name="other notes" numFmtId="0">
      <sharedItems containsBlank="1"/>
    </cacheField>
    <cacheField name="gen.spp.curr" numFmtId="0">
      <sharedItems containsBlank="1" count="56">
        <s v="Balanus nubilus"/>
        <s v="Tetraclita rubescens"/>
        <s v="Corynactics californica"/>
        <s v="NA NA"/>
        <s v="Anthopleura elegantissima"/>
        <s v="Anthopleura xanthogrammica"/>
        <s v="Urticina "/>
        <s v="Epiactis prolifera"/>
        <s v="Metridium senile"/>
        <s v="Nuttallina californica"/>
        <s v="Chaetopleura gemmea"/>
        <s v="Tonicella lineata"/>
        <s v="Cyanoplax raymondi"/>
        <s v="Cyanoplax hartwegii"/>
        <s v="Lepidozona mertensii"/>
        <s v="Ischnochiton heathiana"/>
        <s v="Mopalia ciliata"/>
        <s v="Mopalia muscosa"/>
        <s v="Mopalia hindsii"/>
        <s v="Mopalia lignosa"/>
        <s v="Oligocottus snyderi"/>
        <s v="Clinocottus analis"/>
        <s v="Clinocottus recalvus"/>
        <s v="Xererpes fucorum"/>
        <s v="Amphigonopterus aurora"/>
        <s v="Pisaster giganteus"/>
        <s v="Chlorostoma brunnea"/>
        <s v="Promartynia pulligo"/>
        <s v="Chlorostoma montereyi"/>
        <s v="Balanophyllia elegans"/>
        <s v="Balanus glandula"/>
        <s v="Semibalanus cariosus"/>
        <s v="Megabalanus californicus"/>
        <s v="Lottia scabra"/>
        <s v="Littorina scutulata"/>
        <s v="Neanthes brandti"/>
        <s v="Hesperonoe adventor"/>
        <s v="Branchellion lobata"/>
        <s v="Modiolus rectus"/>
        <s v="Mytilus edulis"/>
        <s v="Lyrodus pedicellatus"/>
        <s v="Adula diegensis"/>
        <s v="Clinocardium nuttallii"/>
        <s v="Cryptomya californica"/>
        <s v="Macoma nasuta"/>
        <s v="Macoma secta"/>
        <s v="Mactrotoma californica"/>
        <s v="Mya arenaria"/>
        <s v="Nuttallia nuttallii"/>
        <s v="Tresus nuttallii"/>
        <s v="Siliqua patula"/>
        <s v="Heptacarpus paludicola"/>
        <s v="Upogebia pugettensis"/>
        <s v="Mytilus californianus"/>
        <m u="1"/>
        <s v=" " u="1"/>
      </sharedItems>
    </cacheField>
    <cacheField name="site1" numFmtId="0">
      <sharedItems containsBlank="1"/>
    </cacheField>
    <cacheField name="site2" numFmtId="0">
      <sharedItems containsBlank="1"/>
    </cacheField>
    <cacheField name="site3" numFmtId="0">
      <sharedItems containsBlank="1"/>
    </cacheField>
    <cacheField name="site4" numFmtId="0">
      <sharedItems containsBlank="1"/>
    </cacheField>
    <cacheField name="zone" numFmtId="0">
      <sharedItems containsBlank="1"/>
    </cacheField>
    <cacheField name="sample.date" numFmtId="0">
      <sharedItems containsDate="1" containsBlank="1" containsMixedTypes="1" minDate="1947-07-01T00:00:00" maxDate="1947-07-18T00:00:00"/>
    </cacheField>
    <cacheField name="collect?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14-03-17T00:00:00"/>
    <n v="1"/>
    <n v="1"/>
    <n v="1947"/>
    <n v="1947"/>
    <s v="undergrad"/>
    <s v="Distribution of the common sessile barnacle in the Monterey region"/>
    <s v="UC Berkeley Zoology Final Papers 112/212"/>
    <n v="16"/>
    <s v="NA"/>
    <s v="NA"/>
    <s v="Fox"/>
    <n v="3"/>
    <s v="Balanus"/>
    <s v="nubilus"/>
    <s v="Balanus"/>
    <s v="nubilus"/>
    <n v="483"/>
    <x v="0"/>
    <s v="Cirripedia"/>
    <s v="Thoracica"/>
    <s v="Balanidae"/>
    <s v="Monterey Wharf"/>
    <x v="0"/>
    <n v="60"/>
    <s v="base_mm"/>
    <n v="50"/>
    <s v="height_mm"/>
    <s v="NA"/>
    <s v="NA"/>
    <s v="max_size"/>
    <n v="0"/>
    <n v="1"/>
    <n v="0"/>
    <m/>
    <s v="Middle and lower zones at Monterey Wharf"/>
    <m/>
    <m/>
    <m/>
    <x v="0"/>
    <m/>
    <m/>
    <m/>
    <m/>
    <m/>
    <m/>
    <m/>
  </r>
  <r>
    <d v="2014-03-17T00:00:00"/>
    <n v="2"/>
    <n v="1"/>
    <n v="1947"/>
    <n v="1947"/>
    <s v="undergrad"/>
    <s v="Distribution of the common sessile barnacle in the Monterey region"/>
    <s v="UC Berkeley Zoology Final Papers 112/212"/>
    <n v="16"/>
    <s v="NA"/>
    <s v="NA"/>
    <s v="Fox"/>
    <n v="3"/>
    <s v="Balanus"/>
    <s v="nubilus"/>
    <s v="Balanus"/>
    <s v="nubilus"/>
    <n v="483"/>
    <x v="0"/>
    <s v="Cirripedia"/>
    <s v="Thoracica"/>
    <s v="Balanidae"/>
    <s v="Pacific Grove"/>
    <x v="1"/>
    <n v="35"/>
    <s v="base_mm"/>
    <n v="25"/>
    <s v="height_mm"/>
    <s v="NA"/>
    <s v="NA"/>
    <s v="max_size"/>
    <n v="0"/>
    <n v="1"/>
    <n v="0"/>
    <m/>
    <s v="Pescadero Point, Carmel Cove, Point Pinos, Mussel Point"/>
    <s v="Zone 3 and zone 4 mussel beds, largest specimens were found attached to the rocks within the beds"/>
    <m/>
    <m/>
    <x v="0"/>
    <m/>
    <m/>
    <m/>
    <m/>
    <m/>
    <m/>
    <m/>
  </r>
  <r>
    <d v="2014-03-17T00:00:00"/>
    <n v="3"/>
    <n v="1"/>
    <n v="1947"/>
    <n v="1947"/>
    <s v="undergrad"/>
    <s v="Distribution of the common sessile barnacle in the Monterey region"/>
    <s v="UC Berkeley Zoology Final Papers 112/212"/>
    <n v="16"/>
    <s v="NA"/>
    <s v="NA"/>
    <s v="Fox"/>
    <n v="8"/>
    <s v="Tetraclita"/>
    <s v="squamosa rubescens"/>
    <s v="Tetraclita"/>
    <s v="rubescens"/>
    <n v="482"/>
    <x v="0"/>
    <s v="Cirripedia"/>
    <s v="Thoracica"/>
    <s v="Tetraclitoidea"/>
    <s v="Elkhorn Slough"/>
    <x v="2"/>
    <n v="60"/>
    <s v="base_mm"/>
    <n v="50"/>
    <s v="height_mm"/>
    <s v="NA"/>
    <s v="NA"/>
    <s v="max_size"/>
    <n v="0"/>
    <n v="1"/>
    <n v="0"/>
    <m/>
    <s v="On pilings under the bridge"/>
    <s v="Based on the only specimen (was dead) he found at Elkhorn Slough"/>
    <m/>
    <m/>
    <x v="1"/>
    <m/>
    <m/>
    <m/>
    <m/>
    <m/>
    <m/>
    <m/>
  </r>
  <r>
    <d v="2014-03-17T00:00:00"/>
    <n v="4"/>
    <n v="2"/>
    <n v="1947"/>
    <n v="1947"/>
    <s v="undergrad"/>
    <s v="A study of the intertidal sea anemones of the Monterey Bay region"/>
    <s v="UC Berkeley Zoology Final Papers 112/212"/>
    <n v="16"/>
    <s v="NA"/>
    <s v="NA"/>
    <s v="Hand"/>
    <n v="7"/>
    <s v="Corynactics"/>
    <s v="californica"/>
    <s v="Corynactics"/>
    <s v="californica"/>
    <n v="183"/>
    <x v="1"/>
    <s v="Anthozoa"/>
    <s v="Corallimorpharia"/>
    <s v="Corallimorphidae"/>
    <s v="Municipal Pier"/>
    <x v="0"/>
    <n v="30"/>
    <s v="length_mm"/>
    <n v="20"/>
    <s v="crown diameter_mm"/>
    <s v="NA"/>
    <s v="NA"/>
    <s v="max_size"/>
    <n v="0"/>
    <n v="1"/>
    <n v="0"/>
    <m/>
    <s v="Most plentiful on the newer cement piles under the Municipal Pier"/>
    <s v="Ecotype # 3, harbor form: zero tide level to minus four feet"/>
    <s v="cannery pollution, boat oil, sewage, fish pier waste"/>
    <m/>
    <x v="2"/>
    <m/>
    <m/>
    <m/>
    <m/>
    <m/>
    <m/>
    <m/>
  </r>
  <r>
    <d v="2014-03-17T00:00:00"/>
    <n v="5"/>
    <n v="2"/>
    <n v="1947"/>
    <n v="1947"/>
    <s v="undergrad"/>
    <s v="A study of the intertidal sea anemones of the Monterey Bay region"/>
    <s v="UC Berkeley Zoology Final Papers 112/212"/>
    <n v="16"/>
    <s v="NA"/>
    <s v="NA"/>
    <s v="Hand"/>
    <n v="11"/>
    <s v="NA"/>
    <s v="NA"/>
    <s v="NA"/>
    <s v="NA"/>
    <s v="NA"/>
    <x v="1"/>
    <s v="Anthozoa"/>
    <m/>
    <s v="Ilyanthidae"/>
    <s v="Elkhorn Slough"/>
    <x v="1"/>
    <n v="200"/>
    <s v="length_mm"/>
    <n v="20"/>
    <s v="crown diameter_mm"/>
    <n v="15"/>
    <s v="column physa diameter_mm"/>
    <s v="max_size"/>
    <n v="0"/>
    <n v="1"/>
    <n v="0"/>
    <m/>
    <s v="Occurred in large beds on mudflats at zero tide level, most concentrated along the landward edge of the bar formed between the north and east forks of the slough"/>
    <m/>
    <m/>
    <m/>
    <x v="3"/>
    <m/>
    <m/>
    <m/>
    <m/>
    <m/>
    <m/>
    <m/>
  </r>
  <r>
    <d v="2014-03-17T00:00:00"/>
    <n v="6"/>
    <n v="2"/>
    <n v="1947"/>
    <n v="1947"/>
    <s v="undergrad"/>
    <s v="A study of the intertidal sea anemones of the Monterey Bay region"/>
    <s v="UC Berkeley Zoology Final Papers 112/212"/>
    <n v="16"/>
    <s v="NA"/>
    <s v="NA"/>
    <s v="Hand"/>
    <n v="13"/>
    <s v="Bunodactis"/>
    <s v="elegantissima"/>
    <s v="Anthopleura"/>
    <s v="elegantissima"/>
    <n v="182"/>
    <x v="1"/>
    <s v="Anthozoa"/>
    <s v="Actiniaria"/>
    <s v="Actiniidae"/>
    <m/>
    <x v="1"/>
    <n v="50"/>
    <s v="base column diameter_mm"/>
    <n v="60"/>
    <s v="height_mm"/>
    <n v="70"/>
    <s v="tentacular crown diameter_mm"/>
    <s v="max_size"/>
    <n v="0"/>
    <n v="1"/>
    <n v="0"/>
    <m/>
    <m/>
    <m/>
    <m/>
    <s v="Anthopleura elegentissima"/>
    <x v="4"/>
    <m/>
    <m/>
    <m/>
    <m/>
    <m/>
    <m/>
    <m/>
  </r>
  <r>
    <d v="2014-03-17T00:00:00"/>
    <n v="7"/>
    <n v="2"/>
    <n v="1947"/>
    <n v="1947"/>
    <s v="undergrad"/>
    <s v="A study of the intertidal sea anemones of the Monterey Bay region"/>
    <s v="UC Berkeley Zoology Final Papers 112/212"/>
    <n v="16"/>
    <s v="NA"/>
    <s v="NA"/>
    <s v="Hand"/>
    <n v="16"/>
    <s v="Anthopleura"/>
    <s v="xanthogrammica"/>
    <s v="Anthopleura"/>
    <s v="xanthogrammica"/>
    <n v="182"/>
    <x v="1"/>
    <s v="Anthozoa"/>
    <s v="Actiniaria"/>
    <s v="Actiniidae"/>
    <m/>
    <x v="3"/>
    <n v="200"/>
    <s v="crown diameter_mm"/>
    <n v="150"/>
    <s v="column diameter_mm"/>
    <s v="NA"/>
    <s v="NA"/>
    <s v="max_size"/>
    <n v="0"/>
    <n v="1"/>
    <n v="0"/>
    <m/>
    <s v="Low tide, tide pools"/>
    <m/>
    <m/>
    <m/>
    <x v="5"/>
    <m/>
    <m/>
    <m/>
    <m/>
    <m/>
    <m/>
    <m/>
  </r>
  <r>
    <d v="2014-03-17T00:00:00"/>
    <n v="8"/>
    <n v="2"/>
    <n v="1947"/>
    <n v="1947"/>
    <s v="undergrad"/>
    <s v="A study of the intertidal sea anemones of the Monterey Bay region"/>
    <s v="UC Berkeley Zoology Final Papers 112/212"/>
    <n v="16"/>
    <s v="NA"/>
    <s v="NA"/>
    <s v="Hand"/>
    <n v="18"/>
    <s v="Tealia"/>
    <s v="felina"/>
    <s v="Urticina"/>
    <m/>
    <n v="182"/>
    <x v="1"/>
    <s v="Anthozoa"/>
    <s v="Actiniaria"/>
    <s v="Actiniidae"/>
    <m/>
    <x v="3"/>
    <n v="70"/>
    <s v="column diameter_mm"/>
    <n v="70"/>
    <s v="height_mm"/>
    <s v="NA"/>
    <s v="NA"/>
    <s v="max_size"/>
    <n v="0"/>
    <n v="1"/>
    <n v="0"/>
    <m/>
    <s v="Low tide, tide pools; Most common at Pescadero Point"/>
    <m/>
    <m/>
    <m/>
    <x v="6"/>
    <m/>
    <m/>
    <m/>
    <m/>
    <m/>
    <m/>
    <m/>
  </r>
  <r>
    <d v="2014-03-17T00:00:00"/>
    <n v="9"/>
    <n v="2"/>
    <n v="1947"/>
    <n v="1947"/>
    <s v="undergrad"/>
    <s v="A study of the intertidal sea anemones of the Monterey Bay region"/>
    <s v="UC Berkeley Zoology Final Papers 112/212"/>
    <n v="16"/>
    <s v="NA"/>
    <s v="NA"/>
    <s v="Hand"/>
    <n v="20"/>
    <s v="Epiactis"/>
    <s v="prolifera"/>
    <s v="Epiactis"/>
    <s v="prolifera"/>
    <n v="182"/>
    <x v="1"/>
    <s v="Anthozoa"/>
    <s v="Actiniaria"/>
    <s v="Actiniidae"/>
    <m/>
    <x v="1"/>
    <n v="30"/>
    <s v="base crown diameter_mm"/>
    <n v="20"/>
    <s v="column diameter_mm"/>
    <n v="25"/>
    <s v="height_mm"/>
    <s v="max_size"/>
    <n v="0"/>
    <n v="1"/>
    <n v="0"/>
    <m/>
    <s v="Zero tide level, more common on the underside of rocks; frequently on kelp stipes"/>
    <m/>
    <m/>
    <m/>
    <x v="7"/>
    <m/>
    <m/>
    <m/>
    <m/>
    <m/>
    <m/>
    <m/>
  </r>
  <r>
    <d v="2014-03-17T00:00:00"/>
    <n v="10"/>
    <n v="2"/>
    <n v="1947"/>
    <n v="1947"/>
    <s v="undergrad"/>
    <s v="A study of the intertidal sea anemones of the Monterey Bay region"/>
    <s v="UC Berkeley Zoology Final Papers 112/212"/>
    <n v="16"/>
    <s v="NA"/>
    <s v="NA"/>
    <s v="Hand"/>
    <n v="25"/>
    <s v="Metridium"/>
    <s v="senile"/>
    <s v="Metridium"/>
    <s v="senile"/>
    <n v="183"/>
    <x v="1"/>
    <s v="Anthozoa"/>
    <s v="Actiniaria"/>
    <s v="Metridiidae"/>
    <s v="Municipal Pier"/>
    <x v="0"/>
    <n v="254"/>
    <s v="base_mm"/>
    <n v="305"/>
    <s v="height_mm"/>
    <s v="NA"/>
    <s v="NA"/>
    <s v="max_size"/>
    <n v="0"/>
    <n v="1"/>
    <n v="0"/>
    <m/>
    <s v="Larger individuals at - 10 feet, and furthest from shore"/>
    <m/>
    <m/>
    <m/>
    <x v="8"/>
    <m/>
    <m/>
    <m/>
    <m/>
    <m/>
    <m/>
    <m/>
  </r>
  <r>
    <d v="2014-03-17T00:00:00"/>
    <n v="11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Nuttallina"/>
    <s v="californica"/>
    <s v="Nuttallina"/>
    <s v="californica"/>
    <n v="711"/>
    <x v="2"/>
    <s v="Polyplacophora"/>
    <s v="Chitonida"/>
    <s v="Lepidochitonidae"/>
    <s v="Carmel Cove, Asilomar Rocks, Mussel Point, Pescadero Point, Point Pinos"/>
    <x v="1"/>
    <n v="42"/>
    <s v="length_mm"/>
    <s v="NA"/>
    <s v="NA"/>
    <s v="NA"/>
    <s v="NA"/>
    <s v="max_size"/>
    <n v="0"/>
    <n v="1"/>
    <n v="1"/>
    <m/>
    <m/>
    <m/>
    <m/>
    <m/>
    <x v="9"/>
    <m/>
    <m/>
    <m/>
    <m/>
    <m/>
    <m/>
    <m/>
  </r>
  <r>
    <d v="2014-03-17T00:00:00"/>
    <n v="12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Chaetopleura"/>
    <s v="gemmea"/>
    <s v="Chaetopleura"/>
    <s v="gemmea"/>
    <n v="710"/>
    <x v="2"/>
    <s v="Polyplacophora"/>
    <s v="Chitonida"/>
    <s v="Chaetopleuridae"/>
    <s v="Carmel Cove, Asilomar Rocks, Mussel Point, Pescadero Point, Point Pinos"/>
    <x v="1"/>
    <n v="19"/>
    <s v="length_mm"/>
    <s v="NA"/>
    <s v="NA"/>
    <s v="NA"/>
    <s v="NA"/>
    <s v="max_size"/>
    <n v="0"/>
    <n v="1"/>
    <n v="1"/>
    <m/>
    <m/>
    <m/>
    <m/>
    <m/>
    <x v="10"/>
    <m/>
    <m/>
    <m/>
    <m/>
    <m/>
    <m/>
    <m/>
  </r>
  <r>
    <d v="2014-03-17T00:00:00"/>
    <n v="13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Tonicella"/>
    <s v="lineata"/>
    <s v="Tonicella"/>
    <s v="lineata"/>
    <n v="711"/>
    <x v="2"/>
    <s v="Polyplacophora"/>
    <s v="Chitonida"/>
    <s v="Mopaliidae"/>
    <s v="Carmel Cove, Asilomar Rocks, Mussel Point, Pescadero Point, Point Pinos"/>
    <x v="1"/>
    <n v="33"/>
    <s v="length_mm"/>
    <s v="NA"/>
    <s v="NA"/>
    <s v="NA"/>
    <s v="NA"/>
    <s v="max_size"/>
    <n v="0"/>
    <n v="1"/>
    <n v="1"/>
    <m/>
    <m/>
    <m/>
    <m/>
    <m/>
    <x v="11"/>
    <m/>
    <m/>
    <m/>
    <m/>
    <m/>
    <m/>
    <m/>
  </r>
  <r>
    <d v="2014-03-17T00:00:00"/>
    <n v="14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Cyanoplax"/>
    <s v="raymondi"/>
    <s v="Cyanoplax"/>
    <s v="raymondi"/>
    <m/>
    <x v="2"/>
    <s v="Polyplacophora"/>
    <s v="Chitonida"/>
    <s v="Lepidochitonidae"/>
    <s v="Carmel Cove, Asilomar Rocks, Mussel Point, Pescadero Point, Point Pinos"/>
    <x v="1"/>
    <n v="12"/>
    <s v="length_mm"/>
    <s v="NA"/>
    <s v="NA"/>
    <s v="NA"/>
    <s v="NA"/>
    <s v="max_size"/>
    <n v="0"/>
    <n v="1"/>
    <n v="1"/>
    <m/>
    <m/>
    <m/>
    <m/>
    <m/>
    <x v="12"/>
    <m/>
    <m/>
    <m/>
    <m/>
    <m/>
    <m/>
    <m/>
  </r>
  <r>
    <d v="2014-03-17T00:00:00"/>
    <n v="15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Cyanoplax"/>
    <s v="hartwegii"/>
    <s v="Cyanoplax"/>
    <s v="hartwegii"/>
    <n v="711"/>
    <x v="2"/>
    <s v="Polyplacophora"/>
    <s v="Chitonida"/>
    <s v="Lepidochitonidae"/>
    <s v="Carmel Cove, Asilomar Rocks, Mussel Point, Pescadero Point, Point Pinos"/>
    <x v="1"/>
    <n v="38"/>
    <s v="length_mm"/>
    <s v="NA"/>
    <s v="NA"/>
    <s v="NA"/>
    <s v="NA"/>
    <s v="max_size"/>
    <n v="0"/>
    <n v="1"/>
    <n v="1"/>
    <m/>
    <m/>
    <m/>
    <m/>
    <m/>
    <x v="13"/>
    <m/>
    <m/>
    <m/>
    <m/>
    <m/>
    <m/>
    <m/>
  </r>
  <r>
    <d v="2014-03-17T00:00:00"/>
    <n v="16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Ischnochiton"/>
    <s v="mertensii"/>
    <s v="Lepidozona"/>
    <s v="mertensii"/>
    <n v="710"/>
    <x v="2"/>
    <s v="Polyplacophora"/>
    <s v="Chitonida"/>
    <s v="Ischnochitonidae"/>
    <s v="Carmel Cove, Asilomar Rocks, Mussel Point, Pescadero Point, Point Pinos"/>
    <x v="1"/>
    <n v="44"/>
    <s v="length_mm"/>
    <s v="NA"/>
    <s v="NA"/>
    <s v="NA"/>
    <s v="NA"/>
    <s v="max_size"/>
    <n v="0"/>
    <n v="1"/>
    <n v="1"/>
    <m/>
    <m/>
    <m/>
    <m/>
    <m/>
    <x v="14"/>
    <m/>
    <m/>
    <m/>
    <m/>
    <m/>
    <m/>
    <m/>
  </r>
  <r>
    <d v="2014-03-17T00:00:00"/>
    <n v="17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Ischnochiton"/>
    <s v="heathiana"/>
    <s v="Ischnochiton"/>
    <s v="heathiana"/>
    <m/>
    <x v="2"/>
    <s v="Polyplacophora"/>
    <s v="Chitonida"/>
    <s v="Ischnochitonidae"/>
    <s v="Carmel Cove, Asilomar Rocks, Mussel Point, Pescadero Point, Point Pinos"/>
    <x v="1"/>
    <n v="75"/>
    <s v="length_mm"/>
    <s v="NA"/>
    <s v="NA"/>
    <s v="NA"/>
    <s v="NA"/>
    <s v="max_size"/>
    <n v="0"/>
    <n v="1"/>
    <n v="1"/>
    <m/>
    <m/>
    <m/>
    <m/>
    <m/>
    <x v="15"/>
    <m/>
    <m/>
    <m/>
    <m/>
    <m/>
    <m/>
    <m/>
  </r>
  <r>
    <d v="2014-03-17T00:00:00"/>
    <n v="18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Mopalia"/>
    <s v="ciliata"/>
    <s v="Mopalia"/>
    <s v="ciliata"/>
    <n v="711"/>
    <x v="2"/>
    <s v="Polyplacophora"/>
    <s v="Neoloricata"/>
    <s v="Mopaliidae"/>
    <s v="Carmel Cove, Asilomar Rocks, Mussel Point, Pescadero Point, Point Pinos"/>
    <x v="1"/>
    <n v="54"/>
    <s v="length_mm"/>
    <s v="NA"/>
    <s v="NA"/>
    <s v="NA"/>
    <s v="NA"/>
    <s v="max_size"/>
    <n v="0"/>
    <n v="1"/>
    <n v="1"/>
    <m/>
    <m/>
    <m/>
    <m/>
    <m/>
    <x v="16"/>
    <m/>
    <m/>
    <m/>
    <m/>
    <m/>
    <m/>
    <m/>
  </r>
  <r>
    <d v="2014-03-17T00:00:00"/>
    <n v="19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Mopalia"/>
    <s v="muscosa"/>
    <s v="Mopalia"/>
    <s v="muscosa"/>
    <n v="712"/>
    <x v="2"/>
    <s v="Polyplacophora"/>
    <s v="Neoloricata"/>
    <s v="Mopaliidae"/>
    <s v="Carmel Cove, Asilomar Rocks, Mussel Point, Pescadero Point, Point Pinos"/>
    <x v="1"/>
    <n v="58"/>
    <s v="length_mm"/>
    <s v="NA"/>
    <s v="NA"/>
    <s v="NA"/>
    <s v="NA"/>
    <s v="max_size"/>
    <n v="0"/>
    <n v="1"/>
    <n v="1"/>
    <m/>
    <m/>
    <m/>
    <m/>
    <m/>
    <x v="17"/>
    <m/>
    <m/>
    <m/>
    <m/>
    <m/>
    <m/>
    <m/>
  </r>
  <r>
    <d v="2014-03-17T00:00:00"/>
    <n v="20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Mopalia"/>
    <s v="hindsii"/>
    <s v="Mopalia"/>
    <s v="hindsii"/>
    <n v="711"/>
    <x v="2"/>
    <s v="Polyplacophora"/>
    <s v="Neoloricata"/>
    <s v="Mopaliidae"/>
    <s v="Carmel Cove, Asilomar Rocks, Mussel Point, Pescadero Point, Point Pinos"/>
    <x v="1"/>
    <n v="74"/>
    <s v="length_mm"/>
    <s v="NA"/>
    <s v="NA"/>
    <s v="NA"/>
    <s v="NA"/>
    <s v="max_size"/>
    <n v="0"/>
    <n v="1"/>
    <n v="1"/>
    <m/>
    <m/>
    <m/>
    <m/>
    <m/>
    <x v="18"/>
    <m/>
    <m/>
    <m/>
    <m/>
    <m/>
    <m/>
    <m/>
  </r>
  <r>
    <d v="2014-03-17T00:00:00"/>
    <n v="21"/>
    <n v="3"/>
    <n v="1947"/>
    <n v="1947"/>
    <s v="undergrad"/>
    <s v="A survey of the common chitons and their intertidal distribution at Pacific Grove"/>
    <s v="UC Berkeley Zoology Final Papers 112/212"/>
    <n v="16"/>
    <s v="NA"/>
    <s v="NA"/>
    <s v="House"/>
    <n v="25"/>
    <s v="Mopalia"/>
    <s v="lignosa"/>
    <s v="Mopalia"/>
    <s v="lignosa"/>
    <n v="712"/>
    <x v="2"/>
    <s v="Polyplacophora"/>
    <s v="Neoloricata"/>
    <s v="Mopaliidae"/>
    <s v="Carmel Cove, Asilomar Rocks, Mussel Point, Pescadero Point, Point Pinos"/>
    <x v="1"/>
    <n v="52"/>
    <s v="length_mm"/>
    <s v="NA"/>
    <s v="NA"/>
    <s v="NA"/>
    <s v="NA"/>
    <s v="max_size"/>
    <n v="0"/>
    <n v="1"/>
    <n v="1"/>
    <m/>
    <m/>
    <m/>
    <m/>
    <m/>
    <x v="19"/>
    <m/>
    <m/>
    <m/>
    <m/>
    <m/>
    <m/>
    <m/>
  </r>
  <r>
    <d v="2014-03-17T00:00:00"/>
    <n v="22"/>
    <n v="4"/>
    <n v="1947"/>
    <n v="1947"/>
    <s v="undergrad"/>
    <s v="The fishes of the intertidal zone of Monterey Peninsula and vicinity"/>
    <s v="UC Berkeley Zoology Final Papers 112/212"/>
    <n v="16"/>
    <s v="NA"/>
    <s v="NA"/>
    <s v="Koford"/>
    <n v="15"/>
    <s v="Oligocottus"/>
    <s v="snyderi"/>
    <s v="Oligocottus"/>
    <s v="snyderi"/>
    <m/>
    <x v="3"/>
    <s v="Actinopterygii"/>
    <s v="Scorpaeniformes"/>
    <m/>
    <s v="Carmel Cove, Asilomar Rocks, Mussel Point, Pescadero Point, Point Pinos"/>
    <x v="3"/>
    <n v="80"/>
    <s v="length_mm"/>
    <s v="NA"/>
    <s v="NA"/>
    <s v="NA"/>
    <s v="NA"/>
    <s v="max_size"/>
    <n v="0"/>
    <n v="1"/>
    <n v="0"/>
    <n v="198"/>
    <s v="Zones 3, 4, 2"/>
    <s v="n = 198"/>
    <m/>
    <m/>
    <x v="20"/>
    <m/>
    <m/>
    <m/>
    <m/>
    <m/>
    <m/>
    <m/>
  </r>
  <r>
    <d v="2014-03-17T00:00:00"/>
    <n v="23"/>
    <n v="4"/>
    <n v="1947"/>
    <n v="1947"/>
    <s v="undergrad"/>
    <s v="The fishes of the intertidal zone of Monterey Peninsula and vicinity"/>
    <s v="UC Berkeley Zoology Final Papers 112/212"/>
    <n v="16"/>
    <s v="NA"/>
    <s v="NA"/>
    <s v="Koford"/>
    <n v="19"/>
    <s v="Clinocottus"/>
    <s v="analis"/>
    <s v="Clinocottus"/>
    <s v="analis"/>
    <m/>
    <x v="3"/>
    <s v="Actinopterygii"/>
    <s v="Scorpaeniformes"/>
    <m/>
    <s v="Carmel Cove, Asilomar Rocks, Mussel Point, Pescadero Point, Point Pinos"/>
    <x v="3"/>
    <n v="150"/>
    <s v="length_mm"/>
    <s v="NA"/>
    <s v="NA"/>
    <s v="NA"/>
    <s v="NA"/>
    <s v="max_size"/>
    <n v="0"/>
    <n v="1"/>
    <n v="0"/>
    <n v="120"/>
    <s v="Zones 3, 4, 2, 1"/>
    <s v="n = 120"/>
    <m/>
    <m/>
    <x v="21"/>
    <m/>
    <m/>
    <m/>
    <m/>
    <m/>
    <m/>
    <m/>
  </r>
  <r>
    <d v="2014-03-17T00:00:00"/>
    <n v="24"/>
    <n v="4"/>
    <n v="1947"/>
    <n v="1947"/>
    <s v="undergrad"/>
    <s v="The fishes of the intertidal zone of Monterey Peninsula and vicinity"/>
    <s v="UC Berkeley Zoology Final Papers 112/212"/>
    <n v="16"/>
    <s v="NA"/>
    <s v="NA"/>
    <s v="Koford"/>
    <n v="22"/>
    <s v="Clinocottus"/>
    <s v="recalvus"/>
    <s v="Clinocottus"/>
    <s v="recalvus"/>
    <m/>
    <x v="3"/>
    <s v="Actinopterygii"/>
    <s v="Scorpaeniformes"/>
    <m/>
    <s v="Carmel Cove, Asilomar Rocks, Mussel Point, Pescadero Point, Point Pinos"/>
    <x v="3"/>
    <n v="124"/>
    <s v="length_mm"/>
    <s v="NA"/>
    <s v="NA"/>
    <s v="NA"/>
    <s v="NA"/>
    <s v="max_size"/>
    <n v="0"/>
    <n v="1"/>
    <n v="0"/>
    <n v="37"/>
    <s v="Zones 3, 4, 2"/>
    <s v="n = 37"/>
    <m/>
    <m/>
    <x v="22"/>
    <m/>
    <m/>
    <m/>
    <m/>
    <m/>
    <m/>
    <m/>
  </r>
  <r>
    <d v="2014-03-17T00:00:00"/>
    <n v="25"/>
    <n v="4"/>
    <n v="1947"/>
    <n v="1947"/>
    <s v="undergrad"/>
    <s v="The fishes of the intertidal zone of Monterey Peninsula and vicinity"/>
    <s v="UC Berkeley Zoology Final Papers 112/212"/>
    <n v="16"/>
    <s v="NA"/>
    <s v="NA"/>
    <s v="Koford"/>
    <n v="36"/>
    <s v="Xererpes"/>
    <s v="fucorum"/>
    <s v="Xererpes"/>
    <s v="fucorum"/>
    <m/>
    <x v="3"/>
    <s v="Actinopterygii"/>
    <s v="Scorpaeniformes"/>
    <m/>
    <s v="Carmel Cove, Asilomar Rocks, Mussel Point, Pescadero Point, Point Pinos"/>
    <x v="3"/>
    <n v="134"/>
    <s v="length_mm"/>
    <s v="NA"/>
    <s v="NA"/>
    <s v="NA"/>
    <s v="NA"/>
    <s v="max_size"/>
    <n v="0"/>
    <n v="1"/>
    <n v="0"/>
    <n v="43"/>
    <s v="Zones 3, 2, 4"/>
    <s v="n = 43"/>
    <m/>
    <m/>
    <x v="23"/>
    <m/>
    <m/>
    <m/>
    <m/>
    <m/>
    <m/>
    <m/>
  </r>
  <r>
    <d v="2014-03-17T00:00:00"/>
    <n v="26"/>
    <n v="4"/>
    <n v="1947"/>
    <n v="1947"/>
    <s v="undergrad"/>
    <s v="The fishes of the intertidal zone of Monterey Peninsula and vicinity"/>
    <s v="UC Berkeley Zoology Final Papers 112/212"/>
    <n v="16"/>
    <s v="NA"/>
    <s v="NA"/>
    <s v="Koford"/>
    <n v="42"/>
    <s v="Amphigonopterus"/>
    <s v="aurora"/>
    <s v="Amphigonopterus"/>
    <s v="aurora"/>
    <m/>
    <x v="3"/>
    <s v="Actinopterygii"/>
    <s v="Embiotocidae"/>
    <m/>
    <s v="Carmel Cove, Asilomar Rocks, Mussel Point, Pescadero Point, Point Pinos"/>
    <x v="3"/>
    <n v="50"/>
    <s v="length_mm"/>
    <s v="NA"/>
    <s v="NA"/>
    <s v="NA"/>
    <s v="NA"/>
    <s v="max_size"/>
    <n v="0"/>
    <n v="1"/>
    <n v="0"/>
    <s v="Many"/>
    <s v="Zones 3, 4"/>
    <s v="n = many"/>
    <m/>
    <m/>
    <x v="24"/>
    <m/>
    <m/>
    <m/>
    <m/>
    <m/>
    <m/>
    <m/>
  </r>
  <r>
    <d v="2014-03-17T00:00:00"/>
    <n v="27"/>
    <n v="5"/>
    <n v="1981"/>
    <n v="1979"/>
    <s v="PhD"/>
    <s v="Feeding ecology of the asteroid Pisaster giganteus in a kelp forest system: prey selection, predator-prey interactions, and energetics"/>
    <s v="UC Santa Cruz"/>
    <s v="NA"/>
    <n v="1"/>
    <n v="164"/>
    <s v="Harrold"/>
    <n v="29"/>
    <s v="Pisaster"/>
    <s v="giganteus"/>
    <s v="Pisaster"/>
    <s v="giganteus"/>
    <n v="929"/>
    <x v="4"/>
    <s v="Asteroidea"/>
    <s v="Forcipulatida"/>
    <s v="Asteriidae"/>
    <s v="Cannery Row kelp forest"/>
    <x v="0"/>
    <n v="273"/>
    <s v="radius_mm"/>
    <n v="1222"/>
    <s v="wet weight_g"/>
    <s v="NA"/>
    <s v="NA"/>
    <s v="max_size"/>
    <n v="0"/>
    <n v="1"/>
    <n v="1"/>
    <m/>
    <m/>
    <s v="length - weight relationship; can pull size-frequency?"/>
    <m/>
    <m/>
    <x v="25"/>
    <m/>
    <m/>
    <m/>
    <m/>
    <m/>
    <m/>
    <m/>
  </r>
  <r>
    <d v="2014-03-17T00:00:00"/>
    <n v="28"/>
    <n v="5"/>
    <n v="1981"/>
    <n v="1979"/>
    <s v="PhD"/>
    <s v="Feeding ecology of the asteroid Pisaster giganteus in a kelp forest system: prey selection, predator-prey interactions, and energetics"/>
    <s v="UC Santa Cruz"/>
    <s v="NA"/>
    <n v="1"/>
    <n v="164"/>
    <s v="Harrold"/>
    <n v="29"/>
    <s v="Pisaster"/>
    <s v="giganteus"/>
    <s v="Pisaster"/>
    <s v="giganteus"/>
    <n v="929"/>
    <x v="4"/>
    <s v="Asteroidea"/>
    <s v="Forcipulatida"/>
    <s v="Asteriidae"/>
    <s v="Cannery Row kelp forest"/>
    <x v="0"/>
    <n v="128"/>
    <s v="radius_mm"/>
    <n v="167.3"/>
    <s v="wet weight_g"/>
    <s v="NA"/>
    <s v="NA"/>
    <s v="mean_size"/>
    <n v="1"/>
    <n v="0"/>
    <n v="1"/>
    <m/>
    <m/>
    <s v="length - weight relationship; can pull size-frequency?"/>
    <m/>
    <m/>
    <x v="25"/>
    <m/>
    <m/>
    <m/>
    <m/>
    <m/>
    <m/>
    <m/>
  </r>
  <r>
    <d v="2014-03-17T00:00:00"/>
    <n v="29"/>
    <n v="6"/>
    <n v="1981"/>
    <n v="1977"/>
    <s v="PhD"/>
    <s v="Aspects of community organization in a temperate kelp forest habitat: factors influencing the bathymetric segregation of three species of herbivorous gastropods"/>
    <s v="UC Berkeley"/>
    <s v="NA"/>
    <n v="1"/>
    <n v="230"/>
    <s v="Watanabe"/>
    <n v="202"/>
    <s v="Tegula"/>
    <s v="brunnea"/>
    <s v="Chlorostoma"/>
    <s v="brunnea"/>
    <n v="724"/>
    <x v="2"/>
    <s v="Gastropoda"/>
    <s v="Archaeogastropoda"/>
    <s v="Trochidae"/>
    <s v="HMLR kelp forest"/>
    <x v="0"/>
    <m/>
    <m/>
    <m/>
    <m/>
    <m/>
    <m/>
    <m/>
    <n v="0"/>
    <n v="0"/>
    <n v="1"/>
    <m/>
    <s v="Low rocky intertidal and shallow subtidal"/>
    <s v="Size-frequency, maybe Jim has raw data?"/>
    <m/>
    <s v="4, 7.5, and 11 m"/>
    <x v="26"/>
    <m/>
    <m/>
    <m/>
    <m/>
    <m/>
    <m/>
    <m/>
  </r>
  <r>
    <d v="2014-03-17T00:00:00"/>
    <n v="30"/>
    <n v="6"/>
    <n v="1981"/>
    <n v="1977"/>
    <s v="PhD"/>
    <s v="Aspects of community organization in a temperate kelp forest habitat: factors influencing the bathymetric segregation of three species of herbivorous gastropods"/>
    <s v="UC Berkeley"/>
    <s v="NA"/>
    <n v="1"/>
    <n v="230"/>
    <s v="Watanabe"/>
    <n v="202"/>
    <s v="Tegula"/>
    <s v="pulligo"/>
    <s v="Promartynia"/>
    <s v="pulligo"/>
    <n v="724"/>
    <x v="2"/>
    <s v="Gastropoda"/>
    <s v="Archaeogastropoda"/>
    <s v="Trochidae"/>
    <s v="HMLR kelp forest"/>
    <x v="0"/>
    <m/>
    <m/>
    <m/>
    <m/>
    <m/>
    <m/>
    <m/>
    <n v="0"/>
    <n v="0"/>
    <n v="1"/>
    <m/>
    <s v="Subtidal only"/>
    <s v="Size-frequency, maybe Jim has raw data?"/>
    <m/>
    <s v="4, 7.5, and 11 m"/>
    <x v="27"/>
    <m/>
    <m/>
    <m/>
    <m/>
    <m/>
    <m/>
    <m/>
  </r>
  <r>
    <d v="2014-03-17T00:00:00"/>
    <n v="31"/>
    <n v="6"/>
    <n v="1981"/>
    <n v="1977"/>
    <s v="PhD"/>
    <s v="Aspects of community organization in a temperate kelp forest habitat: factors influencing the bathymetric segregation of three species of herbivorous gastropods"/>
    <s v="UC Berkeley"/>
    <s v="NA"/>
    <n v="1"/>
    <n v="230"/>
    <s v="Watanabe"/>
    <n v="202"/>
    <s v="Tegula"/>
    <s v="montereyi"/>
    <s v="Chlorostoma"/>
    <s v="montereyi"/>
    <n v="724"/>
    <x v="2"/>
    <s v="Gastropoda"/>
    <s v="Archaeogastropoda"/>
    <s v="Trochidae"/>
    <s v="HMLR kelp forest"/>
    <x v="0"/>
    <m/>
    <m/>
    <m/>
    <m/>
    <m/>
    <m/>
    <m/>
    <n v="0"/>
    <n v="0"/>
    <n v="1"/>
    <m/>
    <s v="Subtidal only"/>
    <s v="Size-frequency, maybe Jim has raw data?"/>
    <m/>
    <s v="4, 7.5, and 11 m"/>
    <x v="28"/>
    <m/>
    <m/>
    <m/>
    <m/>
    <m/>
    <m/>
    <m/>
  </r>
  <r>
    <d v="2014-03-18T00:00:00"/>
    <n v="32"/>
    <n v="7"/>
    <n v="1988"/>
    <n v="1985"/>
    <s v="PhD"/>
    <s v="Competitive behavior and spatial distribution in a community of temperate anthozoans"/>
    <s v="UC Berkeley"/>
    <s v="NA"/>
    <n v="1"/>
    <n v="142"/>
    <s v="Chadwick"/>
    <n v="134"/>
    <s v="Balanophyllia"/>
    <s v="elegans"/>
    <s v="Balanophyllia"/>
    <s v="elegans"/>
    <n v="183"/>
    <x v="1"/>
    <s v="Anthozoa"/>
    <s v="Scleractinia"/>
    <s v="Dendrophyllidae"/>
    <s v="HMLR kelp forest"/>
    <x v="0"/>
    <n v="12"/>
    <s v="oral diameter_mm"/>
    <s v="NA"/>
    <s v="NA"/>
    <s v="NA"/>
    <s v="NA"/>
    <s v="max_size"/>
    <n v="0"/>
    <n v="1"/>
    <n v="1"/>
    <m/>
    <s v="Map on page 116"/>
    <s v="Size frequency"/>
    <m/>
    <s v="Contacted Nanette for photographs"/>
    <x v="29"/>
    <m/>
    <m/>
    <m/>
    <m/>
    <m/>
    <m/>
    <m/>
  </r>
  <r>
    <d v="2014-03-18T00:00:00"/>
    <n v="33"/>
    <n v="8"/>
    <n v="1983"/>
    <n v="1978"/>
    <s v="Journal"/>
    <s v="Population dynamics and life history of a solitary coral, Balanophyllia elegans, from Central California"/>
    <s v="Oecologia"/>
    <n v="58"/>
    <n v="200"/>
    <n v="207"/>
    <s v="Fadlallah"/>
    <n v="203"/>
    <s v="Balanophyllia"/>
    <s v="elegans"/>
    <s v="Balanophyllia"/>
    <s v="elegans"/>
    <n v="183"/>
    <x v="1"/>
    <s v="Anthozoa"/>
    <s v="Scleractinia"/>
    <s v="Dendrophyllidae"/>
    <s v="HMLR kelp forest"/>
    <x v="0"/>
    <n v="675"/>
    <s v="live coral volume_mm3"/>
    <n v="525"/>
    <s v="dead coral volume_mm3"/>
    <s v="NA"/>
    <s v="NA"/>
    <s v="max_size"/>
    <n v="0"/>
    <n v="1"/>
    <n v="1"/>
    <m/>
    <s v="Probably horizontal, but unclear from paper or dissertation"/>
    <s v="Size frequency"/>
    <m/>
    <s v="1980 for rubble skeleton data"/>
    <x v="29"/>
    <m/>
    <m/>
    <m/>
    <m/>
    <m/>
    <m/>
    <m/>
  </r>
  <r>
    <d v="2014-03-18T00:00:00"/>
    <n v="34"/>
    <n v="9"/>
    <n v="1919"/>
    <n v="1917"/>
    <s v="MA"/>
    <s v="The barnacles of Monterey Bay"/>
    <s v="Stanford"/>
    <s v="NA"/>
    <n v="1"/>
    <n v="73"/>
    <s v="Willoughby"/>
    <n v="23"/>
    <s v="Balanus"/>
    <s v="glandulus"/>
    <s v="Balanus"/>
    <s v="glandula"/>
    <n v="483"/>
    <x v="0"/>
    <s v="Cirripedia"/>
    <s v="Thoracica"/>
    <s v="Balanidae"/>
    <s v="Point Aulon, Almeja Point"/>
    <x v="1"/>
    <n v="7"/>
    <s v="rostro-carinal diam_mm"/>
    <n v="6"/>
    <s v="lateral diam_mm"/>
    <n v="22"/>
    <s v="height_mm"/>
    <s v="mean_size"/>
    <n v="1"/>
    <n v="0"/>
    <n v="0"/>
    <s v="Many"/>
    <s v="High tide; May - July 1917"/>
    <s v="Orifice = 9mm"/>
    <m/>
    <s v="Cylindric conic form"/>
    <x v="30"/>
    <s v="Almeja Point (Cabrillo Point)"/>
    <s v="Point Aulon (Lovers Point)"/>
    <s v="NA"/>
    <s v="NA"/>
    <s v="high"/>
    <s v="May - July 1917"/>
    <n v="0"/>
  </r>
  <r>
    <d v="2014-03-18T00:00:00"/>
    <n v="35"/>
    <n v="9"/>
    <n v="1919"/>
    <n v="1917"/>
    <s v="MA"/>
    <s v="The barnacles of Monterey Bay"/>
    <s v="Stanford"/>
    <s v="NA"/>
    <n v="1"/>
    <n v="73"/>
    <s v="Willoughby"/>
    <n v="23"/>
    <s v="Balanus"/>
    <s v="glandulus"/>
    <s v="Balanus"/>
    <s v="glandula"/>
    <n v="483"/>
    <x v="0"/>
    <s v="Cirripedia"/>
    <s v="Thoracica"/>
    <s v="Balanidae"/>
    <s v="Point Aulon, Almeja Point"/>
    <x v="1"/>
    <n v="12"/>
    <s v="rostro-carinal diam_mm"/>
    <n v="12"/>
    <s v="lateral diam_mm"/>
    <n v="11"/>
    <s v="height_mm"/>
    <s v="mean_size"/>
    <n v="1"/>
    <n v="0"/>
    <n v="0"/>
    <s v="Many"/>
    <s v="High tide; May - July 1917"/>
    <s v="Orifice = 9mm"/>
    <m/>
    <s v="Conic form"/>
    <x v="30"/>
    <s v="Almeja Point (Cabrillo Point)"/>
    <s v="Point Aulon (Lovers Point)"/>
    <s v="NA"/>
    <s v="NA"/>
    <s v="high"/>
    <s v="May - July 1917"/>
    <n v="0"/>
  </r>
  <r>
    <d v="2014-03-18T00:00:00"/>
    <n v="36"/>
    <n v="9"/>
    <n v="1919"/>
    <n v="1917"/>
    <s v="MA"/>
    <s v="The barnacles of Monterey Bay"/>
    <s v="Stanford"/>
    <s v="NA"/>
    <n v="1"/>
    <n v="73"/>
    <s v="Willoughby"/>
    <n v="28"/>
    <s v="Balanus"/>
    <s v="nubilus"/>
    <s v="Balanus"/>
    <s v="nubilus"/>
    <n v="483"/>
    <x v="0"/>
    <s v="Cirripedia"/>
    <s v="Thoracica"/>
    <s v="Balanidae"/>
    <s v="Point Aulon, Almeja Point"/>
    <x v="1"/>
    <n v="40"/>
    <s v="rostro-carinal diam_mm"/>
    <n v="63"/>
    <s v="lateral diam_mm"/>
    <n v="35"/>
    <s v="height_mm"/>
    <s v="max_size"/>
    <n v="0"/>
    <n v="1"/>
    <n v="0"/>
    <s v="Many"/>
    <s v="Low tide; associated with Mitella polymera"/>
    <s v="Orifice = 23mm"/>
    <m/>
    <s v="Flat-based type"/>
    <x v="0"/>
    <s v="Almeja Point (Cabrillo Point)"/>
    <s v="Point Aulon (Lovers Point)"/>
    <s v="NA"/>
    <s v="NA"/>
    <s v="low"/>
    <s v="May - July 1917"/>
    <n v="0"/>
  </r>
  <r>
    <d v="2014-03-18T00:00:00"/>
    <n v="37"/>
    <n v="9"/>
    <n v="1919"/>
    <n v="1917"/>
    <s v="MA"/>
    <s v="The barnacles of Monterey Bay"/>
    <s v="Stanford"/>
    <s v="NA"/>
    <n v="1"/>
    <n v="73"/>
    <s v="Willoughby"/>
    <n v="28"/>
    <s v="Balanus"/>
    <s v="nubilus"/>
    <s v="Balanus"/>
    <s v="nubilus"/>
    <n v="483"/>
    <x v="0"/>
    <s v="Cirripedia"/>
    <s v="Thoracica"/>
    <s v="Balanidae"/>
    <s v="Point Aulon, Almeja Point"/>
    <x v="1"/>
    <n v="50"/>
    <s v="rostro-carinal diam_mm"/>
    <n v="45"/>
    <s v="lateral diam_mm"/>
    <n v="35"/>
    <s v="height_mm"/>
    <s v="mean_size"/>
    <n v="1"/>
    <n v="0"/>
    <n v="0"/>
    <s v="Many"/>
    <s v="Low tide; associated with Mitella polymera"/>
    <s v="Orifice = 30mm"/>
    <m/>
    <s v="Average specimens"/>
    <x v="0"/>
    <s v="Almeja Point (Cabrillo Point)"/>
    <s v="Point Aulon (Lovers Point)"/>
    <s v="NA"/>
    <s v="NA"/>
    <s v="low"/>
    <s v="May - July 1917"/>
    <n v="0"/>
  </r>
  <r>
    <d v="2014-03-18T00:00:00"/>
    <n v="38"/>
    <n v="9"/>
    <n v="1919"/>
    <n v="1917"/>
    <s v="MA"/>
    <s v="The barnacles of Monterey Bay"/>
    <s v="Stanford"/>
    <s v="NA"/>
    <n v="1"/>
    <n v="73"/>
    <s v="Willoughby"/>
    <n v="28"/>
    <s v="Balanus"/>
    <s v="nubilus"/>
    <s v="Balanus"/>
    <s v="nubilus"/>
    <n v="483"/>
    <x v="0"/>
    <s v="Cirripedia"/>
    <s v="Thoracica"/>
    <s v="Balanidae"/>
    <s v="Point Aulon, Almeja Point"/>
    <x v="1"/>
    <n v="55"/>
    <s v="rostro-carinal diam_mm"/>
    <n v="65"/>
    <s v="lateral diam_mm"/>
    <n v="30"/>
    <s v="height_mm"/>
    <s v="max_size"/>
    <n v="0"/>
    <n v="1"/>
    <n v="0"/>
    <s v="Many"/>
    <s v="Low tide; associated with Mitella polymera"/>
    <s v="Orifice = 30mm"/>
    <m/>
    <s v="Deepened base type"/>
    <x v="0"/>
    <s v="Almeja Point (Cabrillo Point)"/>
    <s v="Point Aulon (Lovers Point)"/>
    <s v="NA"/>
    <s v="NA"/>
    <s v="low"/>
    <s v="May - July 1917"/>
    <n v="0"/>
  </r>
  <r>
    <d v="2014-03-18T00:00:00"/>
    <n v="39"/>
    <n v="9"/>
    <n v="1919"/>
    <n v="1917"/>
    <s v="MA"/>
    <s v="The barnacles of Monterey Bay"/>
    <s v="Stanford"/>
    <s v="NA"/>
    <n v="1"/>
    <n v="73"/>
    <s v="Willoughby"/>
    <n v="36"/>
    <s v="Balanus"/>
    <s v="cariosus"/>
    <s v="Semibalanus"/>
    <s v="cariosus"/>
    <n v="483"/>
    <x v="0"/>
    <s v="Cirripedia"/>
    <s v="Thoracica"/>
    <s v="Archaeobalanadiae"/>
    <s v="Almeja Point"/>
    <x v="1"/>
    <n v="23"/>
    <s v="rostro-carinal diam_mm"/>
    <n v="20"/>
    <s v="lateral diam_mm"/>
    <n v="17"/>
    <s v="height_mm"/>
    <s v="mean_size"/>
    <n v="1"/>
    <n v="0"/>
    <n v="0"/>
    <s v="Many"/>
    <s v="Mid-zone; kelp area; associated with Pelvetia"/>
    <m/>
    <m/>
    <m/>
    <x v="31"/>
    <s v="Almeja Point (Cabrillo Point)"/>
    <s v="NA"/>
    <s v="NA"/>
    <s v="NA"/>
    <s v="mid"/>
    <s v="May - July 1917"/>
    <n v="0"/>
  </r>
  <r>
    <d v="2014-03-18T00:00:00"/>
    <n v="40"/>
    <n v="9"/>
    <n v="1919"/>
    <n v="1917"/>
    <s v="MA"/>
    <s v="The barnacles of Monterey Bay"/>
    <s v="Stanford"/>
    <s v="NA"/>
    <n v="1"/>
    <n v="73"/>
    <s v="Willoughby"/>
    <n v="40"/>
    <s v="Balanus"/>
    <s v="tintinnabulum californicus"/>
    <s v="Megabalanus"/>
    <s v="californicus"/>
    <n v="483"/>
    <x v="0"/>
    <s v="Cirripedia"/>
    <s v="Thoracica"/>
    <s v="Balanidae"/>
    <s v="Point Pinos, Point Aulon, Almeja Point"/>
    <x v="1"/>
    <n v="27"/>
    <s v="rostro-carinal diam_mm"/>
    <n v="19"/>
    <s v="lateral diam_mm"/>
    <n v="35"/>
    <s v="height_mm"/>
    <s v="max_size"/>
    <n v="0"/>
    <n v="1"/>
    <n v="0"/>
    <s v="Many"/>
    <s v="Wave exposed; associated with Mitella, Balanus nubilus, and mussels"/>
    <m/>
    <m/>
    <s v="Also has other max sizes"/>
    <x v="32"/>
    <s v="Almeja Point (Cabrillo Point)"/>
    <s v="Point Aulon (Lovers Point)"/>
    <s v="Point Pinos"/>
    <s v="NA"/>
    <s v="mid"/>
    <s v="May - July 1917"/>
    <n v="0"/>
  </r>
  <r>
    <d v="2014-03-18T00:00:00"/>
    <n v="41"/>
    <n v="9"/>
    <n v="1919"/>
    <n v="1917"/>
    <s v="MA"/>
    <s v="The barnacles of Monterey Bay"/>
    <s v="Stanford"/>
    <s v="NA"/>
    <n v="1"/>
    <n v="73"/>
    <s v="Willoughby"/>
    <n v="45"/>
    <s v="Tetraclita"/>
    <s v="rubescens"/>
    <s v="Tetraclita"/>
    <s v="rubescens"/>
    <n v="482"/>
    <x v="0"/>
    <s v="Cirripedia"/>
    <s v="Thoracica"/>
    <s v="Tetraclitoidea"/>
    <s v="Point Pinos, Point Aulon, Almeja Point"/>
    <x v="1"/>
    <n v="33"/>
    <s v="rostro-carinal diam_mm"/>
    <n v="30"/>
    <s v="lateral diam_mm"/>
    <n v="16"/>
    <s v="height_mm"/>
    <s v="mean_size"/>
    <n v="1"/>
    <n v="0"/>
    <n v="0"/>
    <s v="Many"/>
    <s v="Plentiful on large, partially exposed rocks bounding the high tide zone; above kelp"/>
    <m/>
    <m/>
    <m/>
    <x v="1"/>
    <s v="Almeja Point (Cabrillo Point)"/>
    <s v="Point Aulon (Lovers Point)"/>
    <s v="Point Pinos"/>
    <s v="NA"/>
    <s v="high"/>
    <s v="May - July 1917"/>
    <n v="0"/>
  </r>
  <r>
    <d v="2014-03-18T00:00:00"/>
    <n v="42"/>
    <n v="9"/>
    <n v="1919"/>
    <n v="1917"/>
    <s v="MA"/>
    <s v="The barnacles of Monterey Bay"/>
    <s v="Stanford"/>
    <s v="NA"/>
    <n v="1"/>
    <n v="73"/>
    <s v="Willoughby"/>
    <n v="48"/>
    <s v="Tetraclita"/>
    <s v="elegans"/>
    <s v="Tetraclita"/>
    <s v="rubescens"/>
    <n v="482"/>
    <x v="0"/>
    <s v="Cirripedia"/>
    <s v="Thoracica"/>
    <s v="Tetraclitoidea"/>
    <s v="Beach between Point Pinos and Point Aulon"/>
    <x v="1"/>
    <n v="20"/>
    <s v="rostro-carinal diam_mm"/>
    <n v="18"/>
    <s v="lateral diam_mm"/>
    <n v="14"/>
    <s v="height_mm"/>
    <s v="mean_size"/>
    <n v="1"/>
    <n v="0"/>
    <n v="0"/>
    <s v="Many"/>
    <s v="Single rock near the natural bridge"/>
    <s v="Orifice = 7mm"/>
    <m/>
    <m/>
    <x v="1"/>
    <s v="Almeja Point (Cabrillo Point)"/>
    <s v="Point Aulon (Lovers Point)"/>
    <s v="Point Pinos"/>
    <s v="NA"/>
    <s v="high"/>
    <s v="May - July 1917"/>
    <n v="0"/>
  </r>
  <r>
    <d v="2014-03-18T00:00:00"/>
    <n v="43"/>
    <n v="9"/>
    <n v="1919"/>
    <n v="1917"/>
    <s v="MA"/>
    <s v="The barnacles of Monterey Bay"/>
    <s v="Stanford"/>
    <s v="NA"/>
    <n v="1"/>
    <n v="73"/>
    <s v="Willoughby"/>
    <n v="51"/>
    <s v="Tetraclita"/>
    <s v="elegans"/>
    <s v="Tetraclita"/>
    <s v="rubescens"/>
    <n v="482"/>
    <x v="0"/>
    <s v="Cirripedia"/>
    <s v="Thoracica"/>
    <s v="Tetraclitoidea"/>
    <s v="Beach between Point Pinos and Point Aulon"/>
    <x v="1"/>
    <n v="34"/>
    <s v="rostro-carinal diam_mm"/>
    <n v="35"/>
    <s v="lateral diam_mm"/>
    <n v="15"/>
    <s v="height_mm"/>
    <s v="max_size"/>
    <n v="0"/>
    <n v="1"/>
    <n v="0"/>
    <s v="Many"/>
    <s v="Single rock near the natural bridge"/>
    <s v="Orifice = 8mm"/>
    <m/>
    <m/>
    <x v="1"/>
    <s v="Beach between Point Pinos and Point Aulon"/>
    <s v="NA"/>
    <s v="NA"/>
    <s v="NA"/>
    <s v="high"/>
    <s v="May - July 1917"/>
    <n v="0"/>
  </r>
  <r>
    <d v="2014-03-18T00:00:00"/>
    <n v="44"/>
    <n v="10"/>
    <n v="1934"/>
    <n v="1932"/>
    <s v="PhD"/>
    <s v="Ecological studies on selected marine intertidal communities of Monterey Bay"/>
    <s v="Stanford"/>
    <s v="NA"/>
    <n v="1"/>
    <n v="150"/>
    <s v="Hewatt"/>
    <n v="102"/>
    <s v="Acmaea"/>
    <s v="scabra"/>
    <s v="Lottia"/>
    <s v="scabra"/>
    <n v="760"/>
    <x v="2"/>
    <s v="Gastropoda"/>
    <s v="Patellogastropoda"/>
    <s v="Lottiidae"/>
    <s v="Cabrillo Point"/>
    <x v="1"/>
    <n v="30"/>
    <s v="length_mm"/>
    <s v="NA"/>
    <s v="NA"/>
    <s v="NA"/>
    <s v="NA"/>
    <s v="max_size"/>
    <n v="0"/>
    <n v="1"/>
    <n v="0"/>
    <n v="465"/>
    <s v="Highest zone, +2 to +6 ft; "/>
    <s v="Max size for 465 individuals?"/>
    <m/>
    <s v="Shell margin is irregular"/>
    <x v="33"/>
    <s v="Beach between Point Pinos and Point Aulon"/>
    <s v="NA"/>
    <s v="NA"/>
    <s v="NA"/>
    <s v="high"/>
    <m/>
    <n v="0"/>
  </r>
  <r>
    <d v="2014-03-18T00:00:00"/>
    <n v="45"/>
    <n v="10"/>
    <n v="1934"/>
    <n v="1932"/>
    <s v="PhD"/>
    <s v="Ecological studies on selected marine intertidal communities of Monterey Bay"/>
    <s v="Stanford"/>
    <s v="NA"/>
    <n v="1"/>
    <n v="150"/>
    <s v="Hewatt"/>
    <n v="114"/>
    <s v="Littorina"/>
    <s v="scutulata"/>
    <s v="Littorina"/>
    <s v="scutulata"/>
    <n v="765"/>
    <x v="2"/>
    <s v="Gastropoda"/>
    <s v="Caenogastropoda"/>
    <s v="Littorinidae"/>
    <s v="Cabrillo Point"/>
    <x v="1"/>
    <n v="5"/>
    <s v="length_mm"/>
    <s v="NA"/>
    <s v="NA"/>
    <s v="NA"/>
    <s v="NA"/>
    <s v="mean_size"/>
    <n v="1"/>
    <n v="0"/>
    <n v="0"/>
    <m/>
    <s v="High zone, associated with Balanus glandula"/>
    <m/>
    <m/>
    <s v="Not separated from L. plena, which is common throughout the intertidal"/>
    <x v="34"/>
    <m/>
    <m/>
    <m/>
    <m/>
    <m/>
    <m/>
    <m/>
  </r>
  <r>
    <d v="2014-03-18T00:00:00"/>
    <n v="46"/>
    <n v="11"/>
    <n v="1927"/>
    <n v="1927"/>
    <s v="MA"/>
    <s v="Ecological aspects of Elkhorn Slough"/>
    <s v="Stanford"/>
    <s v="NA"/>
    <n v="1"/>
    <n v="206"/>
    <s v="MacGinitie"/>
    <n v="88"/>
    <s v="Nereis"/>
    <s v="brandti"/>
    <s v="Neanthes"/>
    <s v="brandti"/>
    <n v="352"/>
    <x v="5"/>
    <s v="Polychaeta"/>
    <s v="Phyllodocida"/>
    <s v="Nereidae"/>
    <s v="Elkhorn Slough"/>
    <x v="2"/>
    <n v="36"/>
    <s v="length_inches"/>
    <s v="NA"/>
    <s v="NA"/>
    <s v="NA"/>
    <s v="NA"/>
    <s v="max_size"/>
    <n v="0"/>
    <n v="1"/>
    <n v="0"/>
    <m/>
    <s v="East side of Station 4; 34 were sampled"/>
    <m/>
    <m/>
    <m/>
    <x v="35"/>
    <m/>
    <m/>
    <m/>
    <m/>
    <m/>
    <m/>
    <m/>
  </r>
  <r>
    <d v="2014-03-18T00:00:00"/>
    <n v="47"/>
    <n v="11"/>
    <n v="1927"/>
    <n v="1927"/>
    <s v="MA"/>
    <s v="Ecological aspects of Elkhorn Slough"/>
    <s v="Stanford"/>
    <s v="NA"/>
    <n v="1"/>
    <n v="206"/>
    <s v="MacGinitie"/>
    <n v="91"/>
    <s v="Harmothoe"/>
    <s v="adventor"/>
    <s v="Hesperonoe"/>
    <s v="adventor"/>
    <n v="330"/>
    <x v="5"/>
    <s v="Polychaeta"/>
    <s v="Phyllodocida"/>
    <s v="Polynoidae"/>
    <s v="Elkhorn Slough"/>
    <x v="2"/>
    <n v="65"/>
    <s v="length_mm"/>
    <s v="NA"/>
    <s v="NA"/>
    <s v="NA"/>
    <s v="NA"/>
    <s v="max_size"/>
    <n v="0"/>
    <n v="1"/>
    <n v="0"/>
    <m/>
    <s v="Commensal with the echiurid worm, Urechis"/>
    <m/>
    <m/>
    <m/>
    <x v="36"/>
    <m/>
    <m/>
    <m/>
    <m/>
    <m/>
    <m/>
    <m/>
  </r>
  <r>
    <d v="2014-03-18T00:00:00"/>
    <n v="48"/>
    <n v="11"/>
    <n v="1927"/>
    <n v="1927"/>
    <s v="MA"/>
    <s v="Ecological aspects of Elkhorn Slough"/>
    <s v="Stanford"/>
    <s v="NA"/>
    <n v="1"/>
    <n v="206"/>
    <s v="MacGinitie"/>
    <n v="93"/>
    <s v="Branchellion"/>
    <s v="spp."/>
    <s v="Branchellion"/>
    <s v="lobata"/>
    <n v="306"/>
    <x v="5"/>
    <s v="Hirudinomorpha"/>
    <s v="Euhirudinea"/>
    <s v="Piscicolidae"/>
    <s v="Elkhorn Slough"/>
    <x v="2"/>
    <n v="36"/>
    <s v="length_mm"/>
    <s v="NA"/>
    <s v="NA"/>
    <s v="NA"/>
    <s v="NA"/>
    <s v="max_size"/>
    <n v="0"/>
    <n v="1"/>
    <n v="0"/>
    <m/>
    <s v="On sting ray, Myliobatus californicus"/>
    <m/>
    <m/>
    <s v="Each ray had 1-4 leeches"/>
    <x v="37"/>
    <m/>
    <m/>
    <m/>
    <m/>
    <m/>
    <m/>
    <m/>
  </r>
  <r>
    <d v="2014-03-18T00:00:00"/>
    <n v="49"/>
    <n v="11"/>
    <n v="1927"/>
    <n v="1927"/>
    <s v="MA"/>
    <s v="Ecological aspects of Elkhorn Slough"/>
    <s v="Stanford"/>
    <s v="NA"/>
    <n v="1"/>
    <n v="206"/>
    <s v="MacGinitie"/>
    <n v="109"/>
    <s v="Modiolus"/>
    <s v="rectus"/>
    <s v="Modiolus"/>
    <s v="rectus"/>
    <n v="818"/>
    <x v="2"/>
    <s v="Bivalvia"/>
    <s v="Pteriomorpha"/>
    <s v="Mytilidae"/>
    <s v="Elkhorn Slough"/>
    <x v="2"/>
    <n v="200"/>
    <s v="length_mm"/>
    <s v="NA"/>
    <s v="NA"/>
    <s v="NA"/>
    <s v="NA"/>
    <s v="max_size"/>
    <n v="0"/>
    <n v="1"/>
    <n v="0"/>
    <m/>
    <s v="Stations 3,5,6,7"/>
    <m/>
    <m/>
    <m/>
    <x v="38"/>
    <m/>
    <m/>
    <m/>
    <m/>
    <m/>
    <m/>
    <m/>
  </r>
  <r>
    <d v="2014-03-18T00:00:00"/>
    <n v="50"/>
    <n v="11"/>
    <n v="1927"/>
    <n v="1927"/>
    <s v="MA"/>
    <s v="Ecological aspects of Elkhorn Slough"/>
    <s v="Stanford"/>
    <s v="NA"/>
    <n v="1"/>
    <n v="206"/>
    <s v="MacGinitie"/>
    <n v="110"/>
    <s v="Mytilus"/>
    <s v="edulis"/>
    <s v="Mytilus"/>
    <s v="edulis"/>
    <n v="819"/>
    <x v="2"/>
    <s v="Bivalvia"/>
    <s v="Pteriomorpha"/>
    <s v="Mytilidae"/>
    <s v="Elkhorn Slough"/>
    <x v="2"/>
    <n v="158"/>
    <s v="length_mm"/>
    <n v="73"/>
    <s v="depth_mm"/>
    <s v="NA"/>
    <s v="NA"/>
    <s v="max_size"/>
    <n v="0"/>
    <n v="1"/>
    <n v="0"/>
    <m/>
    <s v="Abundant at Station 1 and on the piling at Stations 4,7,8"/>
    <m/>
    <m/>
    <m/>
    <x v="39"/>
    <m/>
    <m/>
    <m/>
    <m/>
    <m/>
    <m/>
    <m/>
  </r>
  <r>
    <d v="2014-03-18T00:00:00"/>
    <n v="51"/>
    <n v="11"/>
    <n v="1927"/>
    <n v="1927"/>
    <s v="MA"/>
    <s v="Ecological aspects of Elkhorn Slough"/>
    <s v="Stanford"/>
    <s v="NA"/>
    <n v="1"/>
    <n v="206"/>
    <s v="MacGinitie"/>
    <n v="110"/>
    <s v="Mytilus"/>
    <s v="edulis"/>
    <s v="Mytilus"/>
    <s v="edulis"/>
    <n v="819"/>
    <x v="2"/>
    <s v="Bivalvia"/>
    <s v="Pteriomorpha"/>
    <s v="Mytilidae"/>
    <s v="Elkhorn Slough"/>
    <x v="2"/>
    <n v="88"/>
    <s v="length_mm"/>
    <n v="42"/>
    <s v="depth_mm"/>
    <s v="NA"/>
    <s v="NA"/>
    <s v="mean_size"/>
    <n v="1"/>
    <n v="0"/>
    <n v="0"/>
    <m/>
    <m/>
    <m/>
    <m/>
    <m/>
    <x v="39"/>
    <m/>
    <m/>
    <m/>
    <m/>
    <m/>
    <m/>
    <m/>
  </r>
  <r>
    <d v="2014-03-18T00:00:00"/>
    <n v="52"/>
    <n v="11"/>
    <n v="1927"/>
    <n v="1927"/>
    <s v="MA"/>
    <s v="Ecological aspects of Elkhorn Slough"/>
    <s v="Stanford"/>
    <s v="NA"/>
    <n v="1"/>
    <n v="206"/>
    <s v="MacGinitie"/>
    <n v="113"/>
    <s v="Teredo"/>
    <s v="diegensis"/>
    <s v="Lyrodus"/>
    <s v="pedicellatus"/>
    <n v="853"/>
    <x v="2"/>
    <s v="Bivalvia"/>
    <s v="Myoida"/>
    <s v="Teredinidae"/>
    <s v="Elkhorn Slough"/>
    <x v="2"/>
    <n v="100"/>
    <s v="length_mm"/>
    <n v="6"/>
    <s v="burrow diameter_mm"/>
    <s v="NA"/>
    <s v="NA"/>
    <s v="max_size"/>
    <n v="0"/>
    <n v="1"/>
    <n v="0"/>
    <m/>
    <s v="Found in the warmer parts of the Slough, Station 7,8"/>
    <m/>
    <m/>
    <m/>
    <x v="40"/>
    <m/>
    <m/>
    <m/>
    <m/>
    <m/>
    <m/>
    <m/>
  </r>
  <r>
    <d v="2014-03-18T00:00:00"/>
    <n v="53"/>
    <n v="11"/>
    <n v="1927"/>
    <n v="1927"/>
    <s v="MA"/>
    <s v="Ecological aspects of Elkhorn Slough"/>
    <s v="Stanford"/>
    <s v="NA"/>
    <n v="1"/>
    <n v="206"/>
    <s v="MacGinitie"/>
    <n v="113"/>
    <s v="Botula"/>
    <s v="diegensis"/>
    <s v="Adula"/>
    <s v="diegensis"/>
    <n v="817"/>
    <x v="2"/>
    <s v="Bivalvia"/>
    <s v="Pteriomorpha"/>
    <s v="Mytilidae"/>
    <s v="Elkhorn Slough"/>
    <x v="2"/>
    <n v="20"/>
    <s v="length_mm"/>
    <s v="NA"/>
    <s v="NA"/>
    <s v="NA"/>
    <s v="NA"/>
    <s v="mean_size"/>
    <n v="1"/>
    <n v="0"/>
    <n v="0"/>
    <m/>
    <s v="Abundant on the under side of rocks at Stations 1 and 4"/>
    <m/>
    <m/>
    <m/>
    <x v="41"/>
    <m/>
    <m/>
    <m/>
    <m/>
    <m/>
    <m/>
    <m/>
  </r>
  <r>
    <d v="2014-03-18T00:00:00"/>
    <n v="54"/>
    <n v="11"/>
    <n v="1927"/>
    <n v="1927"/>
    <s v="MA"/>
    <s v="Ecological aspects of Elkhorn Slough"/>
    <s v="Stanford"/>
    <s v="NA"/>
    <n v="1"/>
    <n v="206"/>
    <s v="MacGinitie"/>
    <n v="114"/>
    <s v="Cardium"/>
    <s v="corbis"/>
    <s v="Clinocardium"/>
    <s v="nuttallii"/>
    <n v="834"/>
    <x v="2"/>
    <s v="Bivalvia"/>
    <s v="Veneroida"/>
    <s v="Cardiidae"/>
    <s v="Elkhorn Slough"/>
    <x v="2"/>
    <n v="680"/>
    <s v="length_mm"/>
    <n v="620"/>
    <s v="depth_mm"/>
    <s v="NA"/>
    <s v="NA"/>
    <s v="mean_size"/>
    <n v="1"/>
    <n v="0"/>
    <n v="0"/>
    <m/>
    <s v="Fairly common"/>
    <s v="60 clams that were suitable for food were measured"/>
    <m/>
    <m/>
    <x v="42"/>
    <m/>
    <m/>
    <m/>
    <m/>
    <m/>
    <m/>
    <m/>
  </r>
  <r>
    <d v="2014-03-18T00:00:00"/>
    <n v="55"/>
    <n v="11"/>
    <n v="1927"/>
    <n v="1927"/>
    <s v="MA"/>
    <s v="Ecological aspects of Elkhorn Slough"/>
    <s v="Stanford"/>
    <s v="NA"/>
    <n v="1"/>
    <n v="206"/>
    <s v="MacGinitie"/>
    <n v="114"/>
    <s v="Cardium"/>
    <s v="corbis"/>
    <s v="Clinocardium"/>
    <s v="nuttallii"/>
    <n v="834"/>
    <x v="2"/>
    <s v="Bivalvia"/>
    <s v="Veneroida"/>
    <s v="Cardiidae"/>
    <s v="Elkhorn Slough"/>
    <x v="2"/>
    <n v="870"/>
    <s v="length_mm"/>
    <n v="810"/>
    <s v="depth_mm"/>
    <s v="NA"/>
    <s v="NA"/>
    <s v="max_size"/>
    <n v="0"/>
    <n v="1"/>
    <n v="0"/>
    <m/>
    <m/>
    <s v="60 clams that were suitable for food were measured"/>
    <m/>
    <m/>
    <x v="42"/>
    <m/>
    <m/>
    <m/>
    <m/>
    <m/>
    <m/>
    <m/>
  </r>
  <r>
    <d v="2014-03-18T00:00:00"/>
    <n v="56"/>
    <n v="11"/>
    <n v="1927"/>
    <n v="1927"/>
    <s v="MA"/>
    <s v="Ecological aspects of Elkhorn Slough"/>
    <s v="Stanford"/>
    <s v="NA"/>
    <n v="1"/>
    <n v="206"/>
    <s v="MacGinitie"/>
    <n v="115"/>
    <s v="Cryptomya"/>
    <s v="californica"/>
    <s v="Cryptomya"/>
    <s v="californica"/>
    <n v="848"/>
    <x v="2"/>
    <s v="Bivalvia"/>
    <s v="Myoida"/>
    <s v="Myidae"/>
    <s v="Elkhorn Slough"/>
    <x v="2"/>
    <n v="22"/>
    <s v="length_mm"/>
    <s v="NA"/>
    <s v="NA"/>
    <s v="NA"/>
    <s v="NA"/>
    <s v="mean_size"/>
    <n v="1"/>
    <n v="0"/>
    <n v="0"/>
    <m/>
    <s v="Limited numbers at all stations, but most abundant at Station 1; found in the first 4 inches of soil"/>
    <m/>
    <m/>
    <m/>
    <x v="43"/>
    <m/>
    <m/>
    <m/>
    <m/>
    <m/>
    <m/>
    <m/>
  </r>
  <r>
    <d v="2014-03-18T00:00:00"/>
    <n v="57"/>
    <n v="11"/>
    <n v="1927"/>
    <n v="1927"/>
    <s v="MA"/>
    <s v="Ecological aspects of Elkhorn Slough"/>
    <s v="Stanford"/>
    <s v="NA"/>
    <n v="1"/>
    <n v="206"/>
    <s v="MacGinitie"/>
    <n v="115"/>
    <s v="Cryptomya"/>
    <s v="californica"/>
    <s v="Cryptomya"/>
    <s v="californica"/>
    <n v="848"/>
    <x v="2"/>
    <s v="Bivalvia"/>
    <s v="Myoida"/>
    <s v="Myidae"/>
    <s v="Elkhorn Slough"/>
    <x v="2"/>
    <n v="30"/>
    <s v="length_mm"/>
    <s v="NA"/>
    <s v="NA"/>
    <s v="NA"/>
    <s v="NA"/>
    <s v="max_size"/>
    <n v="0"/>
    <n v="1"/>
    <n v="0"/>
    <m/>
    <m/>
    <m/>
    <m/>
    <m/>
    <x v="43"/>
    <m/>
    <m/>
    <m/>
    <m/>
    <m/>
    <m/>
    <m/>
  </r>
  <r>
    <d v="2014-03-21T00:00:00"/>
    <n v="58"/>
    <n v="11"/>
    <n v="1927"/>
    <n v="1927"/>
    <s v="MA"/>
    <s v="Ecological aspects of Elkhorn Slough"/>
    <s v="Stanford"/>
    <s v="NA"/>
    <n v="1"/>
    <n v="206"/>
    <s v="MacGinitie"/>
    <n v="116"/>
    <s v="Macoma"/>
    <s v="nasuta"/>
    <s v="Macoma"/>
    <s v="nasuta"/>
    <n v="847"/>
    <x v="2"/>
    <s v="Bivalvia"/>
    <s v="Tellinoidea"/>
    <s v="Tellinidae"/>
    <s v="Elkhorn Slough"/>
    <x v="2"/>
    <n v="40"/>
    <s v="length_mm"/>
    <s v="NA"/>
    <s v="NA"/>
    <s v="NA"/>
    <s v="NA"/>
    <s v="mean_size"/>
    <n v="1"/>
    <n v="0"/>
    <n v="0"/>
    <m/>
    <s v="Zostera bed"/>
    <s v="In very loose sand they are thinner and attain a much greater size"/>
    <m/>
    <m/>
    <x v="44"/>
    <m/>
    <m/>
    <m/>
    <m/>
    <m/>
    <m/>
    <m/>
  </r>
  <r>
    <d v="2014-03-21T00:00:00"/>
    <n v="59"/>
    <n v="11"/>
    <n v="1927"/>
    <n v="1927"/>
    <s v="MA"/>
    <s v="Ecological aspects of Elkhorn Slough"/>
    <s v="Stanford"/>
    <s v="NA"/>
    <n v="1"/>
    <n v="206"/>
    <s v="MacGinitie"/>
    <n v="118"/>
    <s v="Macoma"/>
    <s v="secta"/>
    <s v="Macoma"/>
    <s v="secta"/>
    <n v="847"/>
    <x v="2"/>
    <s v="Bivalvia"/>
    <s v="Tellinoidea"/>
    <s v="Tellinidae"/>
    <s v="Elkhorn Slough"/>
    <x v="2"/>
    <n v="50"/>
    <s v="length_mm"/>
    <s v="NA"/>
    <s v="NA"/>
    <s v="NA"/>
    <s v="NA"/>
    <s v="mean_size"/>
    <n v="1"/>
    <n v="0"/>
    <n v="0"/>
    <m/>
    <s v="Prefer loose sand, Stations 2 and 3 (rarely in 5 and 6)"/>
    <m/>
    <m/>
    <s v="Good looking, thin, white-shelled clam"/>
    <x v="45"/>
    <m/>
    <m/>
    <m/>
    <m/>
    <m/>
    <m/>
    <m/>
  </r>
  <r>
    <d v="2014-03-21T00:00:00"/>
    <n v="60"/>
    <n v="11"/>
    <n v="1927"/>
    <n v="1927"/>
    <s v="MA"/>
    <s v="Ecological aspects of Elkhorn Slough"/>
    <s v="Stanford"/>
    <s v="NA"/>
    <n v="1"/>
    <n v="206"/>
    <s v="MacGinitie"/>
    <n v="118"/>
    <s v="Mactra"/>
    <s v="dolabriformis"/>
    <s v="Mactrotoma"/>
    <s v="californica"/>
    <n v="848"/>
    <x v="2"/>
    <s v="Bivalvia"/>
    <s v="Veneroida"/>
    <s v="Mactridae"/>
    <s v="Elkhorn Slough"/>
    <x v="2"/>
    <n v="50"/>
    <s v="length_mm"/>
    <s v="NA"/>
    <s v="NA"/>
    <s v="NA"/>
    <s v="NA"/>
    <s v="mean_size"/>
    <n v="1"/>
    <n v="0"/>
    <n v="0"/>
    <m/>
    <s v="Station 2, uncovered spits at low tide"/>
    <m/>
    <m/>
    <m/>
    <x v="46"/>
    <m/>
    <m/>
    <m/>
    <m/>
    <m/>
    <m/>
    <m/>
  </r>
  <r>
    <d v="2014-03-21T00:00:00"/>
    <n v="61"/>
    <n v="11"/>
    <n v="1927"/>
    <n v="1927"/>
    <s v="MA"/>
    <s v="Ecological aspects of Elkhorn Slough"/>
    <s v="Stanford"/>
    <s v="NA"/>
    <n v="1"/>
    <n v="206"/>
    <s v="MacGinitie"/>
    <n v="119"/>
    <s v="Mya"/>
    <s v="arenaria"/>
    <s v="Mya"/>
    <s v="arenaria"/>
    <n v="848"/>
    <x v="2"/>
    <s v="Bivalvia"/>
    <s v="Tellinoidea"/>
    <s v="Myidae"/>
    <s v="Elkhorn Slough"/>
    <x v="2"/>
    <n v="80"/>
    <s v="length_mm"/>
    <s v="NA"/>
    <s v="NA"/>
    <s v="NA"/>
    <s v="NA"/>
    <s v="max_size"/>
    <n v="0"/>
    <n v="1"/>
    <n v="0"/>
    <m/>
    <s v="Quite abundant at Station 7 south from the highway bridge, prefer loose sand"/>
    <m/>
    <m/>
    <m/>
    <x v="47"/>
    <m/>
    <m/>
    <m/>
    <m/>
    <m/>
    <m/>
    <m/>
  </r>
  <r>
    <d v="2014-03-21T00:00:00"/>
    <n v="62"/>
    <n v="11"/>
    <n v="1927"/>
    <n v="1927"/>
    <s v="MA"/>
    <s v="Ecological aspects of Elkhorn Slough"/>
    <s v="Stanford"/>
    <s v="NA"/>
    <n v="1"/>
    <n v="206"/>
    <s v="MacGinitie"/>
    <n v="123"/>
    <s v="Sanguinolaria"/>
    <s v="nuttallii"/>
    <s v="Nuttallia"/>
    <s v="nuttallii"/>
    <n v="844"/>
    <x v="2"/>
    <s v="Bivalvia"/>
    <s v="Tellinoidea"/>
    <s v="Psammobiidae"/>
    <s v="Elkhorn Slough"/>
    <x v="2"/>
    <n v="112"/>
    <s v="length_mm"/>
    <n v="85"/>
    <s v="depth_mm"/>
    <s v="NA"/>
    <s v="NA"/>
    <s v="max_size"/>
    <n v="0"/>
    <n v="1"/>
    <n v="0"/>
    <m/>
    <s v="Station 2 but uncommon in 1927; Morris and Abbott say fairly common and buried 30-40 cm deep"/>
    <m/>
    <m/>
    <m/>
    <x v="48"/>
    <m/>
    <m/>
    <m/>
    <m/>
    <m/>
    <m/>
    <m/>
  </r>
  <r>
    <d v="2014-03-21T00:00:00"/>
    <n v="63"/>
    <n v="11"/>
    <n v="1927"/>
    <n v="1927"/>
    <s v="MA"/>
    <s v="Ecological aspects of Elkhorn Slough"/>
    <s v="Stanford"/>
    <s v="NA"/>
    <n v="1"/>
    <n v="206"/>
    <s v="MacGinitie"/>
    <n v="125"/>
    <s v="Schizothaerus"/>
    <s v="nuttallii"/>
    <s v="Tresus"/>
    <s v="nuttallii"/>
    <n v="848"/>
    <x v="2"/>
    <s v="Bivalvia"/>
    <s v="Veneroida"/>
    <s v="Mactridae"/>
    <s v="Elkhorn Slough"/>
    <x v="2"/>
    <n v="119"/>
    <s v="length_mm"/>
    <n v="73"/>
    <s v="depth_mm"/>
    <s v="NA"/>
    <s v="NA"/>
    <s v="mean_size"/>
    <n v="1"/>
    <n v="0"/>
    <n v="0"/>
    <m/>
    <s v="All stations but least plentiful at 1"/>
    <s v="Reach an immense size at station 2"/>
    <m/>
    <m/>
    <x v="49"/>
    <m/>
    <m/>
    <m/>
    <m/>
    <m/>
    <m/>
    <m/>
  </r>
  <r>
    <d v="2014-03-21T00:00:00"/>
    <n v="64"/>
    <n v="11"/>
    <n v="1927"/>
    <n v="1927"/>
    <s v="MA"/>
    <s v="Ecological aspects of Elkhorn Slough"/>
    <s v="Stanford"/>
    <s v="NA"/>
    <n v="1"/>
    <n v="206"/>
    <s v="MacGinitie"/>
    <n v="125"/>
    <s v="Schizothaerus"/>
    <s v="nuttallii"/>
    <s v="Tresus"/>
    <s v="nuttallii"/>
    <n v="848"/>
    <x v="2"/>
    <s v="Bivalvia"/>
    <s v="Veneroida"/>
    <s v="Mactridae"/>
    <s v="Elkhorn Slough"/>
    <x v="2"/>
    <n v="156"/>
    <s v="length_mm"/>
    <n v="102"/>
    <s v="depth_mm"/>
    <s v="NA"/>
    <s v="NA"/>
    <s v="max_size"/>
    <n v="0"/>
    <n v="1"/>
    <n v="0"/>
    <m/>
    <m/>
    <m/>
    <m/>
    <m/>
    <x v="49"/>
    <m/>
    <m/>
    <m/>
    <m/>
    <m/>
    <m/>
    <m/>
  </r>
  <r>
    <d v="2014-03-21T00:00:00"/>
    <n v="65"/>
    <n v="11"/>
    <n v="1927"/>
    <n v="1927"/>
    <s v="MA"/>
    <s v="Ecological aspects of Elkhorn Slough"/>
    <s v="Stanford"/>
    <s v="NA"/>
    <n v="1"/>
    <n v="206"/>
    <s v="MacGinitie"/>
    <n v="126"/>
    <s v="Siliqua"/>
    <s v="patula nuttallii"/>
    <s v="Siliqua"/>
    <s v="patula"/>
    <n v="847"/>
    <x v="2"/>
    <s v="Bivalvia"/>
    <s v="Tellinoidea"/>
    <s v="Pharidae"/>
    <s v="Elkhorn Slough"/>
    <x v="2"/>
    <n v="80"/>
    <s v="length_mm"/>
    <s v="NA"/>
    <s v="NA"/>
    <s v="NA"/>
    <s v="NA"/>
    <s v="max_size"/>
    <n v="0"/>
    <n v="1"/>
    <n v="0"/>
    <m/>
    <s v="Station 2, active digger, burrow deep"/>
    <m/>
    <m/>
    <m/>
    <x v="50"/>
    <m/>
    <m/>
    <m/>
    <m/>
    <m/>
    <m/>
    <m/>
  </r>
  <r>
    <d v="2014-03-21T00:00:00"/>
    <n v="66"/>
    <n v="11"/>
    <n v="1927"/>
    <n v="1927"/>
    <s v="MA"/>
    <s v="Ecological aspects of Elkhorn Slough"/>
    <s v="Stanford"/>
    <s v="NA"/>
    <n v="1"/>
    <n v="206"/>
    <s v="MacGinitie"/>
    <n v="151"/>
    <s v="Spirontocaris"/>
    <s v="paludicola"/>
    <s v="Heptacarpus"/>
    <s v="paludicola"/>
    <n v="651"/>
    <x v="0"/>
    <s v="Malacostraca"/>
    <s v="Decapoda"/>
    <s v="Hippolytidae"/>
    <s v="Elkhorn Slough"/>
    <x v="2"/>
    <n v="30"/>
    <s v="length_mm"/>
    <s v="NA"/>
    <s v="NA"/>
    <s v="NA"/>
    <s v="NA"/>
    <s v="mean_size"/>
    <n v="1"/>
    <n v="0"/>
    <n v="0"/>
    <m/>
    <s v="Abundant among rocks at stations 1 and 4; especially in the spring"/>
    <m/>
    <m/>
    <s v="Transparent green with reddish brown oblique lines"/>
    <x v="51"/>
    <m/>
    <m/>
    <m/>
    <m/>
    <m/>
    <m/>
    <m/>
  </r>
  <r>
    <d v="2014-03-21T00:00:00"/>
    <n v="67"/>
    <n v="11"/>
    <n v="1927"/>
    <n v="1927"/>
    <s v="MA"/>
    <s v="Ecological aspects of Elkhorn Slough"/>
    <s v="Stanford"/>
    <s v="NA"/>
    <n v="1"/>
    <n v="206"/>
    <s v="MacGinitie"/>
    <n v="153"/>
    <s v="Upogebia"/>
    <s v="pugettensis"/>
    <s v="Upogebia"/>
    <s v="pugettensis"/>
    <n v="655"/>
    <x v="0"/>
    <s v="Malacostraca"/>
    <s v="Decapoda"/>
    <s v="Upogebiidae"/>
    <s v="Elkhorn Slough"/>
    <x v="2"/>
    <n v="3.5"/>
    <s v="length_inches"/>
    <s v="NA"/>
    <s v="NA"/>
    <s v="NA"/>
    <s v="NA"/>
    <s v="mean_size"/>
    <n v="1"/>
    <n v="0"/>
    <n v="0"/>
    <m/>
    <s v="Found sparingly at all stations, fairly common along east bank in Zostera"/>
    <m/>
    <m/>
    <m/>
    <x v="52"/>
    <m/>
    <m/>
    <m/>
    <m/>
    <m/>
    <m/>
    <m/>
  </r>
  <r>
    <d v="2014-03-26T00:00:00"/>
    <n v="68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Mussel Point"/>
    <x v="1"/>
    <n v="46"/>
    <s v="length_mm"/>
    <s v="NA"/>
    <s v="NA"/>
    <s v="NA"/>
    <s v="NA"/>
    <s v="max_size"/>
    <n v="0"/>
    <n v="1"/>
    <n v="1"/>
    <n v="133"/>
    <s v="Colony 1 page 12"/>
    <m/>
    <m/>
    <m/>
    <x v="53"/>
    <s v="Almeja Point (Cabrillo Point)"/>
    <s v="NA"/>
    <s v="NA"/>
    <s v="NA"/>
    <s v="mid"/>
    <s v="11 - 14 July 1947"/>
    <n v="1"/>
  </r>
  <r>
    <d v="2014-03-26T00:00:00"/>
    <n v="69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Mussel Point"/>
    <x v="1"/>
    <n v="16"/>
    <s v="length_mm"/>
    <s v="NA"/>
    <s v="NA"/>
    <s v="NA"/>
    <s v="NA"/>
    <s v="mean_size"/>
    <n v="1"/>
    <n v="0"/>
    <n v="1"/>
    <n v="133"/>
    <s v="Colony 1 page 12"/>
    <m/>
    <m/>
    <m/>
    <x v="53"/>
    <s v="Almeja Point (Cabrillo Point)"/>
    <s v="NA"/>
    <s v="NA"/>
    <s v="NA"/>
    <s v="mid"/>
    <s v="11 - 14 July 1947"/>
    <n v="1"/>
  </r>
  <r>
    <d v="2014-03-26T00:00:00"/>
    <n v="70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Mussel Point"/>
    <x v="1"/>
    <n v="41"/>
    <s v="length_mm"/>
    <s v="NA"/>
    <s v="NA"/>
    <s v="NA"/>
    <s v="NA"/>
    <s v="max_size"/>
    <n v="0"/>
    <n v="1"/>
    <n v="1"/>
    <n v="83"/>
    <s v="Colony 2; page 13"/>
    <m/>
    <m/>
    <m/>
    <x v="53"/>
    <s v="Almeja Point (Cabrillo Point)"/>
    <s v="NA"/>
    <s v="NA"/>
    <s v="NA"/>
    <s v="mid"/>
    <s v="11 - 14 July 1947"/>
    <n v="1"/>
  </r>
  <r>
    <d v="2014-03-26T00:00:00"/>
    <n v="71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Mussel Point"/>
    <x v="1"/>
    <n v="26"/>
    <s v="length_mm"/>
    <s v="NA"/>
    <s v="NA"/>
    <s v="NA"/>
    <s v="NA"/>
    <s v="mean_size"/>
    <n v="1"/>
    <n v="0"/>
    <n v="1"/>
    <n v="83"/>
    <s v="Colony 2; page 13"/>
    <m/>
    <m/>
    <m/>
    <x v="53"/>
    <s v="Almeja Point (Cabrillo Point)"/>
    <s v="NA"/>
    <s v="NA"/>
    <s v="NA"/>
    <s v="mid"/>
    <s v="11 - 14 July 1947"/>
    <n v="1"/>
  </r>
  <r>
    <d v="2014-03-26T00:00:00"/>
    <n v="72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Asilomar Beach"/>
    <x v="1"/>
    <n v="54"/>
    <s v="length_mm"/>
    <s v="NA"/>
    <s v="NA"/>
    <s v="NA"/>
    <s v="NA"/>
    <s v="max_size"/>
    <n v="0"/>
    <n v="1"/>
    <n v="1"/>
    <n v="150"/>
    <s v="Colony 3, page 14"/>
    <m/>
    <m/>
    <m/>
    <x v="53"/>
    <s v="Asilomar rocks"/>
    <s v="NA"/>
    <s v="NA"/>
    <s v="NA"/>
    <s v="mid"/>
    <d v="1947-07-17T00:00:00"/>
    <n v="1"/>
  </r>
  <r>
    <d v="2014-03-26T00:00:00"/>
    <n v="73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Asilomar Beach"/>
    <x v="1"/>
    <n v="19"/>
    <s v="length_mm"/>
    <s v="NA"/>
    <s v="NA"/>
    <s v="NA"/>
    <s v="NA"/>
    <s v="mean_size"/>
    <n v="1"/>
    <n v="0"/>
    <n v="1"/>
    <n v="150"/>
    <s v="Colony 3, page 15"/>
    <m/>
    <m/>
    <m/>
    <x v="53"/>
    <s v="Asilomar rocks"/>
    <s v="NA"/>
    <s v="NA"/>
    <s v="NA"/>
    <s v="mid"/>
    <d v="1947-07-17T00:00:00"/>
    <n v="1"/>
  </r>
  <r>
    <d v="2014-03-26T00:00:00"/>
    <n v="74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Pescadero Point"/>
    <x v="1"/>
    <n v="100"/>
    <s v="length_mm"/>
    <s v="NA"/>
    <s v="NA"/>
    <s v="NA"/>
    <s v="NA"/>
    <s v="max_size"/>
    <n v="0"/>
    <n v="1"/>
    <n v="1"/>
    <n v="996"/>
    <s v="Fourth group, pages 15-16"/>
    <m/>
    <m/>
    <m/>
    <x v="53"/>
    <s v="Pescadero Point"/>
    <s v="NA"/>
    <s v="NA"/>
    <s v="NA"/>
    <s v="mid"/>
    <d v="1947-07-01T00:00:00"/>
    <n v="1"/>
  </r>
  <r>
    <d v="2014-03-26T00:00:00"/>
    <n v="75"/>
    <n v="12"/>
    <n v="1947"/>
    <n v="1947"/>
    <s v="undergrad"/>
    <s v="The Mytilus californianus community in the Monterey Bay"/>
    <s v="UC Berkeley Zoology Final Papers 112/212"/>
    <n v="17"/>
    <n v="1"/>
    <n v="18"/>
    <s v="Polhemus"/>
    <s v="Fig 1-4"/>
    <s v="Mytilus"/>
    <s v="californianus"/>
    <s v="Mytilus"/>
    <s v="californianus"/>
    <n v="818"/>
    <x v="2"/>
    <s v="Bivalvia"/>
    <s v="Pteriomorpha"/>
    <s v="Mytilidae"/>
    <s v="Pescadero Point"/>
    <x v="1"/>
    <n v="60"/>
    <s v="length_mm"/>
    <s v="NA"/>
    <s v="NA"/>
    <s v="NA"/>
    <s v="NA"/>
    <s v="mean_size"/>
    <n v="1"/>
    <n v="0"/>
    <n v="1"/>
    <n v="996"/>
    <s v="Fourth group, pages 15-16"/>
    <m/>
    <m/>
    <m/>
    <x v="53"/>
    <s v="Pescadero Point"/>
    <s v="NA"/>
    <s v="NA"/>
    <s v="NA"/>
    <s v="mid"/>
    <d v="1947-07-01T00:00:00"/>
    <n v="1"/>
  </r>
  <r>
    <d v="2014-03-26T00:00:00"/>
    <n v="76"/>
    <n v="13"/>
    <n v="1947"/>
    <n v="1947"/>
    <s v="undergrad"/>
    <s v="The Mytilus californianus community in the Monterey Bay"/>
    <s v="UC Berkeley Zoology Final Papers 112/212"/>
    <n v="17"/>
    <n v="1"/>
    <n v="20"/>
    <s v="Sutton"/>
    <n v="10"/>
    <s v="Mytilus"/>
    <s v="californianus"/>
    <s v="Mytilus"/>
    <s v="californianus"/>
    <n v="818"/>
    <x v="2"/>
    <s v="Bivalvia"/>
    <s v="Pteriomorpha"/>
    <s v="Mytilidae"/>
    <s v="Point Pinos"/>
    <x v="1"/>
    <n v="90"/>
    <s v="length_mm"/>
    <s v="NA"/>
    <s v="NA"/>
    <s v="NA"/>
    <s v="NA"/>
    <s v="max_size"/>
    <n v="0"/>
    <n v="1"/>
    <n v="1"/>
    <n v="4922"/>
    <s v="Page 1"/>
    <m/>
    <m/>
    <m/>
    <x v="53"/>
    <s v="Point Pinos"/>
    <s v="NA"/>
    <s v="NA"/>
    <s v="NA"/>
    <s v="mid"/>
    <s v="5 - 23 July 194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55" firstHeaderRow="1" firstDataRow="2" firstDataCol="1"/>
  <pivotFields count="47">
    <pivotField numFmtId="15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sd="0"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dataField="1" showAll="0" defaultSubtotal="0"/>
    <pivotField showAll="0" defaultSubtotal="0"/>
    <pivotField showAll="0"/>
    <pivotField showAll="0"/>
    <pivotField showAll="0"/>
    <pivotField showAll="0"/>
    <pivotField axis="axisRow" showAll="0">
      <items count="57">
        <item m="1" x="55"/>
        <item x="41"/>
        <item x="4"/>
        <item x="5"/>
        <item x="29"/>
        <item x="30"/>
        <item x="0"/>
        <item x="37"/>
        <item x="10"/>
        <item x="26"/>
        <item x="28"/>
        <item x="42"/>
        <item x="2"/>
        <item x="43"/>
        <item x="13"/>
        <item x="7"/>
        <item x="51"/>
        <item x="36"/>
        <item x="14"/>
        <item x="34"/>
        <item x="33"/>
        <item x="40"/>
        <item x="44"/>
        <item x="45"/>
        <item x="46"/>
        <item x="32"/>
        <item x="8"/>
        <item x="38"/>
        <item x="16"/>
        <item x="18"/>
        <item x="19"/>
        <item x="17"/>
        <item x="47"/>
        <item x="39"/>
        <item x="3"/>
        <item x="35"/>
        <item x="48"/>
        <item x="9"/>
        <item x="25"/>
        <item x="27"/>
        <item x="31"/>
        <item x="50"/>
        <item x="1"/>
        <item x="11"/>
        <item x="49"/>
        <item x="52"/>
        <item x="6"/>
        <item m="1" x="54"/>
        <item x="20"/>
        <item x="21"/>
        <item x="22"/>
        <item x="23"/>
        <item x="24"/>
        <item x="53"/>
        <item x="12"/>
        <item x="15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3">
    <field x="23"/>
    <field x="18"/>
    <field x="39"/>
  </rowFields>
  <rowItems count="51">
    <i>
      <x/>
    </i>
    <i r="1">
      <x v="1"/>
    </i>
    <i r="2">
      <x v="5"/>
    </i>
    <i r="2">
      <x v="6"/>
    </i>
    <i r="2">
      <x v="25"/>
    </i>
    <i r="2">
      <x v="40"/>
    </i>
    <i r="2">
      <x v="42"/>
    </i>
    <i r="1">
      <x v="3"/>
    </i>
    <i r="2">
      <x v="2"/>
    </i>
    <i r="2">
      <x v="15"/>
    </i>
    <i r="2">
      <x v="34"/>
    </i>
    <i r="1">
      <x v="5"/>
    </i>
    <i r="2">
      <x v="8"/>
    </i>
    <i r="2">
      <x v="14"/>
    </i>
    <i r="2">
      <x v="18"/>
    </i>
    <i r="2">
      <x v="19"/>
    </i>
    <i r="2">
      <x v="20"/>
    </i>
    <i r="2">
      <x v="28"/>
    </i>
    <i r="2">
      <x v="29"/>
    </i>
    <i r="2">
      <x v="30"/>
    </i>
    <i r="2">
      <x v="31"/>
    </i>
    <i r="2">
      <x v="37"/>
    </i>
    <i r="2">
      <x v="43"/>
    </i>
    <i r="2">
      <x v="53"/>
    </i>
    <i r="2">
      <x v="54"/>
    </i>
    <i r="2">
      <x v="55"/>
    </i>
    <i>
      <x v="1"/>
    </i>
    <i>
      <x v="2"/>
    </i>
    <i r="1">
      <x v="1"/>
    </i>
    <i r="2">
      <x v="6"/>
    </i>
    <i r="1">
      <x v="3"/>
    </i>
    <i r="2">
      <x v="4"/>
    </i>
    <i r="2">
      <x v="12"/>
    </i>
    <i r="2">
      <x v="26"/>
    </i>
    <i r="1">
      <x v="4"/>
    </i>
    <i r="2">
      <x v="38"/>
    </i>
    <i r="1">
      <x v="5"/>
    </i>
    <i r="2">
      <x v="9"/>
    </i>
    <i r="2">
      <x v="10"/>
    </i>
    <i r="2">
      <x v="39"/>
    </i>
    <i>
      <x v="3"/>
    </i>
    <i r="1">
      <x v="2"/>
    </i>
    <i r="2">
      <x v="48"/>
    </i>
    <i r="2">
      <x v="49"/>
    </i>
    <i r="2">
      <x v="50"/>
    </i>
    <i r="2">
      <x v="51"/>
    </i>
    <i r="2">
      <x v="52"/>
    </i>
    <i r="1">
      <x v="3"/>
    </i>
    <i r="2">
      <x v="3"/>
    </i>
    <i r="2">
      <x v="4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year.size" fld="4" subtotal="average" baseField="0" baseItem="0"/>
    <dataField name="Sum of mean" fld="31" baseField="0" baseItem="0"/>
    <dataField name="Sum of max" fld="32" baseField="0" baseItem="0"/>
    <dataField name="Sum of histo" fld="3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79" activePane="bottomLeft" state="frozen"/>
      <selection pane="bottomLeft" activeCell="D102" sqref="D102"/>
    </sheetView>
  </sheetViews>
  <sheetFormatPr baseColWidth="10" defaultRowHeight="15" x14ac:dyDescent="0"/>
  <cols>
    <col min="2" max="2" width="5.1640625" bestFit="1" customWidth="1"/>
    <col min="3" max="3" width="9.5" bestFit="1" customWidth="1"/>
    <col min="4" max="4" width="87.5" customWidth="1"/>
    <col min="5" max="5" width="7" bestFit="1" customWidth="1"/>
    <col min="7" max="7" width="7.33203125" bestFit="1" customWidth="1"/>
    <col min="8" max="8" width="7.1640625" bestFit="1" customWidth="1"/>
  </cols>
  <sheetData>
    <row r="1" spans="1:8">
      <c r="A1" t="s">
        <v>18</v>
      </c>
      <c r="B1" t="s">
        <v>2</v>
      </c>
      <c r="C1" t="s">
        <v>1</v>
      </c>
      <c r="D1" t="s">
        <v>164</v>
      </c>
      <c r="E1" t="s">
        <v>111</v>
      </c>
      <c r="F1" t="s">
        <v>3</v>
      </c>
      <c r="G1" t="s">
        <v>9</v>
      </c>
      <c r="H1" t="s">
        <v>391</v>
      </c>
    </row>
    <row r="2" spans="1:8">
      <c r="A2">
        <v>1</v>
      </c>
      <c r="B2">
        <v>1947</v>
      </c>
      <c r="C2" t="s">
        <v>377</v>
      </c>
      <c r="D2" t="s">
        <v>376</v>
      </c>
      <c r="E2" t="s">
        <v>371</v>
      </c>
      <c r="F2" t="s">
        <v>8</v>
      </c>
      <c r="G2">
        <v>16</v>
      </c>
      <c r="H2">
        <v>0</v>
      </c>
    </row>
    <row r="3" spans="1:8">
      <c r="A3">
        <v>2</v>
      </c>
      <c r="B3">
        <v>1947</v>
      </c>
      <c r="C3" t="s">
        <v>378</v>
      </c>
      <c r="D3" t="s">
        <v>379</v>
      </c>
      <c r="E3" t="s">
        <v>371</v>
      </c>
      <c r="F3" t="s">
        <v>8</v>
      </c>
      <c r="G3">
        <v>16</v>
      </c>
      <c r="H3">
        <v>0</v>
      </c>
    </row>
    <row r="4" spans="1:8">
      <c r="A4">
        <v>3</v>
      </c>
      <c r="B4">
        <v>1947</v>
      </c>
      <c r="C4" t="s">
        <v>380</v>
      </c>
      <c r="D4" t="s">
        <v>381</v>
      </c>
      <c r="E4" t="s">
        <v>371</v>
      </c>
      <c r="F4" t="s">
        <v>8</v>
      </c>
      <c r="G4">
        <v>16</v>
      </c>
      <c r="H4">
        <v>0</v>
      </c>
    </row>
    <row r="5" spans="1:8">
      <c r="A5">
        <v>4</v>
      </c>
      <c r="B5">
        <v>1947</v>
      </c>
      <c r="C5" t="s">
        <v>382</v>
      </c>
      <c r="D5" t="s">
        <v>383</v>
      </c>
      <c r="E5" t="s">
        <v>371</v>
      </c>
      <c r="F5" t="s">
        <v>8</v>
      </c>
      <c r="G5">
        <v>16</v>
      </c>
      <c r="H5">
        <v>0</v>
      </c>
    </row>
    <row r="6" spans="1:8">
      <c r="A6">
        <v>5</v>
      </c>
      <c r="B6">
        <v>1947</v>
      </c>
      <c r="C6" t="s">
        <v>7</v>
      </c>
      <c r="D6" t="s">
        <v>173</v>
      </c>
      <c r="E6" t="s">
        <v>371</v>
      </c>
      <c r="F6" t="s">
        <v>8</v>
      </c>
      <c r="G6">
        <v>16</v>
      </c>
      <c r="H6">
        <v>1</v>
      </c>
    </row>
    <row r="7" spans="1:8">
      <c r="A7">
        <v>6</v>
      </c>
      <c r="B7">
        <v>1947</v>
      </c>
      <c r="C7" t="s">
        <v>34</v>
      </c>
      <c r="D7" t="s">
        <v>174</v>
      </c>
      <c r="E7" t="s">
        <v>371</v>
      </c>
      <c r="F7" t="s">
        <v>8</v>
      </c>
      <c r="G7">
        <v>16</v>
      </c>
      <c r="H7">
        <v>1</v>
      </c>
    </row>
    <row r="8" spans="1:8" s="5" customFormat="1">
      <c r="A8" s="5">
        <v>7</v>
      </c>
      <c r="B8" s="5">
        <v>1947</v>
      </c>
      <c r="C8" s="5" t="s">
        <v>384</v>
      </c>
      <c r="D8" s="5" t="s">
        <v>175</v>
      </c>
      <c r="E8" s="5" t="s">
        <v>371</v>
      </c>
      <c r="F8" s="5" t="s">
        <v>8</v>
      </c>
      <c r="G8" s="5">
        <v>16</v>
      </c>
      <c r="H8" s="5">
        <v>1</v>
      </c>
    </row>
    <row r="9" spans="1:8" s="5" customFormat="1">
      <c r="A9" s="5">
        <v>8</v>
      </c>
      <c r="B9" s="5">
        <v>1947</v>
      </c>
      <c r="C9" s="5" t="s">
        <v>91</v>
      </c>
      <c r="D9" s="5" t="s">
        <v>176</v>
      </c>
      <c r="E9" s="5" t="s">
        <v>371</v>
      </c>
      <c r="F9" s="5" t="s">
        <v>8</v>
      </c>
      <c r="G9" s="5">
        <v>16</v>
      </c>
      <c r="H9" s="5">
        <v>1</v>
      </c>
    </row>
    <row r="10" spans="1:8">
      <c r="A10">
        <v>9</v>
      </c>
      <c r="B10">
        <v>1947</v>
      </c>
      <c r="C10" t="s">
        <v>385</v>
      </c>
      <c r="D10" t="s">
        <v>386</v>
      </c>
      <c r="E10" t="s">
        <v>371</v>
      </c>
      <c r="F10" t="s">
        <v>8</v>
      </c>
      <c r="G10">
        <v>16</v>
      </c>
      <c r="H10">
        <v>0</v>
      </c>
    </row>
    <row r="11" spans="1:8">
      <c r="A11">
        <v>10</v>
      </c>
      <c r="B11">
        <v>1947</v>
      </c>
      <c r="C11" t="s">
        <v>387</v>
      </c>
      <c r="D11" t="s">
        <v>388</v>
      </c>
      <c r="E11" t="s">
        <v>371</v>
      </c>
      <c r="F11" t="s">
        <v>8</v>
      </c>
      <c r="G11">
        <v>16</v>
      </c>
      <c r="H11">
        <v>0</v>
      </c>
    </row>
    <row r="12" spans="1:8">
      <c r="A12">
        <v>11</v>
      </c>
      <c r="B12">
        <v>1981</v>
      </c>
      <c r="C12" t="s">
        <v>113</v>
      </c>
      <c r="D12" t="s">
        <v>115</v>
      </c>
      <c r="E12" t="s">
        <v>114</v>
      </c>
      <c r="F12" t="s">
        <v>167</v>
      </c>
      <c r="G12" t="s">
        <v>46</v>
      </c>
      <c r="H12">
        <v>1</v>
      </c>
    </row>
    <row r="13" spans="1:8">
      <c r="A13">
        <v>12</v>
      </c>
      <c r="B13">
        <v>1981</v>
      </c>
      <c r="C13" t="s">
        <v>135</v>
      </c>
      <c r="D13" t="s">
        <v>141</v>
      </c>
      <c r="E13" t="s">
        <v>114</v>
      </c>
      <c r="F13" t="s">
        <v>166</v>
      </c>
      <c r="G13" t="s">
        <v>46</v>
      </c>
      <c r="H13">
        <v>1</v>
      </c>
    </row>
    <row r="14" spans="1:8">
      <c r="A14">
        <v>13</v>
      </c>
      <c r="B14">
        <v>1983</v>
      </c>
      <c r="C14" t="s">
        <v>370</v>
      </c>
      <c r="D14" t="s">
        <v>369</v>
      </c>
      <c r="E14" t="s">
        <v>390</v>
      </c>
      <c r="F14" t="s">
        <v>392</v>
      </c>
      <c r="G14" t="s">
        <v>46</v>
      </c>
      <c r="H14">
        <v>0</v>
      </c>
    </row>
    <row r="15" spans="1:8" s="5" customFormat="1">
      <c r="A15" s="5">
        <v>14</v>
      </c>
      <c r="B15" s="5">
        <v>1988</v>
      </c>
      <c r="C15" s="5" t="s">
        <v>153</v>
      </c>
      <c r="D15" s="5" t="s">
        <v>152</v>
      </c>
      <c r="E15" s="5" t="s">
        <v>114</v>
      </c>
      <c r="F15" s="5" t="s">
        <v>166</v>
      </c>
      <c r="G15" s="5" t="s">
        <v>46</v>
      </c>
      <c r="H15" s="5">
        <v>1</v>
      </c>
    </row>
    <row r="16" spans="1:8" s="5" customFormat="1">
      <c r="A16" s="5">
        <v>15</v>
      </c>
      <c r="B16" s="5">
        <v>1980</v>
      </c>
      <c r="C16" s="5" t="s">
        <v>168</v>
      </c>
      <c r="D16" s="5" t="s">
        <v>160</v>
      </c>
      <c r="E16" s="5" t="s">
        <v>389</v>
      </c>
      <c r="F16" s="5" t="s">
        <v>165</v>
      </c>
      <c r="G16" s="5">
        <v>58</v>
      </c>
      <c r="H16" s="5">
        <v>1</v>
      </c>
    </row>
    <row r="17" spans="1:8" s="5" customFormat="1">
      <c r="A17" s="5">
        <v>16</v>
      </c>
      <c r="B17" s="5">
        <v>1919</v>
      </c>
      <c r="C17" s="5" t="s">
        <v>203</v>
      </c>
      <c r="D17" s="5" t="s">
        <v>201</v>
      </c>
      <c r="E17" s="5" t="s">
        <v>390</v>
      </c>
      <c r="F17" s="5" t="s">
        <v>202</v>
      </c>
      <c r="G17" s="5" t="s">
        <v>46</v>
      </c>
      <c r="H17" s="5">
        <v>1</v>
      </c>
    </row>
    <row r="18" spans="1:8">
      <c r="A18">
        <v>17</v>
      </c>
      <c r="B18">
        <v>1934</v>
      </c>
      <c r="C18" t="s">
        <v>233</v>
      </c>
      <c r="D18" t="s">
        <v>232</v>
      </c>
      <c r="E18" t="s">
        <v>114</v>
      </c>
      <c r="F18" t="s">
        <v>202</v>
      </c>
      <c r="G18" t="s">
        <v>46</v>
      </c>
      <c r="H18">
        <v>1</v>
      </c>
    </row>
    <row r="19" spans="1:8">
      <c r="A19">
        <v>18</v>
      </c>
      <c r="B19">
        <v>1927</v>
      </c>
      <c r="C19" t="s">
        <v>276</v>
      </c>
      <c r="D19" t="s">
        <v>275</v>
      </c>
      <c r="E19" t="s">
        <v>390</v>
      </c>
      <c r="F19" t="s">
        <v>202</v>
      </c>
      <c r="G19" t="s">
        <v>46</v>
      </c>
      <c r="H19">
        <v>1</v>
      </c>
    </row>
    <row r="20" spans="1:8">
      <c r="A20">
        <v>19</v>
      </c>
      <c r="B20">
        <v>1947</v>
      </c>
      <c r="C20" t="s">
        <v>535</v>
      </c>
      <c r="D20" t="s">
        <v>536</v>
      </c>
      <c r="E20" t="s">
        <v>371</v>
      </c>
      <c r="F20" t="s">
        <v>8</v>
      </c>
      <c r="G20">
        <v>17</v>
      </c>
      <c r="H20">
        <v>0</v>
      </c>
    </row>
    <row r="21" spans="1:8">
      <c r="A21">
        <v>20</v>
      </c>
      <c r="B21">
        <v>1947</v>
      </c>
      <c r="C21" t="s">
        <v>378</v>
      </c>
      <c r="D21" t="s">
        <v>537</v>
      </c>
      <c r="E21" t="s">
        <v>371</v>
      </c>
      <c r="F21" t="s">
        <v>8</v>
      </c>
      <c r="G21">
        <v>17</v>
      </c>
      <c r="H21">
        <v>0</v>
      </c>
    </row>
    <row r="22" spans="1:8">
      <c r="A22">
        <v>21</v>
      </c>
      <c r="B22">
        <v>1947</v>
      </c>
      <c r="C22" t="s">
        <v>429</v>
      </c>
      <c r="D22" t="s">
        <v>430</v>
      </c>
      <c r="E22" t="s">
        <v>371</v>
      </c>
      <c r="F22" t="s">
        <v>8</v>
      </c>
      <c r="G22">
        <v>17</v>
      </c>
      <c r="H22">
        <v>0</v>
      </c>
    </row>
    <row r="23" spans="1:8">
      <c r="A23">
        <v>22</v>
      </c>
      <c r="B23">
        <v>1947</v>
      </c>
      <c r="C23" t="s">
        <v>431</v>
      </c>
      <c r="D23" t="s">
        <v>432</v>
      </c>
      <c r="E23" t="s">
        <v>371</v>
      </c>
      <c r="F23" t="s">
        <v>8</v>
      </c>
      <c r="G23">
        <v>17</v>
      </c>
      <c r="H23">
        <v>0</v>
      </c>
    </row>
    <row r="24" spans="1:8">
      <c r="A24">
        <v>23</v>
      </c>
      <c r="B24">
        <v>1947</v>
      </c>
      <c r="C24" t="s">
        <v>538</v>
      </c>
      <c r="D24" t="s">
        <v>539</v>
      </c>
      <c r="E24" t="s">
        <v>371</v>
      </c>
      <c r="F24" t="s">
        <v>8</v>
      </c>
      <c r="G24">
        <v>17</v>
      </c>
      <c r="H24">
        <v>0</v>
      </c>
    </row>
    <row r="25" spans="1:8">
      <c r="A25">
        <v>24</v>
      </c>
      <c r="B25">
        <v>1947</v>
      </c>
      <c r="C25" t="s">
        <v>434</v>
      </c>
      <c r="D25" t="s">
        <v>433</v>
      </c>
      <c r="E25" t="s">
        <v>371</v>
      </c>
      <c r="F25" t="s">
        <v>8</v>
      </c>
      <c r="G25">
        <v>17</v>
      </c>
      <c r="H25">
        <v>0</v>
      </c>
    </row>
    <row r="26" spans="1:8">
      <c r="A26">
        <v>25</v>
      </c>
      <c r="B26">
        <v>1947</v>
      </c>
      <c r="C26" t="s">
        <v>436</v>
      </c>
      <c r="D26" t="s">
        <v>435</v>
      </c>
      <c r="E26" t="s">
        <v>371</v>
      </c>
      <c r="F26" t="s">
        <v>8</v>
      </c>
      <c r="G26">
        <v>17</v>
      </c>
      <c r="H26">
        <v>0</v>
      </c>
    </row>
    <row r="27" spans="1:8">
      <c r="A27">
        <v>26</v>
      </c>
      <c r="B27">
        <v>1947</v>
      </c>
      <c r="C27" t="s">
        <v>437</v>
      </c>
      <c r="D27" t="s">
        <v>438</v>
      </c>
      <c r="E27" t="s">
        <v>371</v>
      </c>
      <c r="F27" t="s">
        <v>8</v>
      </c>
      <c r="G27">
        <v>17</v>
      </c>
      <c r="H27">
        <v>0</v>
      </c>
    </row>
    <row r="28" spans="1:8">
      <c r="A28">
        <v>27</v>
      </c>
      <c r="B28">
        <v>1947</v>
      </c>
      <c r="C28" t="s">
        <v>439</v>
      </c>
      <c r="D28" t="s">
        <v>440</v>
      </c>
      <c r="E28" t="s">
        <v>371</v>
      </c>
      <c r="F28" t="s">
        <v>8</v>
      </c>
      <c r="G28">
        <v>17</v>
      </c>
      <c r="H28">
        <v>0</v>
      </c>
    </row>
    <row r="29" spans="1:8">
      <c r="A29">
        <v>28</v>
      </c>
      <c r="B29">
        <v>1947</v>
      </c>
      <c r="C29" t="s">
        <v>540</v>
      </c>
      <c r="D29" t="s">
        <v>541</v>
      </c>
      <c r="E29" t="s">
        <v>371</v>
      </c>
      <c r="F29" t="s">
        <v>8</v>
      </c>
      <c r="G29">
        <v>17</v>
      </c>
      <c r="H29">
        <v>0</v>
      </c>
    </row>
    <row r="30" spans="1:8">
      <c r="A30">
        <v>29</v>
      </c>
      <c r="B30">
        <v>1947</v>
      </c>
      <c r="C30" t="s">
        <v>385</v>
      </c>
      <c r="D30" t="s">
        <v>542</v>
      </c>
      <c r="E30" t="s">
        <v>371</v>
      </c>
      <c r="F30" t="s">
        <v>8</v>
      </c>
      <c r="G30">
        <v>17</v>
      </c>
      <c r="H30">
        <v>0</v>
      </c>
    </row>
    <row r="31" spans="1:8" s="5" customFormat="1">
      <c r="A31">
        <v>30</v>
      </c>
      <c r="B31" s="5">
        <v>1947</v>
      </c>
      <c r="C31" s="5" t="s">
        <v>442</v>
      </c>
      <c r="D31" s="5" t="s">
        <v>441</v>
      </c>
      <c r="E31" s="5" t="s">
        <v>371</v>
      </c>
      <c r="F31" s="5" t="s">
        <v>8</v>
      </c>
      <c r="G31" s="5">
        <v>17</v>
      </c>
      <c r="H31" s="5">
        <v>1</v>
      </c>
    </row>
    <row r="32" spans="1:8">
      <c r="A32">
        <v>31</v>
      </c>
      <c r="B32">
        <v>1947</v>
      </c>
      <c r="C32" t="s">
        <v>543</v>
      </c>
      <c r="D32" t="s">
        <v>544</v>
      </c>
      <c r="E32" t="s">
        <v>371</v>
      </c>
      <c r="F32" t="s">
        <v>8</v>
      </c>
      <c r="G32">
        <v>17</v>
      </c>
      <c r="H32">
        <v>0</v>
      </c>
    </row>
    <row r="33" spans="1:8">
      <c r="A33">
        <v>32</v>
      </c>
      <c r="B33">
        <v>1947</v>
      </c>
      <c r="C33" t="s">
        <v>545</v>
      </c>
      <c r="D33" t="s">
        <v>546</v>
      </c>
      <c r="E33" t="s">
        <v>371</v>
      </c>
      <c r="F33" t="s">
        <v>8</v>
      </c>
      <c r="G33">
        <v>17</v>
      </c>
      <c r="H33">
        <v>0</v>
      </c>
    </row>
    <row r="34" spans="1:8">
      <c r="A34">
        <v>33</v>
      </c>
      <c r="B34">
        <v>1947</v>
      </c>
      <c r="C34" t="s">
        <v>545</v>
      </c>
      <c r="D34" t="s">
        <v>547</v>
      </c>
      <c r="E34" t="s">
        <v>371</v>
      </c>
      <c r="F34" t="s">
        <v>8</v>
      </c>
      <c r="G34">
        <v>17</v>
      </c>
      <c r="H34">
        <v>0</v>
      </c>
    </row>
    <row r="35" spans="1:8" s="5" customFormat="1">
      <c r="A35">
        <v>34</v>
      </c>
      <c r="B35" s="5">
        <v>1947</v>
      </c>
      <c r="C35" s="5" t="s">
        <v>449</v>
      </c>
      <c r="D35" s="5" t="s">
        <v>450</v>
      </c>
      <c r="E35" s="5" t="s">
        <v>371</v>
      </c>
      <c r="F35" s="5" t="s">
        <v>8</v>
      </c>
      <c r="G35" s="5">
        <v>17</v>
      </c>
      <c r="H35" s="5">
        <v>1</v>
      </c>
    </row>
    <row r="36" spans="1:8">
      <c r="A36">
        <v>35</v>
      </c>
      <c r="B36">
        <v>1947</v>
      </c>
      <c r="C36" t="s">
        <v>548</v>
      </c>
      <c r="D36" t="s">
        <v>559</v>
      </c>
      <c r="E36" t="s">
        <v>371</v>
      </c>
      <c r="F36" t="s">
        <v>8</v>
      </c>
      <c r="G36">
        <v>18</v>
      </c>
      <c r="H36">
        <v>0</v>
      </c>
    </row>
    <row r="37" spans="1:8">
      <c r="A37">
        <v>36</v>
      </c>
      <c r="B37">
        <v>1947</v>
      </c>
      <c r="C37" t="s">
        <v>549</v>
      </c>
      <c r="D37" t="s">
        <v>560</v>
      </c>
      <c r="E37" t="s">
        <v>371</v>
      </c>
      <c r="F37" t="s">
        <v>8</v>
      </c>
      <c r="G37">
        <v>18</v>
      </c>
      <c r="H37">
        <v>0</v>
      </c>
    </row>
    <row r="38" spans="1:8" s="5" customFormat="1">
      <c r="A38">
        <v>37</v>
      </c>
      <c r="B38" s="5">
        <v>1947</v>
      </c>
      <c r="C38" s="5" t="s">
        <v>550</v>
      </c>
      <c r="D38" s="5" t="s">
        <v>561</v>
      </c>
      <c r="E38" s="5" t="s">
        <v>371</v>
      </c>
      <c r="F38" s="5" t="s">
        <v>8</v>
      </c>
      <c r="G38">
        <v>18</v>
      </c>
      <c r="H38" s="5">
        <v>1</v>
      </c>
    </row>
    <row r="39" spans="1:8">
      <c r="A39">
        <v>38</v>
      </c>
      <c r="B39">
        <v>1947</v>
      </c>
      <c r="C39" t="s">
        <v>551</v>
      </c>
      <c r="D39" t="s">
        <v>562</v>
      </c>
      <c r="E39" t="s">
        <v>371</v>
      </c>
      <c r="F39" t="s">
        <v>8</v>
      </c>
      <c r="G39">
        <v>18</v>
      </c>
      <c r="H39">
        <v>0</v>
      </c>
    </row>
    <row r="40" spans="1:8">
      <c r="A40">
        <v>39</v>
      </c>
      <c r="B40">
        <v>1947</v>
      </c>
      <c r="C40" t="s">
        <v>552</v>
      </c>
      <c r="D40" t="s">
        <v>563</v>
      </c>
      <c r="E40" t="s">
        <v>371</v>
      </c>
      <c r="F40" t="s">
        <v>8</v>
      </c>
      <c r="G40">
        <v>18</v>
      </c>
      <c r="H40">
        <v>0</v>
      </c>
    </row>
    <row r="41" spans="1:8" s="5" customFormat="1">
      <c r="A41">
        <v>40</v>
      </c>
      <c r="B41" s="5">
        <v>1947</v>
      </c>
      <c r="C41" s="5" t="s">
        <v>553</v>
      </c>
      <c r="D41" s="5" t="s">
        <v>567</v>
      </c>
      <c r="E41" s="5" t="s">
        <v>371</v>
      </c>
      <c r="F41" s="5" t="s">
        <v>8</v>
      </c>
      <c r="G41">
        <v>18</v>
      </c>
      <c r="H41" s="5">
        <v>1</v>
      </c>
    </row>
    <row r="42" spans="1:8">
      <c r="A42">
        <v>41</v>
      </c>
      <c r="B42">
        <v>1947</v>
      </c>
      <c r="C42" t="s">
        <v>91</v>
      </c>
      <c r="E42" t="s">
        <v>371</v>
      </c>
      <c r="F42" t="s">
        <v>8</v>
      </c>
      <c r="G42">
        <v>18</v>
      </c>
      <c r="H42">
        <v>0</v>
      </c>
    </row>
    <row r="43" spans="1:8">
      <c r="A43">
        <v>42</v>
      </c>
      <c r="B43">
        <v>1947</v>
      </c>
      <c r="C43" t="s">
        <v>554</v>
      </c>
      <c r="E43" t="s">
        <v>371</v>
      </c>
      <c r="F43" t="s">
        <v>8</v>
      </c>
      <c r="G43">
        <v>18</v>
      </c>
      <c r="H43">
        <v>1</v>
      </c>
    </row>
    <row r="44" spans="1:8" s="5" customFormat="1">
      <c r="A44">
        <v>43</v>
      </c>
      <c r="B44" s="5">
        <v>1947</v>
      </c>
      <c r="C44" s="5" t="s">
        <v>555</v>
      </c>
      <c r="D44" s="5" t="s">
        <v>576</v>
      </c>
      <c r="E44" s="5" t="s">
        <v>371</v>
      </c>
      <c r="F44" s="5" t="s">
        <v>8</v>
      </c>
      <c r="G44">
        <v>18</v>
      </c>
      <c r="H44" s="5">
        <v>1</v>
      </c>
    </row>
    <row r="45" spans="1:8">
      <c r="A45">
        <v>44</v>
      </c>
      <c r="B45">
        <v>1947</v>
      </c>
      <c r="C45" t="s">
        <v>556</v>
      </c>
      <c r="E45" t="s">
        <v>371</v>
      </c>
      <c r="F45" t="s">
        <v>8</v>
      </c>
      <c r="G45">
        <v>18</v>
      </c>
      <c r="H45">
        <v>0</v>
      </c>
    </row>
    <row r="46" spans="1:8">
      <c r="A46">
        <v>45</v>
      </c>
      <c r="B46">
        <v>1947</v>
      </c>
      <c r="C46" t="s">
        <v>557</v>
      </c>
      <c r="E46" t="s">
        <v>371</v>
      </c>
      <c r="F46" t="s">
        <v>8</v>
      </c>
      <c r="G46">
        <v>18</v>
      </c>
      <c r="H46">
        <v>0</v>
      </c>
    </row>
    <row r="47" spans="1:8">
      <c r="A47">
        <v>46</v>
      </c>
      <c r="B47">
        <v>1947</v>
      </c>
      <c r="C47" t="s">
        <v>558</v>
      </c>
      <c r="E47" t="s">
        <v>371</v>
      </c>
      <c r="F47" t="s">
        <v>8</v>
      </c>
      <c r="G47">
        <v>18</v>
      </c>
      <c r="H47">
        <v>0</v>
      </c>
    </row>
    <row r="48" spans="1:8">
      <c r="A48">
        <v>47</v>
      </c>
      <c r="B48">
        <v>1947</v>
      </c>
      <c r="C48" t="s">
        <v>584</v>
      </c>
      <c r="E48" t="s">
        <v>371</v>
      </c>
      <c r="F48" t="s">
        <v>8</v>
      </c>
      <c r="G48">
        <v>19</v>
      </c>
      <c r="H48">
        <v>0</v>
      </c>
    </row>
    <row r="49" spans="1:8">
      <c r="A49">
        <v>48</v>
      </c>
      <c r="B49">
        <v>1947</v>
      </c>
      <c r="C49" t="s">
        <v>431</v>
      </c>
      <c r="E49" t="s">
        <v>371</v>
      </c>
      <c r="F49" t="s">
        <v>8</v>
      </c>
      <c r="G49">
        <v>19</v>
      </c>
      <c r="H49">
        <v>0</v>
      </c>
    </row>
    <row r="50" spans="1:8">
      <c r="A50">
        <v>49</v>
      </c>
      <c r="B50">
        <v>1947</v>
      </c>
      <c r="C50" t="s">
        <v>382</v>
      </c>
      <c r="E50" t="s">
        <v>371</v>
      </c>
      <c r="F50" t="s">
        <v>8</v>
      </c>
      <c r="G50">
        <v>19</v>
      </c>
      <c r="H50">
        <v>0</v>
      </c>
    </row>
    <row r="51" spans="1:8">
      <c r="A51">
        <v>50</v>
      </c>
      <c r="B51">
        <v>1947</v>
      </c>
      <c r="C51" t="s">
        <v>538</v>
      </c>
      <c r="E51" t="s">
        <v>371</v>
      </c>
      <c r="F51" t="s">
        <v>8</v>
      </c>
      <c r="G51">
        <v>19</v>
      </c>
      <c r="H51">
        <v>0</v>
      </c>
    </row>
    <row r="52" spans="1:8">
      <c r="A52">
        <v>51</v>
      </c>
      <c r="B52">
        <v>1947</v>
      </c>
      <c r="C52" t="s">
        <v>65</v>
      </c>
      <c r="E52" t="s">
        <v>371</v>
      </c>
      <c r="F52" t="s">
        <v>8</v>
      </c>
      <c r="G52">
        <v>19</v>
      </c>
      <c r="H52">
        <v>0</v>
      </c>
    </row>
    <row r="53" spans="1:8" s="5" customFormat="1">
      <c r="A53" s="5">
        <v>52</v>
      </c>
      <c r="B53" s="5">
        <v>1947</v>
      </c>
      <c r="C53" s="5" t="s">
        <v>436</v>
      </c>
      <c r="D53" s="5" t="s">
        <v>589</v>
      </c>
      <c r="E53" s="5" t="s">
        <v>371</v>
      </c>
      <c r="F53" s="5" t="s">
        <v>8</v>
      </c>
      <c r="G53" s="5">
        <v>19</v>
      </c>
      <c r="H53" s="5">
        <v>1</v>
      </c>
    </row>
    <row r="54" spans="1:8">
      <c r="A54">
        <v>53</v>
      </c>
      <c r="B54">
        <v>1947</v>
      </c>
      <c r="C54" t="s">
        <v>585</v>
      </c>
      <c r="E54" t="s">
        <v>371</v>
      </c>
      <c r="F54" t="s">
        <v>8</v>
      </c>
      <c r="G54">
        <v>19</v>
      </c>
      <c r="H54">
        <v>0</v>
      </c>
    </row>
    <row r="55" spans="1:8">
      <c r="A55">
        <v>54</v>
      </c>
      <c r="B55">
        <v>1947</v>
      </c>
      <c r="C55" t="s">
        <v>586</v>
      </c>
      <c r="E55" t="s">
        <v>371</v>
      </c>
      <c r="F55" t="s">
        <v>8</v>
      </c>
      <c r="G55">
        <v>19</v>
      </c>
      <c r="H55">
        <v>0</v>
      </c>
    </row>
    <row r="56" spans="1:8" s="5" customFormat="1">
      <c r="A56" s="5">
        <v>55</v>
      </c>
      <c r="B56" s="5">
        <v>1947</v>
      </c>
      <c r="C56" s="5" t="s">
        <v>586</v>
      </c>
      <c r="D56" s="5" t="s">
        <v>597</v>
      </c>
      <c r="E56" s="5" t="s">
        <v>371</v>
      </c>
      <c r="F56" s="5" t="s">
        <v>8</v>
      </c>
      <c r="G56" s="5">
        <v>19</v>
      </c>
      <c r="H56" s="5">
        <v>1</v>
      </c>
    </row>
    <row r="57" spans="1:8">
      <c r="A57">
        <v>56</v>
      </c>
      <c r="B57">
        <v>1947</v>
      </c>
      <c r="C57" t="s">
        <v>442</v>
      </c>
      <c r="E57" t="s">
        <v>371</v>
      </c>
      <c r="F57" t="s">
        <v>8</v>
      </c>
      <c r="G57">
        <v>19</v>
      </c>
      <c r="H57">
        <v>0</v>
      </c>
    </row>
    <row r="58" spans="1:8">
      <c r="A58">
        <v>57</v>
      </c>
      <c r="B58">
        <v>1947</v>
      </c>
      <c r="C58" t="s">
        <v>387</v>
      </c>
      <c r="E58" t="s">
        <v>371</v>
      </c>
      <c r="F58" t="s">
        <v>8</v>
      </c>
      <c r="G58">
        <v>19</v>
      </c>
      <c r="H58">
        <v>0</v>
      </c>
    </row>
    <row r="59" spans="1:8" s="5" customFormat="1">
      <c r="A59" s="5">
        <v>58</v>
      </c>
      <c r="B59" s="5">
        <v>1947</v>
      </c>
      <c r="C59" s="5" t="s">
        <v>587</v>
      </c>
      <c r="D59" s="5" t="s">
        <v>598</v>
      </c>
      <c r="E59" s="5" t="s">
        <v>371</v>
      </c>
      <c r="F59" s="5" t="s">
        <v>8</v>
      </c>
      <c r="G59" s="5">
        <v>19</v>
      </c>
      <c r="H59" s="5">
        <v>1</v>
      </c>
    </row>
    <row r="60" spans="1:8">
      <c r="A60">
        <v>59</v>
      </c>
      <c r="B60">
        <v>1947</v>
      </c>
      <c r="C60" t="s">
        <v>449</v>
      </c>
      <c r="E60" t="s">
        <v>371</v>
      </c>
      <c r="F60" t="s">
        <v>8</v>
      </c>
      <c r="G60">
        <v>19</v>
      </c>
      <c r="H60">
        <v>0</v>
      </c>
    </row>
    <row r="61" spans="1:8">
      <c r="A61">
        <v>60</v>
      </c>
      <c r="B61">
        <v>1947</v>
      </c>
      <c r="C61" t="s">
        <v>557</v>
      </c>
      <c r="E61" t="s">
        <v>371</v>
      </c>
      <c r="F61" t="s">
        <v>8</v>
      </c>
      <c r="G61">
        <v>19</v>
      </c>
      <c r="H61">
        <v>0</v>
      </c>
    </row>
    <row r="62" spans="1:8">
      <c r="A62">
        <v>61</v>
      </c>
      <c r="B62">
        <v>1947</v>
      </c>
      <c r="C62" t="s">
        <v>588</v>
      </c>
      <c r="E62" t="s">
        <v>371</v>
      </c>
      <c r="F62" t="s">
        <v>8</v>
      </c>
      <c r="G62">
        <v>19</v>
      </c>
      <c r="H62">
        <v>0</v>
      </c>
    </row>
    <row r="63" spans="1:8">
      <c r="A63">
        <v>62</v>
      </c>
      <c r="B63">
        <v>1948</v>
      </c>
      <c r="C63" t="s">
        <v>605</v>
      </c>
      <c r="E63" t="s">
        <v>371</v>
      </c>
      <c r="F63" t="s">
        <v>8</v>
      </c>
      <c r="G63">
        <v>20</v>
      </c>
      <c r="H63">
        <v>0</v>
      </c>
    </row>
    <row r="64" spans="1:8">
      <c r="A64">
        <v>63</v>
      </c>
      <c r="B64">
        <v>1948</v>
      </c>
      <c r="C64" t="s">
        <v>606</v>
      </c>
      <c r="E64" t="s">
        <v>371</v>
      </c>
      <c r="F64" t="s">
        <v>8</v>
      </c>
      <c r="G64">
        <v>20</v>
      </c>
      <c r="H64">
        <v>0</v>
      </c>
    </row>
    <row r="65" spans="1:8">
      <c r="A65">
        <v>64</v>
      </c>
      <c r="B65">
        <v>1948</v>
      </c>
      <c r="C65" t="s">
        <v>607</v>
      </c>
      <c r="E65" t="s">
        <v>371</v>
      </c>
      <c r="F65" t="s">
        <v>8</v>
      </c>
      <c r="G65">
        <v>20</v>
      </c>
      <c r="H65">
        <v>0</v>
      </c>
    </row>
    <row r="66" spans="1:8">
      <c r="A66">
        <v>65</v>
      </c>
      <c r="B66">
        <v>1948</v>
      </c>
      <c r="C66" t="s">
        <v>608</v>
      </c>
      <c r="E66" t="s">
        <v>371</v>
      </c>
      <c r="F66" t="s">
        <v>8</v>
      </c>
      <c r="G66">
        <v>20</v>
      </c>
      <c r="H66">
        <v>0</v>
      </c>
    </row>
    <row r="67" spans="1:8">
      <c r="A67">
        <v>66</v>
      </c>
      <c r="B67">
        <v>1948</v>
      </c>
      <c r="C67" t="s">
        <v>609</v>
      </c>
      <c r="E67" t="s">
        <v>371</v>
      </c>
      <c r="F67" t="s">
        <v>8</v>
      </c>
      <c r="G67">
        <v>20</v>
      </c>
      <c r="H67">
        <v>0</v>
      </c>
    </row>
    <row r="68" spans="1:8">
      <c r="A68">
        <v>67</v>
      </c>
      <c r="B68">
        <v>1948</v>
      </c>
      <c r="C68" t="s">
        <v>610</v>
      </c>
      <c r="E68" t="s">
        <v>371</v>
      </c>
      <c r="F68" t="s">
        <v>8</v>
      </c>
      <c r="G68">
        <v>20</v>
      </c>
      <c r="H68">
        <v>0</v>
      </c>
    </row>
    <row r="69" spans="1:8">
      <c r="A69">
        <v>68</v>
      </c>
      <c r="B69">
        <v>1948</v>
      </c>
      <c r="C69" t="s">
        <v>611</v>
      </c>
      <c r="E69" t="s">
        <v>371</v>
      </c>
      <c r="F69" t="s">
        <v>8</v>
      </c>
      <c r="G69">
        <v>20</v>
      </c>
      <c r="H69">
        <v>0</v>
      </c>
    </row>
    <row r="70" spans="1:8">
      <c r="A70">
        <v>69</v>
      </c>
      <c r="B70">
        <v>1948</v>
      </c>
      <c r="C70" t="s">
        <v>612</v>
      </c>
      <c r="E70" t="s">
        <v>371</v>
      </c>
      <c r="F70" t="s">
        <v>8</v>
      </c>
      <c r="G70">
        <v>20</v>
      </c>
      <c r="H70">
        <v>0</v>
      </c>
    </row>
    <row r="71" spans="1:8">
      <c r="A71">
        <v>70</v>
      </c>
      <c r="B71">
        <v>1948</v>
      </c>
      <c r="C71" t="s">
        <v>613</v>
      </c>
      <c r="E71" t="s">
        <v>371</v>
      </c>
      <c r="F71" t="s">
        <v>8</v>
      </c>
      <c r="G71">
        <v>20</v>
      </c>
      <c r="H71">
        <v>0</v>
      </c>
    </row>
    <row r="72" spans="1:8">
      <c r="A72">
        <v>71</v>
      </c>
      <c r="B72">
        <v>1948</v>
      </c>
      <c r="C72" t="s">
        <v>647</v>
      </c>
      <c r="E72" t="s">
        <v>371</v>
      </c>
      <c r="F72" t="s">
        <v>631</v>
      </c>
      <c r="G72">
        <v>21</v>
      </c>
      <c r="H72">
        <v>0</v>
      </c>
    </row>
    <row r="73" spans="1:8">
      <c r="A73">
        <v>72</v>
      </c>
      <c r="B73">
        <v>1948</v>
      </c>
      <c r="C73" t="s">
        <v>617</v>
      </c>
      <c r="E73" t="s">
        <v>371</v>
      </c>
      <c r="F73" t="s">
        <v>631</v>
      </c>
      <c r="G73">
        <v>21</v>
      </c>
      <c r="H73">
        <v>0</v>
      </c>
    </row>
    <row r="74" spans="1:8">
      <c r="A74">
        <v>73</v>
      </c>
      <c r="B74">
        <v>1948</v>
      </c>
      <c r="C74" t="s">
        <v>648</v>
      </c>
      <c r="E74" t="s">
        <v>371</v>
      </c>
      <c r="F74" t="s">
        <v>631</v>
      </c>
      <c r="G74">
        <v>21</v>
      </c>
      <c r="H74">
        <v>0</v>
      </c>
    </row>
    <row r="75" spans="1:8">
      <c r="A75">
        <v>74</v>
      </c>
      <c r="B75">
        <v>1948</v>
      </c>
      <c r="C75" t="s">
        <v>648</v>
      </c>
      <c r="E75" t="s">
        <v>371</v>
      </c>
      <c r="F75" t="s">
        <v>631</v>
      </c>
      <c r="G75">
        <v>21</v>
      </c>
      <c r="H75">
        <v>0</v>
      </c>
    </row>
    <row r="76" spans="1:8">
      <c r="A76">
        <v>75</v>
      </c>
      <c r="B76">
        <v>1948</v>
      </c>
      <c r="C76" t="s">
        <v>649</v>
      </c>
      <c r="E76" t="s">
        <v>371</v>
      </c>
      <c r="F76" t="s">
        <v>631</v>
      </c>
      <c r="G76">
        <v>21</v>
      </c>
      <c r="H76">
        <v>0</v>
      </c>
    </row>
    <row r="77" spans="1:8">
      <c r="A77">
        <v>76</v>
      </c>
      <c r="B77">
        <v>1948</v>
      </c>
      <c r="C77" t="s">
        <v>650</v>
      </c>
      <c r="E77" t="s">
        <v>371</v>
      </c>
      <c r="F77" t="s">
        <v>631</v>
      </c>
      <c r="G77">
        <v>21</v>
      </c>
      <c r="H77">
        <v>0</v>
      </c>
    </row>
    <row r="78" spans="1:8">
      <c r="A78">
        <v>77</v>
      </c>
      <c r="B78">
        <v>1948</v>
      </c>
      <c r="C78" t="s">
        <v>651</v>
      </c>
      <c r="E78" t="s">
        <v>371</v>
      </c>
      <c r="F78" t="s">
        <v>631</v>
      </c>
      <c r="G78">
        <v>21</v>
      </c>
      <c r="H78">
        <v>0</v>
      </c>
    </row>
    <row r="79" spans="1:8">
      <c r="A79">
        <v>78</v>
      </c>
      <c r="B79">
        <v>1948</v>
      </c>
      <c r="C79" t="s">
        <v>652</v>
      </c>
      <c r="E79" t="s">
        <v>371</v>
      </c>
      <c r="F79" t="s">
        <v>631</v>
      </c>
      <c r="G79">
        <v>21</v>
      </c>
      <c r="H79">
        <v>0</v>
      </c>
    </row>
    <row r="80" spans="1:8">
      <c r="A80">
        <v>79</v>
      </c>
      <c r="B80">
        <v>1948</v>
      </c>
      <c r="C80" t="s">
        <v>653</v>
      </c>
      <c r="E80" t="s">
        <v>371</v>
      </c>
      <c r="F80" t="s">
        <v>631</v>
      </c>
      <c r="G80">
        <v>21</v>
      </c>
      <c r="H80">
        <v>0</v>
      </c>
    </row>
    <row r="81" spans="1:8">
      <c r="A81">
        <v>80</v>
      </c>
      <c r="B81">
        <v>1948</v>
      </c>
      <c r="C81" t="s">
        <v>622</v>
      </c>
      <c r="E81" t="s">
        <v>371</v>
      </c>
      <c r="F81" t="s">
        <v>631</v>
      </c>
      <c r="G81">
        <v>21</v>
      </c>
      <c r="H81">
        <v>0</v>
      </c>
    </row>
    <row r="82" spans="1:8">
      <c r="A82">
        <v>81</v>
      </c>
      <c r="B82">
        <v>1948</v>
      </c>
      <c r="C82" t="s">
        <v>654</v>
      </c>
      <c r="E82" t="s">
        <v>371</v>
      </c>
      <c r="F82" t="s">
        <v>631</v>
      </c>
      <c r="G82">
        <v>21</v>
      </c>
      <c r="H82">
        <v>0</v>
      </c>
    </row>
    <row r="83" spans="1:8" s="5" customFormat="1">
      <c r="A83" s="5">
        <v>82</v>
      </c>
      <c r="B83" s="5">
        <v>1948</v>
      </c>
      <c r="C83" s="5" t="s">
        <v>654</v>
      </c>
      <c r="D83" s="5" t="s">
        <v>655</v>
      </c>
      <c r="E83" s="5" t="s">
        <v>371</v>
      </c>
      <c r="F83" s="5" t="s">
        <v>631</v>
      </c>
      <c r="G83" s="5">
        <v>21</v>
      </c>
      <c r="H83" s="5">
        <v>0</v>
      </c>
    </row>
    <row r="84" spans="1:8">
      <c r="A84">
        <v>83</v>
      </c>
      <c r="B84">
        <v>1948</v>
      </c>
      <c r="C84" t="s">
        <v>614</v>
      </c>
      <c r="E84" t="s">
        <v>371</v>
      </c>
      <c r="F84" t="s">
        <v>8</v>
      </c>
      <c r="G84">
        <v>22</v>
      </c>
      <c r="H84">
        <v>0</v>
      </c>
    </row>
    <row r="85" spans="1:8">
      <c r="A85">
        <v>84</v>
      </c>
      <c r="B85">
        <v>1948</v>
      </c>
      <c r="C85" t="s">
        <v>615</v>
      </c>
      <c r="E85" t="s">
        <v>371</v>
      </c>
      <c r="F85" t="s">
        <v>8</v>
      </c>
      <c r="G85">
        <v>22</v>
      </c>
      <c r="H85">
        <v>0</v>
      </c>
    </row>
    <row r="86" spans="1:8">
      <c r="A86">
        <v>85</v>
      </c>
      <c r="B86">
        <v>1948</v>
      </c>
      <c r="C86" t="s">
        <v>616</v>
      </c>
      <c r="E86" t="s">
        <v>371</v>
      </c>
      <c r="F86" t="s">
        <v>8</v>
      </c>
      <c r="G86">
        <v>22</v>
      </c>
      <c r="H86">
        <v>0</v>
      </c>
    </row>
    <row r="87" spans="1:8">
      <c r="A87">
        <v>86</v>
      </c>
      <c r="B87">
        <v>1948</v>
      </c>
      <c r="C87" t="s">
        <v>617</v>
      </c>
      <c r="E87" t="s">
        <v>371</v>
      </c>
      <c r="F87" t="s">
        <v>8</v>
      </c>
      <c r="G87">
        <v>22</v>
      </c>
      <c r="H87">
        <v>0</v>
      </c>
    </row>
    <row r="88" spans="1:8">
      <c r="A88">
        <v>87</v>
      </c>
      <c r="B88">
        <v>1948</v>
      </c>
      <c r="C88" t="s">
        <v>618</v>
      </c>
      <c r="E88" t="s">
        <v>371</v>
      </c>
      <c r="F88" t="s">
        <v>8</v>
      </c>
      <c r="G88">
        <v>22</v>
      </c>
      <c r="H88">
        <v>0</v>
      </c>
    </row>
    <row r="89" spans="1:8">
      <c r="A89">
        <v>88</v>
      </c>
      <c r="B89">
        <v>1948</v>
      </c>
      <c r="C89" t="s">
        <v>619</v>
      </c>
      <c r="E89" t="s">
        <v>371</v>
      </c>
      <c r="F89" t="s">
        <v>8</v>
      </c>
      <c r="G89">
        <v>22</v>
      </c>
      <c r="H89">
        <v>0</v>
      </c>
    </row>
    <row r="90" spans="1:8">
      <c r="A90">
        <v>89</v>
      </c>
      <c r="B90">
        <v>1948</v>
      </c>
      <c r="C90" t="s">
        <v>620</v>
      </c>
      <c r="E90" t="s">
        <v>371</v>
      </c>
      <c r="F90" t="s">
        <v>8</v>
      </c>
      <c r="G90">
        <v>22</v>
      </c>
      <c r="H90">
        <v>0</v>
      </c>
    </row>
    <row r="91" spans="1:8">
      <c r="A91">
        <v>90</v>
      </c>
      <c r="B91">
        <v>1948</v>
      </c>
      <c r="C91" t="s">
        <v>621</v>
      </c>
      <c r="E91" t="s">
        <v>371</v>
      </c>
      <c r="F91" t="s">
        <v>8</v>
      </c>
      <c r="G91">
        <v>22</v>
      </c>
      <c r="H91">
        <v>0</v>
      </c>
    </row>
    <row r="92" spans="1:8">
      <c r="A92">
        <v>91</v>
      </c>
      <c r="B92">
        <v>1948</v>
      </c>
      <c r="C92" t="s">
        <v>622</v>
      </c>
      <c r="E92" t="s">
        <v>371</v>
      </c>
      <c r="F92" t="s">
        <v>8</v>
      </c>
      <c r="G92">
        <v>22</v>
      </c>
      <c r="H92">
        <v>0</v>
      </c>
    </row>
    <row r="93" spans="1:8">
      <c r="A93">
        <v>92</v>
      </c>
      <c r="B93">
        <v>1948</v>
      </c>
      <c r="C93" t="s">
        <v>623</v>
      </c>
      <c r="E93" t="s">
        <v>371</v>
      </c>
      <c r="F93" t="s">
        <v>8</v>
      </c>
      <c r="G93">
        <v>22</v>
      </c>
      <c r="H93">
        <v>0</v>
      </c>
    </row>
    <row r="94" spans="1:8">
      <c r="A94">
        <v>93</v>
      </c>
      <c r="B94">
        <v>1948</v>
      </c>
      <c r="C94" t="s">
        <v>624</v>
      </c>
      <c r="E94" t="s">
        <v>371</v>
      </c>
      <c r="F94" t="s">
        <v>8</v>
      </c>
      <c r="G94">
        <v>22</v>
      </c>
      <c r="H94">
        <v>0</v>
      </c>
    </row>
    <row r="95" spans="1:8">
      <c r="A95">
        <v>94</v>
      </c>
      <c r="B95">
        <v>1948</v>
      </c>
      <c r="C95" t="s">
        <v>625</v>
      </c>
      <c r="E95" t="s">
        <v>371</v>
      </c>
      <c r="F95" t="s">
        <v>8</v>
      </c>
      <c r="G95">
        <v>22</v>
      </c>
      <c r="H95">
        <v>0</v>
      </c>
    </row>
    <row r="96" spans="1:8" s="5" customFormat="1">
      <c r="A96">
        <v>95</v>
      </c>
      <c r="B96" s="5">
        <v>1948</v>
      </c>
      <c r="C96" s="5" t="s">
        <v>626</v>
      </c>
      <c r="D96" s="5" t="s">
        <v>630</v>
      </c>
      <c r="E96" s="5" t="s">
        <v>371</v>
      </c>
      <c r="F96" s="5" t="s">
        <v>8</v>
      </c>
      <c r="G96" s="5">
        <v>23</v>
      </c>
      <c r="H96" s="5">
        <v>1</v>
      </c>
    </row>
    <row r="97" spans="1:8">
      <c r="A97">
        <v>96</v>
      </c>
      <c r="B97">
        <v>1948</v>
      </c>
      <c r="C97" t="s">
        <v>626</v>
      </c>
      <c r="E97" t="s">
        <v>371</v>
      </c>
      <c r="F97" t="s">
        <v>8</v>
      </c>
      <c r="G97">
        <v>23</v>
      </c>
      <c r="H97">
        <v>0</v>
      </c>
    </row>
    <row r="98" spans="1:8" s="5" customFormat="1">
      <c r="A98">
        <v>97</v>
      </c>
      <c r="B98" s="5">
        <v>1948</v>
      </c>
      <c r="C98" s="5" t="s">
        <v>627</v>
      </c>
      <c r="D98" s="5" t="s">
        <v>637</v>
      </c>
      <c r="E98" s="5" t="s">
        <v>371</v>
      </c>
      <c r="F98" s="5" t="s">
        <v>8</v>
      </c>
      <c r="G98" s="5">
        <v>23</v>
      </c>
      <c r="H98" s="5">
        <v>1</v>
      </c>
    </row>
    <row r="99" spans="1:8">
      <c r="A99">
        <v>98</v>
      </c>
      <c r="B99">
        <v>1948</v>
      </c>
      <c r="C99" t="s">
        <v>628</v>
      </c>
      <c r="E99" t="s">
        <v>371</v>
      </c>
      <c r="F99" t="s">
        <v>8</v>
      </c>
      <c r="G99">
        <v>23</v>
      </c>
      <c r="H99">
        <v>0</v>
      </c>
    </row>
    <row r="100" spans="1:8">
      <c r="A100">
        <v>99</v>
      </c>
      <c r="B100">
        <v>1948</v>
      </c>
      <c r="C100" t="s">
        <v>629</v>
      </c>
      <c r="E100" t="s">
        <v>371</v>
      </c>
      <c r="F100" t="s">
        <v>8</v>
      </c>
      <c r="G100">
        <v>23</v>
      </c>
    </row>
    <row r="101" spans="1:8">
      <c r="A101">
        <v>100</v>
      </c>
      <c r="B101">
        <v>1948</v>
      </c>
      <c r="C101" t="s">
        <v>556</v>
      </c>
      <c r="E101" t="s">
        <v>371</v>
      </c>
      <c r="F101" t="s">
        <v>8</v>
      </c>
      <c r="G101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tabSelected="1" workbookViewId="0">
      <pane ySplit="1" topLeftCell="A30" activePane="bottomLeft" state="frozen"/>
      <selection pane="bottomLeft" activeCell="N46" sqref="N46"/>
    </sheetView>
  </sheetViews>
  <sheetFormatPr baseColWidth="10" defaultRowHeight="15" x14ac:dyDescent="0"/>
  <cols>
    <col min="2" max="2" width="7" bestFit="1" customWidth="1"/>
    <col min="3" max="3" width="8.33203125" bestFit="1" customWidth="1"/>
    <col min="4" max="4" width="5.1640625" bestFit="1" customWidth="1"/>
    <col min="5" max="5" width="5.1640625" customWidth="1"/>
    <col min="6" max="6" width="9.6640625" bestFit="1" customWidth="1"/>
    <col min="7" max="8" width="13" customWidth="1"/>
    <col min="9" max="9" width="7.33203125" bestFit="1" customWidth="1"/>
    <col min="10" max="11" width="7.33203125" customWidth="1"/>
    <col min="12" max="12" width="6.6640625" bestFit="1" customWidth="1"/>
    <col min="13" max="13" width="6" bestFit="1" customWidth="1"/>
    <col min="14" max="14" width="9.5" customWidth="1"/>
    <col min="15" max="15" width="9.1640625" customWidth="1"/>
    <col min="16" max="16" width="11.33203125" bestFit="1" customWidth="1"/>
    <col min="17" max="17" width="8.6640625" bestFit="1" customWidth="1"/>
    <col min="18" max="18" width="7.1640625" customWidth="1"/>
    <col min="19" max="22" width="8.6640625" customWidth="1"/>
    <col min="23" max="23" width="10.33203125" customWidth="1"/>
    <col min="24" max="24" width="8.6640625" bestFit="1" customWidth="1"/>
    <col min="25" max="25" width="5.33203125" bestFit="1" customWidth="1"/>
    <col min="26" max="26" width="13.6640625" bestFit="1" customWidth="1"/>
    <col min="27" max="27" width="6.1640625" bestFit="1" customWidth="1"/>
    <col min="28" max="28" width="9.6640625" customWidth="1"/>
    <col min="29" max="29" width="5.33203125" bestFit="1" customWidth="1"/>
    <col min="30" max="30" width="6.1640625" customWidth="1"/>
    <col min="31" max="31" width="9" customWidth="1"/>
    <col min="32" max="32" width="6" bestFit="1" customWidth="1"/>
    <col min="33" max="33" width="4.83203125" bestFit="1" customWidth="1"/>
    <col min="34" max="34" width="5.33203125" bestFit="1" customWidth="1"/>
    <col min="35" max="35" width="6.83203125" bestFit="1" customWidth="1"/>
    <col min="36" max="36" width="17.33203125" customWidth="1"/>
    <col min="40" max="40" width="25.6640625" bestFit="1" customWidth="1"/>
    <col min="41" max="41" width="10.33203125" customWidth="1"/>
    <col min="42" max="42" width="8.5" customWidth="1"/>
    <col min="43" max="43" width="10.33203125" customWidth="1"/>
    <col min="44" max="45" width="5.1640625" bestFit="1" customWidth="1"/>
    <col min="46" max="46" width="13.83203125" bestFit="1" customWidth="1"/>
  </cols>
  <sheetData>
    <row r="1" spans="1:47" s="2" customFormat="1">
      <c r="A1" s="2" t="s">
        <v>25</v>
      </c>
      <c r="B1" s="2" t="s">
        <v>18</v>
      </c>
      <c r="C1" s="2" t="s">
        <v>0</v>
      </c>
      <c r="D1" s="2" t="s">
        <v>2</v>
      </c>
      <c r="E1" s="2" t="s">
        <v>127</v>
      </c>
      <c r="F1" s="2" t="s">
        <v>111</v>
      </c>
      <c r="G1" s="2" t="s">
        <v>164</v>
      </c>
      <c r="H1" s="2" t="s">
        <v>3</v>
      </c>
      <c r="I1" s="2" t="s">
        <v>9</v>
      </c>
      <c r="J1" s="2" t="s">
        <v>162</v>
      </c>
      <c r="K1" s="2" t="s">
        <v>163</v>
      </c>
      <c r="L1" s="2" t="s">
        <v>1</v>
      </c>
      <c r="M1" s="2" t="s">
        <v>109</v>
      </c>
      <c r="N1" s="2" t="s">
        <v>295</v>
      </c>
      <c r="O1" s="2" t="s">
        <v>296</v>
      </c>
      <c r="P1" s="2" t="s">
        <v>297</v>
      </c>
      <c r="Q1" s="2" t="s">
        <v>298</v>
      </c>
      <c r="R1" s="2" t="s">
        <v>293</v>
      </c>
      <c r="S1" s="2" t="s">
        <v>4</v>
      </c>
      <c r="T1" s="2" t="s">
        <v>5</v>
      </c>
      <c r="U1" s="2" t="s">
        <v>6</v>
      </c>
      <c r="V1" s="2" t="s">
        <v>283</v>
      </c>
      <c r="W1" s="2" t="s">
        <v>10</v>
      </c>
      <c r="X1" s="2" t="s">
        <v>12</v>
      </c>
      <c r="Y1" s="2" t="s">
        <v>122</v>
      </c>
      <c r="Z1" s="2" t="s">
        <v>13</v>
      </c>
      <c r="AA1" s="2" t="s">
        <v>123</v>
      </c>
      <c r="AB1" s="2" t="s">
        <v>14</v>
      </c>
      <c r="AC1" s="2" t="s">
        <v>124</v>
      </c>
      <c r="AD1" s="2" t="s">
        <v>45</v>
      </c>
      <c r="AE1" s="2" t="s">
        <v>20</v>
      </c>
      <c r="AF1" s="2" t="s">
        <v>487</v>
      </c>
      <c r="AG1" s="2" t="s">
        <v>488</v>
      </c>
      <c r="AH1" s="2" t="s">
        <v>489</v>
      </c>
      <c r="AI1" s="2" t="s">
        <v>495</v>
      </c>
      <c r="AJ1" s="2" t="s">
        <v>23</v>
      </c>
      <c r="AK1" s="2" t="s">
        <v>22</v>
      </c>
      <c r="AL1" s="2" t="s">
        <v>43</v>
      </c>
      <c r="AM1" s="2" t="s">
        <v>50</v>
      </c>
      <c r="AN1" s="2" t="s">
        <v>404</v>
      </c>
      <c r="AO1" s="2" t="s">
        <v>464</v>
      </c>
      <c r="AP1" s="2" t="s">
        <v>465</v>
      </c>
      <c r="AQ1" s="2" t="s">
        <v>466</v>
      </c>
      <c r="AR1" s="2" t="s">
        <v>467</v>
      </c>
      <c r="AS1" s="2" t="s">
        <v>470</v>
      </c>
      <c r="AT1" s="2" t="s">
        <v>474</v>
      </c>
      <c r="AU1" s="2" t="s">
        <v>479</v>
      </c>
    </row>
    <row r="2" spans="1:47">
      <c r="A2" s="1">
        <v>41715</v>
      </c>
      <c r="B2">
        <v>1</v>
      </c>
      <c r="C2">
        <v>1</v>
      </c>
      <c r="D2">
        <v>1947</v>
      </c>
      <c r="E2">
        <v>1947</v>
      </c>
      <c r="F2" t="s">
        <v>112</v>
      </c>
      <c r="G2" t="s">
        <v>173</v>
      </c>
      <c r="H2" t="s">
        <v>8</v>
      </c>
      <c r="I2">
        <v>16</v>
      </c>
      <c r="J2" t="s">
        <v>46</v>
      </c>
      <c r="K2" t="s">
        <v>46</v>
      </c>
      <c r="L2" t="s">
        <v>7</v>
      </c>
      <c r="M2">
        <v>3</v>
      </c>
      <c r="N2" t="s">
        <v>15</v>
      </c>
      <c r="O2" t="s">
        <v>206</v>
      </c>
      <c r="P2" t="s">
        <v>15</v>
      </c>
      <c r="Q2" t="s">
        <v>206</v>
      </c>
      <c r="R2">
        <v>483</v>
      </c>
      <c r="S2" t="s">
        <v>16</v>
      </c>
      <c r="T2" t="s">
        <v>301</v>
      </c>
      <c r="U2" t="s">
        <v>302</v>
      </c>
      <c r="V2" t="s">
        <v>303</v>
      </c>
      <c r="W2" t="s">
        <v>11</v>
      </c>
      <c r="X2" t="s">
        <v>17</v>
      </c>
      <c r="Y2">
        <v>60</v>
      </c>
      <c r="Z2" t="s">
        <v>142</v>
      </c>
      <c r="AA2">
        <v>50</v>
      </c>
      <c r="AB2" t="s">
        <v>148</v>
      </c>
      <c r="AC2" t="s">
        <v>46</v>
      </c>
      <c r="AD2" t="s">
        <v>46</v>
      </c>
      <c r="AE2" t="s">
        <v>21</v>
      </c>
      <c r="AF2">
        <f>IF(AE2 = "mean_size", 1, 0)</f>
        <v>0</v>
      </c>
      <c r="AG2">
        <f>IF(AE2 = "max_size", 1, 0)</f>
        <v>1</v>
      </c>
      <c r="AH2">
        <v>0</v>
      </c>
      <c r="AJ2" t="s">
        <v>32</v>
      </c>
      <c r="AN2" t="str">
        <f>CONCATENATE(P2, " ", Q2)</f>
        <v>Balanus nubilus</v>
      </c>
    </row>
    <row r="3" spans="1:47">
      <c r="A3" s="1">
        <v>41715</v>
      </c>
      <c r="B3">
        <v>2</v>
      </c>
      <c r="C3">
        <v>1</v>
      </c>
      <c r="D3">
        <v>1947</v>
      </c>
      <c r="E3">
        <v>1947</v>
      </c>
      <c r="F3" t="s">
        <v>112</v>
      </c>
      <c r="G3" t="s">
        <v>173</v>
      </c>
      <c r="H3" t="s">
        <v>8</v>
      </c>
      <c r="I3">
        <v>16</v>
      </c>
      <c r="J3" t="s">
        <v>46</v>
      </c>
      <c r="K3" t="s">
        <v>46</v>
      </c>
      <c r="L3" t="s">
        <v>7</v>
      </c>
      <c r="M3">
        <v>3</v>
      </c>
      <c r="N3" t="s">
        <v>15</v>
      </c>
      <c r="O3" t="s">
        <v>206</v>
      </c>
      <c r="P3" t="s">
        <v>15</v>
      </c>
      <c r="Q3" t="s">
        <v>206</v>
      </c>
      <c r="R3">
        <v>483</v>
      </c>
      <c r="S3" t="s">
        <v>16</v>
      </c>
      <c r="T3" t="s">
        <v>301</v>
      </c>
      <c r="U3" t="s">
        <v>302</v>
      </c>
      <c r="V3" t="s">
        <v>303</v>
      </c>
      <c r="W3" t="s">
        <v>28</v>
      </c>
      <c r="X3" t="s">
        <v>19</v>
      </c>
      <c r="Y3">
        <v>35</v>
      </c>
      <c r="Z3" t="s">
        <v>142</v>
      </c>
      <c r="AA3">
        <v>25</v>
      </c>
      <c r="AB3" t="s">
        <v>148</v>
      </c>
      <c r="AC3" t="s">
        <v>46</v>
      </c>
      <c r="AD3" t="s">
        <v>46</v>
      </c>
      <c r="AE3" t="s">
        <v>21</v>
      </c>
      <c r="AF3">
        <f t="shared" ref="AF3:AF66" si="0">IF(AE3 = "mean_size", 1, 0)</f>
        <v>0</v>
      </c>
      <c r="AG3">
        <f t="shared" ref="AG3:AG66" si="1">IF(AE3 = "max_size", 1, 0)</f>
        <v>1</v>
      </c>
      <c r="AH3">
        <v>0</v>
      </c>
      <c r="AJ3" t="s">
        <v>24</v>
      </c>
      <c r="AK3" t="s">
        <v>33</v>
      </c>
      <c r="AN3" t="str">
        <f t="shared" ref="AN3:AN66" si="2">CONCATENATE(P3, " ", Q3)</f>
        <v>Balanus nubilus</v>
      </c>
    </row>
    <row r="4" spans="1:47">
      <c r="A4" s="1">
        <v>41715</v>
      </c>
      <c r="B4">
        <v>3</v>
      </c>
      <c r="C4">
        <v>1</v>
      </c>
      <c r="D4">
        <v>1947</v>
      </c>
      <c r="E4">
        <v>1947</v>
      </c>
      <c r="F4" t="s">
        <v>112</v>
      </c>
      <c r="G4" t="s">
        <v>173</v>
      </c>
      <c r="H4" t="s">
        <v>8</v>
      </c>
      <c r="I4">
        <v>16</v>
      </c>
      <c r="J4" t="s">
        <v>46</v>
      </c>
      <c r="K4" t="s">
        <v>46</v>
      </c>
      <c r="L4" t="s">
        <v>7</v>
      </c>
      <c r="M4">
        <v>8</v>
      </c>
      <c r="N4" t="s">
        <v>26</v>
      </c>
      <c r="O4" t="s">
        <v>27</v>
      </c>
      <c r="P4" t="s">
        <v>26</v>
      </c>
      <c r="Q4" t="s">
        <v>219</v>
      </c>
      <c r="R4">
        <v>482</v>
      </c>
      <c r="S4" t="s">
        <v>16</v>
      </c>
      <c r="T4" t="s">
        <v>301</v>
      </c>
      <c r="U4" t="s">
        <v>302</v>
      </c>
      <c r="V4" t="s">
        <v>304</v>
      </c>
      <c r="W4" t="s">
        <v>29</v>
      </c>
      <c r="X4" t="s">
        <v>428</v>
      </c>
      <c r="Y4">
        <v>60</v>
      </c>
      <c r="Z4" t="s">
        <v>142</v>
      </c>
      <c r="AA4">
        <v>50</v>
      </c>
      <c r="AB4" t="s">
        <v>148</v>
      </c>
      <c r="AC4" t="s">
        <v>46</v>
      </c>
      <c r="AD4" t="s">
        <v>46</v>
      </c>
      <c r="AE4" t="s">
        <v>21</v>
      </c>
      <c r="AF4">
        <f t="shared" si="0"/>
        <v>0</v>
      </c>
      <c r="AG4">
        <f t="shared" si="1"/>
        <v>1</v>
      </c>
      <c r="AH4">
        <v>0</v>
      </c>
      <c r="AJ4" t="s">
        <v>30</v>
      </c>
      <c r="AK4" t="s">
        <v>31</v>
      </c>
      <c r="AN4" t="str">
        <f t="shared" si="2"/>
        <v>Tetraclita rubescens</v>
      </c>
    </row>
    <row r="5" spans="1:47">
      <c r="A5" s="1">
        <v>41715</v>
      </c>
      <c r="B5">
        <v>4</v>
      </c>
      <c r="C5">
        <v>2</v>
      </c>
      <c r="D5">
        <v>1947</v>
      </c>
      <c r="E5">
        <v>1947</v>
      </c>
      <c r="F5" t="s">
        <v>112</v>
      </c>
      <c r="G5" t="s">
        <v>174</v>
      </c>
      <c r="H5" t="s">
        <v>8</v>
      </c>
      <c r="I5">
        <v>16</v>
      </c>
      <c r="J5" t="s">
        <v>46</v>
      </c>
      <c r="K5" t="s">
        <v>46</v>
      </c>
      <c r="L5" t="s">
        <v>34</v>
      </c>
      <c r="M5">
        <v>7</v>
      </c>
      <c r="N5" t="s">
        <v>35</v>
      </c>
      <c r="O5" t="s">
        <v>36</v>
      </c>
      <c r="P5" t="s">
        <v>35</v>
      </c>
      <c r="Q5" t="s">
        <v>36</v>
      </c>
      <c r="R5">
        <v>183</v>
      </c>
      <c r="S5" t="s">
        <v>37</v>
      </c>
      <c r="T5" t="s">
        <v>38</v>
      </c>
      <c r="U5" t="s">
        <v>39</v>
      </c>
      <c r="V5" t="s">
        <v>372</v>
      </c>
      <c r="W5" t="s">
        <v>40</v>
      </c>
      <c r="X5" t="s">
        <v>17</v>
      </c>
      <c r="Y5">
        <v>30</v>
      </c>
      <c r="Z5" t="s">
        <v>143</v>
      </c>
      <c r="AA5">
        <v>20</v>
      </c>
      <c r="AB5" t="s">
        <v>145</v>
      </c>
      <c r="AC5" t="s">
        <v>46</v>
      </c>
      <c r="AD5" t="s">
        <v>46</v>
      </c>
      <c r="AE5" t="s">
        <v>21</v>
      </c>
      <c r="AF5">
        <f t="shared" si="0"/>
        <v>0</v>
      </c>
      <c r="AG5">
        <f t="shared" si="1"/>
        <v>1</v>
      </c>
      <c r="AH5">
        <v>0</v>
      </c>
      <c r="AJ5" t="s">
        <v>42</v>
      </c>
      <c r="AK5" t="s">
        <v>41</v>
      </c>
      <c r="AL5" t="s">
        <v>44</v>
      </c>
      <c r="AN5" t="str">
        <f t="shared" si="2"/>
        <v>Corynactics californica</v>
      </c>
    </row>
    <row r="6" spans="1:47">
      <c r="A6" s="1">
        <v>41715</v>
      </c>
      <c r="B6">
        <v>5</v>
      </c>
      <c r="C6">
        <v>2</v>
      </c>
      <c r="D6">
        <v>1947</v>
      </c>
      <c r="E6">
        <v>1947</v>
      </c>
      <c r="F6" t="s">
        <v>112</v>
      </c>
      <c r="G6" t="s">
        <v>174</v>
      </c>
      <c r="H6" t="s">
        <v>8</v>
      </c>
      <c r="I6">
        <v>16</v>
      </c>
      <c r="J6" t="s">
        <v>46</v>
      </c>
      <c r="K6" t="s">
        <v>46</v>
      </c>
      <c r="L6" t="s">
        <v>34</v>
      </c>
      <c r="M6">
        <v>11</v>
      </c>
      <c r="N6" t="s">
        <v>46</v>
      </c>
      <c r="O6" t="s">
        <v>46</v>
      </c>
      <c r="P6" t="s">
        <v>46</v>
      </c>
      <c r="Q6" t="s">
        <v>46</v>
      </c>
      <c r="R6" t="s">
        <v>46</v>
      </c>
      <c r="S6" t="s">
        <v>37</v>
      </c>
      <c r="T6" t="s">
        <v>38</v>
      </c>
      <c r="V6" t="s">
        <v>278</v>
      </c>
      <c r="W6" t="s">
        <v>29</v>
      </c>
      <c r="X6" t="s">
        <v>19</v>
      </c>
      <c r="Y6">
        <v>200</v>
      </c>
      <c r="Z6" t="s">
        <v>143</v>
      </c>
      <c r="AA6">
        <v>20</v>
      </c>
      <c r="AB6" t="s">
        <v>145</v>
      </c>
      <c r="AC6">
        <v>15</v>
      </c>
      <c r="AD6" t="s">
        <v>149</v>
      </c>
      <c r="AE6" t="s">
        <v>21</v>
      </c>
      <c r="AF6">
        <f t="shared" si="0"/>
        <v>0</v>
      </c>
      <c r="AG6">
        <f t="shared" si="1"/>
        <v>1</v>
      </c>
      <c r="AH6">
        <v>0</v>
      </c>
      <c r="AJ6" t="s">
        <v>47</v>
      </c>
      <c r="AN6" t="str">
        <f t="shared" si="2"/>
        <v>NA NA</v>
      </c>
    </row>
    <row r="7" spans="1:47">
      <c r="A7" s="1">
        <v>41715</v>
      </c>
      <c r="B7">
        <v>6</v>
      </c>
      <c r="C7">
        <v>2</v>
      </c>
      <c r="D7">
        <v>1947</v>
      </c>
      <c r="E7">
        <v>1947</v>
      </c>
      <c r="F7" t="s">
        <v>112</v>
      </c>
      <c r="G7" t="s">
        <v>174</v>
      </c>
      <c r="H7" t="s">
        <v>8</v>
      </c>
      <c r="I7">
        <v>16</v>
      </c>
      <c r="J7" t="s">
        <v>46</v>
      </c>
      <c r="K7" t="s">
        <v>46</v>
      </c>
      <c r="L7" t="s">
        <v>34</v>
      </c>
      <c r="M7">
        <v>13</v>
      </c>
      <c r="N7" t="s">
        <v>48</v>
      </c>
      <c r="O7" t="s">
        <v>49</v>
      </c>
      <c r="P7" t="s">
        <v>53</v>
      </c>
      <c r="Q7" t="s">
        <v>49</v>
      </c>
      <c r="R7">
        <v>182</v>
      </c>
      <c r="S7" t="s">
        <v>37</v>
      </c>
      <c r="T7" t="s">
        <v>38</v>
      </c>
      <c r="U7" t="s">
        <v>52</v>
      </c>
      <c r="V7" t="s">
        <v>373</v>
      </c>
      <c r="X7" t="s">
        <v>19</v>
      </c>
      <c r="Y7">
        <v>50</v>
      </c>
      <c r="Z7" t="s">
        <v>144</v>
      </c>
      <c r="AA7">
        <v>60</v>
      </c>
      <c r="AB7" t="s">
        <v>148</v>
      </c>
      <c r="AC7">
        <v>70</v>
      </c>
      <c r="AD7" t="s">
        <v>150</v>
      </c>
      <c r="AE7" t="s">
        <v>21</v>
      </c>
      <c r="AF7">
        <f t="shared" si="0"/>
        <v>0</v>
      </c>
      <c r="AG7">
        <f t="shared" si="1"/>
        <v>1</v>
      </c>
      <c r="AH7">
        <v>0</v>
      </c>
      <c r="AM7" t="s">
        <v>51</v>
      </c>
      <c r="AN7" t="str">
        <f t="shared" si="2"/>
        <v>Anthopleura elegantissima</v>
      </c>
    </row>
    <row r="8" spans="1:47">
      <c r="A8" s="1">
        <v>41715</v>
      </c>
      <c r="B8">
        <v>7</v>
      </c>
      <c r="C8">
        <v>2</v>
      </c>
      <c r="D8">
        <v>1947</v>
      </c>
      <c r="E8">
        <v>1947</v>
      </c>
      <c r="F8" t="s">
        <v>112</v>
      </c>
      <c r="G8" t="s">
        <v>174</v>
      </c>
      <c r="H8" t="s">
        <v>8</v>
      </c>
      <c r="I8">
        <v>16</v>
      </c>
      <c r="J8" t="s">
        <v>46</v>
      </c>
      <c r="K8" t="s">
        <v>46</v>
      </c>
      <c r="L8" t="s">
        <v>34</v>
      </c>
      <c r="M8">
        <v>16</v>
      </c>
      <c r="N8" t="s">
        <v>53</v>
      </c>
      <c r="O8" t="s">
        <v>54</v>
      </c>
      <c r="P8" t="s">
        <v>53</v>
      </c>
      <c r="Q8" t="s">
        <v>54</v>
      </c>
      <c r="R8">
        <v>182</v>
      </c>
      <c r="S8" t="s">
        <v>37</v>
      </c>
      <c r="T8" t="s">
        <v>38</v>
      </c>
      <c r="U8" t="s">
        <v>52</v>
      </c>
      <c r="V8" t="s">
        <v>373</v>
      </c>
      <c r="X8" t="s">
        <v>110</v>
      </c>
      <c r="Y8">
        <v>200</v>
      </c>
      <c r="Z8" t="s">
        <v>145</v>
      </c>
      <c r="AA8">
        <v>150</v>
      </c>
      <c r="AB8" t="s">
        <v>146</v>
      </c>
      <c r="AC8" t="s">
        <v>46</v>
      </c>
      <c r="AD8" t="s">
        <v>46</v>
      </c>
      <c r="AE8" t="s">
        <v>21</v>
      </c>
      <c r="AF8">
        <f t="shared" si="0"/>
        <v>0</v>
      </c>
      <c r="AG8">
        <f t="shared" si="1"/>
        <v>1</v>
      </c>
      <c r="AH8">
        <v>0</v>
      </c>
      <c r="AJ8" t="s">
        <v>55</v>
      </c>
      <c r="AN8" t="str">
        <f t="shared" si="2"/>
        <v>Anthopleura xanthogrammica</v>
      </c>
    </row>
    <row r="9" spans="1:47">
      <c r="A9" s="1">
        <v>41715</v>
      </c>
      <c r="B9">
        <v>8</v>
      </c>
      <c r="C9">
        <v>2</v>
      </c>
      <c r="D9">
        <v>1947</v>
      </c>
      <c r="E9">
        <v>1947</v>
      </c>
      <c r="F9" t="s">
        <v>112</v>
      </c>
      <c r="G9" t="s">
        <v>174</v>
      </c>
      <c r="H9" t="s">
        <v>8</v>
      </c>
      <c r="I9">
        <v>16</v>
      </c>
      <c r="J9" t="s">
        <v>46</v>
      </c>
      <c r="K9" t="s">
        <v>46</v>
      </c>
      <c r="L9" t="s">
        <v>34</v>
      </c>
      <c r="M9">
        <v>18</v>
      </c>
      <c r="N9" t="s">
        <v>56</v>
      </c>
      <c r="O9" t="s">
        <v>57</v>
      </c>
      <c r="P9" t="s">
        <v>375</v>
      </c>
      <c r="Q9" s="5"/>
      <c r="R9">
        <v>182</v>
      </c>
      <c r="S9" t="s">
        <v>37</v>
      </c>
      <c r="T9" t="s">
        <v>38</v>
      </c>
      <c r="U9" t="s">
        <v>52</v>
      </c>
      <c r="V9" t="s">
        <v>373</v>
      </c>
      <c r="X9" t="s">
        <v>110</v>
      </c>
      <c r="Y9">
        <v>70</v>
      </c>
      <c r="Z9" t="s">
        <v>146</v>
      </c>
      <c r="AA9">
        <v>70</v>
      </c>
      <c r="AB9" t="s">
        <v>148</v>
      </c>
      <c r="AC9" t="s">
        <v>46</v>
      </c>
      <c r="AD9" t="s">
        <v>46</v>
      </c>
      <c r="AE9" t="s">
        <v>21</v>
      </c>
      <c r="AF9">
        <f t="shared" si="0"/>
        <v>0</v>
      </c>
      <c r="AG9">
        <f t="shared" si="1"/>
        <v>1</v>
      </c>
      <c r="AH9">
        <v>0</v>
      </c>
      <c r="AJ9" t="s">
        <v>58</v>
      </c>
      <c r="AN9" t="str">
        <f t="shared" si="2"/>
        <v xml:space="preserve">Urticina </v>
      </c>
    </row>
    <row r="10" spans="1:47">
      <c r="A10" s="1">
        <v>41715</v>
      </c>
      <c r="B10">
        <v>9</v>
      </c>
      <c r="C10">
        <v>2</v>
      </c>
      <c r="D10">
        <v>1947</v>
      </c>
      <c r="E10">
        <v>1947</v>
      </c>
      <c r="F10" t="s">
        <v>112</v>
      </c>
      <c r="G10" t="s">
        <v>174</v>
      </c>
      <c r="H10" t="s">
        <v>8</v>
      </c>
      <c r="I10">
        <v>16</v>
      </c>
      <c r="J10" t="s">
        <v>46</v>
      </c>
      <c r="K10" t="s">
        <v>46</v>
      </c>
      <c r="L10" t="s">
        <v>34</v>
      </c>
      <c r="M10">
        <v>20</v>
      </c>
      <c r="N10" t="s">
        <v>59</v>
      </c>
      <c r="O10" t="s">
        <v>60</v>
      </c>
      <c r="P10" t="s">
        <v>59</v>
      </c>
      <c r="Q10" t="s">
        <v>60</v>
      </c>
      <c r="R10">
        <v>182</v>
      </c>
      <c r="S10" t="s">
        <v>37</v>
      </c>
      <c r="T10" t="s">
        <v>38</v>
      </c>
      <c r="U10" t="s">
        <v>52</v>
      </c>
      <c r="V10" t="s">
        <v>373</v>
      </c>
      <c r="X10" t="s">
        <v>19</v>
      </c>
      <c r="Y10">
        <v>30</v>
      </c>
      <c r="Z10" t="s">
        <v>147</v>
      </c>
      <c r="AA10">
        <v>20</v>
      </c>
      <c r="AB10" t="s">
        <v>146</v>
      </c>
      <c r="AC10">
        <v>25</v>
      </c>
      <c r="AD10" t="s">
        <v>148</v>
      </c>
      <c r="AE10" t="s">
        <v>21</v>
      </c>
      <c r="AF10">
        <f t="shared" si="0"/>
        <v>0</v>
      </c>
      <c r="AG10">
        <f t="shared" si="1"/>
        <v>1</v>
      </c>
      <c r="AH10">
        <v>0</v>
      </c>
      <c r="AJ10" t="s">
        <v>61</v>
      </c>
      <c r="AN10" t="str">
        <f t="shared" si="2"/>
        <v>Epiactis prolifera</v>
      </c>
    </row>
    <row r="11" spans="1:47">
      <c r="A11" s="1">
        <v>41715</v>
      </c>
      <c r="B11">
        <v>10</v>
      </c>
      <c r="C11">
        <v>2</v>
      </c>
      <c r="D11">
        <v>1947</v>
      </c>
      <c r="E11">
        <v>1947</v>
      </c>
      <c r="F11" t="s">
        <v>112</v>
      </c>
      <c r="G11" t="s">
        <v>174</v>
      </c>
      <c r="H11" t="s">
        <v>8</v>
      </c>
      <c r="I11">
        <v>16</v>
      </c>
      <c r="J11" t="s">
        <v>46</v>
      </c>
      <c r="K11" t="s">
        <v>46</v>
      </c>
      <c r="L11" t="s">
        <v>34</v>
      </c>
      <c r="M11">
        <v>25</v>
      </c>
      <c r="N11" t="s">
        <v>62</v>
      </c>
      <c r="O11" t="s">
        <v>63</v>
      </c>
      <c r="P11" t="s">
        <v>62</v>
      </c>
      <c r="Q11" t="s">
        <v>63</v>
      </c>
      <c r="R11">
        <v>183</v>
      </c>
      <c r="S11" t="s">
        <v>37</v>
      </c>
      <c r="T11" t="s">
        <v>38</v>
      </c>
      <c r="U11" t="s">
        <v>52</v>
      </c>
      <c r="V11" t="s">
        <v>374</v>
      </c>
      <c r="W11" t="s">
        <v>40</v>
      </c>
      <c r="X11" t="s">
        <v>17</v>
      </c>
      <c r="Y11">
        <v>254</v>
      </c>
      <c r="Z11" t="s">
        <v>142</v>
      </c>
      <c r="AA11">
        <v>305</v>
      </c>
      <c r="AB11" t="s">
        <v>148</v>
      </c>
      <c r="AC11" t="s">
        <v>46</v>
      </c>
      <c r="AD11" t="s">
        <v>46</v>
      </c>
      <c r="AE11" t="s">
        <v>21</v>
      </c>
      <c r="AF11">
        <f t="shared" si="0"/>
        <v>0</v>
      </c>
      <c r="AG11">
        <f t="shared" si="1"/>
        <v>1</v>
      </c>
      <c r="AH11">
        <v>0</v>
      </c>
      <c r="AJ11" t="s">
        <v>64</v>
      </c>
      <c r="AN11" t="str">
        <f t="shared" si="2"/>
        <v>Metridium senile</v>
      </c>
    </row>
    <row r="12" spans="1:47">
      <c r="A12" s="1">
        <v>41715</v>
      </c>
      <c r="B12">
        <v>11</v>
      </c>
      <c r="C12">
        <v>3</v>
      </c>
      <c r="D12">
        <v>1947</v>
      </c>
      <c r="E12">
        <v>1947</v>
      </c>
      <c r="F12" t="s">
        <v>112</v>
      </c>
      <c r="G12" t="s">
        <v>175</v>
      </c>
      <c r="H12" t="s">
        <v>8</v>
      </c>
      <c r="I12">
        <v>16</v>
      </c>
      <c r="J12" t="s">
        <v>46</v>
      </c>
      <c r="K12" t="s">
        <v>46</v>
      </c>
      <c r="L12" t="s">
        <v>65</v>
      </c>
      <c r="M12">
        <v>25</v>
      </c>
      <c r="N12" t="s">
        <v>66</v>
      </c>
      <c r="O12" t="s">
        <v>36</v>
      </c>
      <c r="P12" t="s">
        <v>66</v>
      </c>
      <c r="Q12" t="s">
        <v>36</v>
      </c>
      <c r="R12">
        <v>711</v>
      </c>
      <c r="S12" t="s">
        <v>67</v>
      </c>
      <c r="T12" t="s">
        <v>68</v>
      </c>
      <c r="U12" t="s">
        <v>69</v>
      </c>
      <c r="V12" t="s">
        <v>393</v>
      </c>
      <c r="W12" t="s">
        <v>90</v>
      </c>
      <c r="X12" t="s">
        <v>19</v>
      </c>
      <c r="Y12">
        <v>42</v>
      </c>
      <c r="Z12" t="s">
        <v>143</v>
      </c>
      <c r="AA12" t="s">
        <v>46</v>
      </c>
      <c r="AB12" t="s">
        <v>46</v>
      </c>
      <c r="AC12" t="s">
        <v>46</v>
      </c>
      <c r="AD12" t="s">
        <v>46</v>
      </c>
      <c r="AE12" t="s">
        <v>21</v>
      </c>
      <c r="AF12">
        <f t="shared" si="0"/>
        <v>0</v>
      </c>
      <c r="AG12">
        <f t="shared" si="1"/>
        <v>1</v>
      </c>
      <c r="AH12">
        <v>1</v>
      </c>
      <c r="AN12" t="str">
        <f t="shared" si="2"/>
        <v>Nuttallina californica</v>
      </c>
    </row>
    <row r="13" spans="1:47">
      <c r="A13" s="1">
        <v>41715</v>
      </c>
      <c r="B13">
        <v>12</v>
      </c>
      <c r="C13">
        <v>3</v>
      </c>
      <c r="D13">
        <v>1947</v>
      </c>
      <c r="E13">
        <v>1947</v>
      </c>
      <c r="F13" t="s">
        <v>112</v>
      </c>
      <c r="G13" t="s">
        <v>175</v>
      </c>
      <c r="H13" t="s">
        <v>8</v>
      </c>
      <c r="I13">
        <v>16</v>
      </c>
      <c r="J13" t="s">
        <v>46</v>
      </c>
      <c r="K13" t="s">
        <v>46</v>
      </c>
      <c r="L13" t="s">
        <v>65</v>
      </c>
      <c r="M13">
        <v>25</v>
      </c>
      <c r="N13" t="s">
        <v>70</v>
      </c>
      <c r="O13" t="s">
        <v>71</v>
      </c>
      <c r="P13" t="s">
        <v>70</v>
      </c>
      <c r="Q13" t="s">
        <v>71</v>
      </c>
      <c r="R13">
        <v>710</v>
      </c>
      <c r="S13" t="s">
        <v>67</v>
      </c>
      <c r="T13" t="s">
        <v>68</v>
      </c>
      <c r="U13" t="s">
        <v>69</v>
      </c>
      <c r="V13" t="s">
        <v>394</v>
      </c>
      <c r="W13" t="s">
        <v>90</v>
      </c>
      <c r="X13" t="s">
        <v>19</v>
      </c>
      <c r="Y13">
        <v>19</v>
      </c>
      <c r="Z13" t="s">
        <v>143</v>
      </c>
      <c r="AA13" t="s">
        <v>46</v>
      </c>
      <c r="AB13" t="s">
        <v>46</v>
      </c>
      <c r="AC13" t="s">
        <v>46</v>
      </c>
      <c r="AD13" t="s">
        <v>46</v>
      </c>
      <c r="AE13" t="s">
        <v>21</v>
      </c>
      <c r="AF13">
        <f t="shared" si="0"/>
        <v>0</v>
      </c>
      <c r="AG13">
        <f t="shared" si="1"/>
        <v>1</v>
      </c>
      <c r="AH13">
        <v>1</v>
      </c>
      <c r="AN13" t="str">
        <f t="shared" si="2"/>
        <v>Chaetopleura gemmea</v>
      </c>
    </row>
    <row r="14" spans="1:47">
      <c r="A14" s="1">
        <v>41715</v>
      </c>
      <c r="B14">
        <v>13</v>
      </c>
      <c r="C14">
        <v>3</v>
      </c>
      <c r="D14">
        <v>1947</v>
      </c>
      <c r="E14">
        <v>1947</v>
      </c>
      <c r="F14" t="s">
        <v>112</v>
      </c>
      <c r="G14" t="s">
        <v>175</v>
      </c>
      <c r="H14" t="s">
        <v>8</v>
      </c>
      <c r="I14">
        <v>16</v>
      </c>
      <c r="J14" t="s">
        <v>46</v>
      </c>
      <c r="K14" t="s">
        <v>46</v>
      </c>
      <c r="L14" t="s">
        <v>65</v>
      </c>
      <c r="M14">
        <v>25</v>
      </c>
      <c r="N14" t="s">
        <v>72</v>
      </c>
      <c r="O14" t="s">
        <v>73</v>
      </c>
      <c r="P14" t="s">
        <v>72</v>
      </c>
      <c r="Q14" t="s">
        <v>73</v>
      </c>
      <c r="R14">
        <v>711</v>
      </c>
      <c r="S14" t="s">
        <v>67</v>
      </c>
      <c r="T14" t="s">
        <v>68</v>
      </c>
      <c r="U14" t="s">
        <v>69</v>
      </c>
      <c r="V14" t="s">
        <v>395</v>
      </c>
      <c r="W14" t="s">
        <v>90</v>
      </c>
      <c r="X14" t="s">
        <v>19</v>
      </c>
      <c r="Y14">
        <v>33</v>
      </c>
      <c r="Z14" t="s">
        <v>143</v>
      </c>
      <c r="AA14" t="s">
        <v>46</v>
      </c>
      <c r="AB14" t="s">
        <v>46</v>
      </c>
      <c r="AC14" t="s">
        <v>46</v>
      </c>
      <c r="AD14" t="s">
        <v>46</v>
      </c>
      <c r="AE14" t="s">
        <v>21</v>
      </c>
      <c r="AF14">
        <f t="shared" si="0"/>
        <v>0</v>
      </c>
      <c r="AG14">
        <f t="shared" si="1"/>
        <v>1</v>
      </c>
      <c r="AH14">
        <v>1</v>
      </c>
      <c r="AN14" t="str">
        <f t="shared" si="2"/>
        <v>Tonicella lineata</v>
      </c>
    </row>
    <row r="15" spans="1:47">
      <c r="A15" s="1">
        <v>41715</v>
      </c>
      <c r="B15">
        <v>14</v>
      </c>
      <c r="C15">
        <v>3</v>
      </c>
      <c r="D15">
        <v>1947</v>
      </c>
      <c r="E15">
        <v>1947</v>
      </c>
      <c r="F15" t="s">
        <v>112</v>
      </c>
      <c r="G15" t="s">
        <v>175</v>
      </c>
      <c r="H15" t="s">
        <v>8</v>
      </c>
      <c r="I15">
        <v>16</v>
      </c>
      <c r="J15" t="s">
        <v>46</v>
      </c>
      <c r="K15" t="s">
        <v>46</v>
      </c>
      <c r="L15" t="s">
        <v>65</v>
      </c>
      <c r="M15">
        <v>25</v>
      </c>
      <c r="N15" t="s">
        <v>74</v>
      </c>
      <c r="O15" t="s">
        <v>75</v>
      </c>
      <c r="P15" s="5" t="s">
        <v>74</v>
      </c>
      <c r="Q15" s="5" t="s">
        <v>75</v>
      </c>
      <c r="R15" s="5"/>
      <c r="S15" t="s">
        <v>67</v>
      </c>
      <c r="T15" t="s">
        <v>68</v>
      </c>
      <c r="U15" t="s">
        <v>69</v>
      </c>
      <c r="V15" t="s">
        <v>393</v>
      </c>
      <c r="W15" t="s">
        <v>90</v>
      </c>
      <c r="X15" t="s">
        <v>19</v>
      </c>
      <c r="Y15">
        <v>12</v>
      </c>
      <c r="Z15" t="s">
        <v>143</v>
      </c>
      <c r="AA15" t="s">
        <v>46</v>
      </c>
      <c r="AB15" t="s">
        <v>46</v>
      </c>
      <c r="AC15" t="s">
        <v>46</v>
      </c>
      <c r="AD15" t="s">
        <v>46</v>
      </c>
      <c r="AE15" t="s">
        <v>21</v>
      </c>
      <c r="AF15">
        <f t="shared" si="0"/>
        <v>0</v>
      </c>
      <c r="AG15">
        <f t="shared" si="1"/>
        <v>1</v>
      </c>
      <c r="AH15">
        <v>1</v>
      </c>
      <c r="AN15" t="str">
        <f t="shared" si="2"/>
        <v>Cyanoplax raymondi</v>
      </c>
    </row>
    <row r="16" spans="1:47">
      <c r="A16" s="1">
        <v>41715</v>
      </c>
      <c r="B16">
        <v>15</v>
      </c>
      <c r="C16">
        <v>3</v>
      </c>
      <c r="D16">
        <v>1947</v>
      </c>
      <c r="E16">
        <v>1947</v>
      </c>
      <c r="F16" t="s">
        <v>112</v>
      </c>
      <c r="G16" t="s">
        <v>175</v>
      </c>
      <c r="H16" t="s">
        <v>8</v>
      </c>
      <c r="I16">
        <v>16</v>
      </c>
      <c r="J16" t="s">
        <v>46</v>
      </c>
      <c r="K16" t="s">
        <v>46</v>
      </c>
      <c r="L16" t="s">
        <v>65</v>
      </c>
      <c r="M16">
        <v>25</v>
      </c>
      <c r="N16" t="s">
        <v>74</v>
      </c>
      <c r="O16" t="s">
        <v>396</v>
      </c>
      <c r="P16" t="s">
        <v>74</v>
      </c>
      <c r="Q16" t="s">
        <v>396</v>
      </c>
      <c r="R16">
        <v>711</v>
      </c>
      <c r="S16" t="s">
        <v>67</v>
      </c>
      <c r="T16" t="s">
        <v>68</v>
      </c>
      <c r="U16" t="s">
        <v>69</v>
      </c>
      <c r="V16" t="s">
        <v>393</v>
      </c>
      <c r="W16" t="s">
        <v>90</v>
      </c>
      <c r="X16" t="s">
        <v>19</v>
      </c>
      <c r="Y16">
        <v>38</v>
      </c>
      <c r="Z16" t="s">
        <v>143</v>
      </c>
      <c r="AA16" t="s">
        <v>46</v>
      </c>
      <c r="AB16" t="s">
        <v>46</v>
      </c>
      <c r="AC16" t="s">
        <v>46</v>
      </c>
      <c r="AD16" t="s">
        <v>46</v>
      </c>
      <c r="AE16" t="s">
        <v>21</v>
      </c>
      <c r="AF16">
        <f t="shared" si="0"/>
        <v>0</v>
      </c>
      <c r="AG16">
        <f t="shared" si="1"/>
        <v>1</v>
      </c>
      <c r="AH16">
        <v>1</v>
      </c>
      <c r="AN16" t="str">
        <f t="shared" si="2"/>
        <v>Cyanoplax hartwegii</v>
      </c>
    </row>
    <row r="17" spans="1:40">
      <c r="A17" s="1">
        <v>41715</v>
      </c>
      <c r="B17">
        <v>16</v>
      </c>
      <c r="C17">
        <v>3</v>
      </c>
      <c r="D17">
        <v>1947</v>
      </c>
      <c r="E17">
        <v>1947</v>
      </c>
      <c r="F17" t="s">
        <v>112</v>
      </c>
      <c r="G17" t="s">
        <v>175</v>
      </c>
      <c r="H17" t="s">
        <v>8</v>
      </c>
      <c r="I17">
        <v>16</v>
      </c>
      <c r="J17" t="s">
        <v>46</v>
      </c>
      <c r="K17" t="s">
        <v>46</v>
      </c>
      <c r="L17" t="s">
        <v>65</v>
      </c>
      <c r="M17">
        <v>25</v>
      </c>
      <c r="N17" t="s">
        <v>76</v>
      </c>
      <c r="O17" t="s">
        <v>77</v>
      </c>
      <c r="P17" t="s">
        <v>398</v>
      </c>
      <c r="Q17" t="s">
        <v>77</v>
      </c>
      <c r="R17">
        <v>710</v>
      </c>
      <c r="S17" t="s">
        <v>67</v>
      </c>
      <c r="T17" t="s">
        <v>68</v>
      </c>
      <c r="U17" t="s">
        <v>69</v>
      </c>
      <c r="V17" t="s">
        <v>397</v>
      </c>
      <c r="W17" t="s">
        <v>90</v>
      </c>
      <c r="X17" t="s">
        <v>19</v>
      </c>
      <c r="Y17">
        <v>44</v>
      </c>
      <c r="Z17" t="s">
        <v>143</v>
      </c>
      <c r="AA17" t="s">
        <v>46</v>
      </c>
      <c r="AB17" t="s">
        <v>46</v>
      </c>
      <c r="AC17" t="s">
        <v>46</v>
      </c>
      <c r="AD17" t="s">
        <v>46</v>
      </c>
      <c r="AE17" t="s">
        <v>21</v>
      </c>
      <c r="AF17">
        <f t="shared" si="0"/>
        <v>0</v>
      </c>
      <c r="AG17">
        <f t="shared" si="1"/>
        <v>1</v>
      </c>
      <c r="AH17">
        <v>1</v>
      </c>
      <c r="AN17" t="str">
        <f t="shared" si="2"/>
        <v>Lepidozona mertensii</v>
      </c>
    </row>
    <row r="18" spans="1:40">
      <c r="A18" s="1">
        <v>41715</v>
      </c>
      <c r="B18">
        <v>17</v>
      </c>
      <c r="C18">
        <v>3</v>
      </c>
      <c r="D18">
        <v>1947</v>
      </c>
      <c r="E18">
        <v>1947</v>
      </c>
      <c r="F18" t="s">
        <v>112</v>
      </c>
      <c r="G18" t="s">
        <v>175</v>
      </c>
      <c r="H18" t="s">
        <v>8</v>
      </c>
      <c r="I18">
        <v>16</v>
      </c>
      <c r="J18" t="s">
        <v>46</v>
      </c>
      <c r="K18" t="s">
        <v>46</v>
      </c>
      <c r="L18" t="s">
        <v>65</v>
      </c>
      <c r="M18">
        <v>25</v>
      </c>
      <c r="N18" t="s">
        <v>76</v>
      </c>
      <c r="O18" t="s">
        <v>78</v>
      </c>
      <c r="P18" s="5" t="s">
        <v>76</v>
      </c>
      <c r="Q18" s="5" t="s">
        <v>78</v>
      </c>
      <c r="R18" s="5"/>
      <c r="S18" t="s">
        <v>67</v>
      </c>
      <c r="T18" t="s">
        <v>68</v>
      </c>
      <c r="U18" t="s">
        <v>69</v>
      </c>
      <c r="V18" t="s">
        <v>397</v>
      </c>
      <c r="W18" t="s">
        <v>90</v>
      </c>
      <c r="X18" t="s">
        <v>19</v>
      </c>
      <c r="Y18">
        <v>75</v>
      </c>
      <c r="Z18" t="s">
        <v>143</v>
      </c>
      <c r="AA18" t="s">
        <v>46</v>
      </c>
      <c r="AB18" t="s">
        <v>46</v>
      </c>
      <c r="AC18" t="s">
        <v>46</v>
      </c>
      <c r="AD18" t="s">
        <v>46</v>
      </c>
      <c r="AE18" t="s">
        <v>21</v>
      </c>
      <c r="AF18">
        <f t="shared" si="0"/>
        <v>0</v>
      </c>
      <c r="AG18">
        <f t="shared" si="1"/>
        <v>1</v>
      </c>
      <c r="AH18">
        <v>1</v>
      </c>
      <c r="AN18" t="str">
        <f t="shared" si="2"/>
        <v>Ischnochiton heathiana</v>
      </c>
    </row>
    <row r="19" spans="1:40">
      <c r="A19" s="1">
        <v>41715</v>
      </c>
      <c r="B19">
        <v>18</v>
      </c>
      <c r="C19">
        <v>3</v>
      </c>
      <c r="D19">
        <v>1947</v>
      </c>
      <c r="E19">
        <v>1947</v>
      </c>
      <c r="F19" t="s">
        <v>112</v>
      </c>
      <c r="G19" t="s">
        <v>175</v>
      </c>
      <c r="H19" t="s">
        <v>8</v>
      </c>
      <c r="I19">
        <v>16</v>
      </c>
      <c r="J19" t="s">
        <v>46</v>
      </c>
      <c r="K19" t="s">
        <v>46</v>
      </c>
      <c r="L19" t="s">
        <v>65</v>
      </c>
      <c r="M19">
        <v>25</v>
      </c>
      <c r="N19" t="s">
        <v>79</v>
      </c>
      <c r="O19" t="s">
        <v>80</v>
      </c>
      <c r="P19" t="s">
        <v>79</v>
      </c>
      <c r="Q19" t="s">
        <v>80</v>
      </c>
      <c r="R19">
        <v>711</v>
      </c>
      <c r="S19" t="s">
        <v>67</v>
      </c>
      <c r="T19" t="s">
        <v>68</v>
      </c>
      <c r="U19" t="s">
        <v>81</v>
      </c>
      <c r="V19" t="s">
        <v>395</v>
      </c>
      <c r="W19" t="s">
        <v>90</v>
      </c>
      <c r="X19" t="s">
        <v>19</v>
      </c>
      <c r="Y19">
        <v>54</v>
      </c>
      <c r="Z19" t="s">
        <v>143</v>
      </c>
      <c r="AA19" t="s">
        <v>46</v>
      </c>
      <c r="AB19" t="s">
        <v>46</v>
      </c>
      <c r="AC19" t="s">
        <v>46</v>
      </c>
      <c r="AD19" t="s">
        <v>46</v>
      </c>
      <c r="AE19" t="s">
        <v>21</v>
      </c>
      <c r="AF19">
        <f t="shared" si="0"/>
        <v>0</v>
      </c>
      <c r="AG19">
        <f t="shared" si="1"/>
        <v>1</v>
      </c>
      <c r="AH19">
        <v>1</v>
      </c>
      <c r="AN19" t="str">
        <f t="shared" si="2"/>
        <v>Mopalia ciliata</v>
      </c>
    </row>
    <row r="20" spans="1:40">
      <c r="A20" s="1">
        <v>41715</v>
      </c>
      <c r="B20">
        <v>19</v>
      </c>
      <c r="C20">
        <v>3</v>
      </c>
      <c r="D20">
        <v>1947</v>
      </c>
      <c r="E20">
        <v>1947</v>
      </c>
      <c r="F20" t="s">
        <v>112</v>
      </c>
      <c r="G20" t="s">
        <v>175</v>
      </c>
      <c r="H20" t="s">
        <v>8</v>
      </c>
      <c r="I20">
        <v>16</v>
      </c>
      <c r="J20" t="s">
        <v>46</v>
      </c>
      <c r="K20" t="s">
        <v>46</v>
      </c>
      <c r="L20" t="s">
        <v>65</v>
      </c>
      <c r="M20">
        <v>25</v>
      </c>
      <c r="N20" t="s">
        <v>79</v>
      </c>
      <c r="O20" t="s">
        <v>82</v>
      </c>
      <c r="P20" t="s">
        <v>79</v>
      </c>
      <c r="Q20" t="s">
        <v>82</v>
      </c>
      <c r="R20">
        <v>712</v>
      </c>
      <c r="S20" t="s">
        <v>67</v>
      </c>
      <c r="T20" t="s">
        <v>68</v>
      </c>
      <c r="U20" t="s">
        <v>81</v>
      </c>
      <c r="V20" t="s">
        <v>395</v>
      </c>
      <c r="W20" t="s">
        <v>90</v>
      </c>
      <c r="X20" t="s">
        <v>19</v>
      </c>
      <c r="Y20">
        <v>58</v>
      </c>
      <c r="Z20" t="s">
        <v>143</v>
      </c>
      <c r="AA20" t="s">
        <v>46</v>
      </c>
      <c r="AB20" t="s">
        <v>46</v>
      </c>
      <c r="AC20" t="s">
        <v>46</v>
      </c>
      <c r="AD20" t="s">
        <v>46</v>
      </c>
      <c r="AE20" t="s">
        <v>21</v>
      </c>
      <c r="AF20">
        <f t="shared" si="0"/>
        <v>0</v>
      </c>
      <c r="AG20">
        <f t="shared" si="1"/>
        <v>1</v>
      </c>
      <c r="AH20">
        <v>1</v>
      </c>
      <c r="AN20" t="str">
        <f t="shared" si="2"/>
        <v>Mopalia muscosa</v>
      </c>
    </row>
    <row r="21" spans="1:40">
      <c r="A21" s="1">
        <v>41715</v>
      </c>
      <c r="B21">
        <v>20</v>
      </c>
      <c r="C21">
        <v>3</v>
      </c>
      <c r="D21">
        <v>1947</v>
      </c>
      <c r="E21">
        <v>1947</v>
      </c>
      <c r="F21" t="s">
        <v>112</v>
      </c>
      <c r="G21" t="s">
        <v>175</v>
      </c>
      <c r="H21" t="s">
        <v>8</v>
      </c>
      <c r="I21">
        <v>16</v>
      </c>
      <c r="J21" t="s">
        <v>46</v>
      </c>
      <c r="K21" t="s">
        <v>46</v>
      </c>
      <c r="L21" t="s">
        <v>65</v>
      </c>
      <c r="M21">
        <v>25</v>
      </c>
      <c r="N21" t="s">
        <v>79</v>
      </c>
      <c r="O21" t="s">
        <v>83</v>
      </c>
      <c r="P21" t="s">
        <v>79</v>
      </c>
      <c r="Q21" t="s">
        <v>83</v>
      </c>
      <c r="R21">
        <v>711</v>
      </c>
      <c r="S21" t="s">
        <v>67</v>
      </c>
      <c r="T21" t="s">
        <v>68</v>
      </c>
      <c r="U21" t="s">
        <v>81</v>
      </c>
      <c r="V21" t="s">
        <v>395</v>
      </c>
      <c r="W21" t="s">
        <v>90</v>
      </c>
      <c r="X21" t="s">
        <v>19</v>
      </c>
      <c r="Y21">
        <v>74</v>
      </c>
      <c r="Z21" t="s">
        <v>143</v>
      </c>
      <c r="AA21" t="s">
        <v>46</v>
      </c>
      <c r="AB21" t="s">
        <v>46</v>
      </c>
      <c r="AC21" t="s">
        <v>46</v>
      </c>
      <c r="AD21" t="s">
        <v>46</v>
      </c>
      <c r="AE21" t="s">
        <v>21</v>
      </c>
      <c r="AF21">
        <f t="shared" si="0"/>
        <v>0</v>
      </c>
      <c r="AG21">
        <f t="shared" si="1"/>
        <v>1</v>
      </c>
      <c r="AH21">
        <v>1</v>
      </c>
      <c r="AN21" t="str">
        <f t="shared" si="2"/>
        <v>Mopalia hindsii</v>
      </c>
    </row>
    <row r="22" spans="1:40">
      <c r="A22" s="1">
        <v>41715</v>
      </c>
      <c r="B22">
        <v>21</v>
      </c>
      <c r="C22">
        <v>3</v>
      </c>
      <c r="D22">
        <v>1947</v>
      </c>
      <c r="E22">
        <v>1947</v>
      </c>
      <c r="F22" t="s">
        <v>112</v>
      </c>
      <c r="G22" t="s">
        <v>175</v>
      </c>
      <c r="H22" t="s">
        <v>8</v>
      </c>
      <c r="I22">
        <v>16</v>
      </c>
      <c r="J22" t="s">
        <v>46</v>
      </c>
      <c r="K22" t="s">
        <v>46</v>
      </c>
      <c r="L22" t="s">
        <v>65</v>
      </c>
      <c r="M22">
        <v>25</v>
      </c>
      <c r="N22" t="s">
        <v>79</v>
      </c>
      <c r="O22" t="s">
        <v>84</v>
      </c>
      <c r="P22" t="s">
        <v>79</v>
      </c>
      <c r="Q22" t="s">
        <v>84</v>
      </c>
      <c r="R22">
        <v>712</v>
      </c>
      <c r="S22" t="s">
        <v>67</v>
      </c>
      <c r="T22" t="s">
        <v>68</v>
      </c>
      <c r="U22" t="s">
        <v>81</v>
      </c>
      <c r="V22" t="s">
        <v>395</v>
      </c>
      <c r="W22" t="s">
        <v>90</v>
      </c>
      <c r="X22" t="s">
        <v>19</v>
      </c>
      <c r="Y22">
        <v>52</v>
      </c>
      <c r="Z22" t="s">
        <v>143</v>
      </c>
      <c r="AA22" t="s">
        <v>46</v>
      </c>
      <c r="AB22" t="s">
        <v>46</v>
      </c>
      <c r="AC22" t="s">
        <v>46</v>
      </c>
      <c r="AD22" t="s">
        <v>46</v>
      </c>
      <c r="AE22" t="s">
        <v>21</v>
      </c>
      <c r="AF22">
        <f t="shared" si="0"/>
        <v>0</v>
      </c>
      <c r="AG22">
        <f t="shared" si="1"/>
        <v>1</v>
      </c>
      <c r="AH22">
        <v>1</v>
      </c>
      <c r="AN22" t="str">
        <f t="shared" si="2"/>
        <v>Mopalia lignosa</v>
      </c>
    </row>
    <row r="23" spans="1:40">
      <c r="A23" s="1">
        <v>41715</v>
      </c>
      <c r="B23">
        <v>22</v>
      </c>
      <c r="C23">
        <v>4</v>
      </c>
      <c r="D23">
        <v>1947</v>
      </c>
      <c r="E23">
        <v>1947</v>
      </c>
      <c r="F23" t="s">
        <v>112</v>
      </c>
      <c r="G23" t="s">
        <v>176</v>
      </c>
      <c r="H23" t="s">
        <v>8</v>
      </c>
      <c r="I23">
        <v>16</v>
      </c>
      <c r="J23" t="s">
        <v>46</v>
      </c>
      <c r="K23" t="s">
        <v>46</v>
      </c>
      <c r="L23" t="s">
        <v>91</v>
      </c>
      <c r="M23">
        <v>15</v>
      </c>
      <c r="N23" t="s">
        <v>85</v>
      </c>
      <c r="O23" t="s">
        <v>86</v>
      </c>
      <c r="P23" s="5" t="s">
        <v>85</v>
      </c>
      <c r="Q23" s="5" t="s">
        <v>86</v>
      </c>
      <c r="S23" t="s">
        <v>87</v>
      </c>
      <c r="T23" t="s">
        <v>88</v>
      </c>
      <c r="U23" t="s">
        <v>89</v>
      </c>
      <c r="W23" t="s">
        <v>90</v>
      </c>
      <c r="X23" t="s">
        <v>110</v>
      </c>
      <c r="Y23">
        <v>80</v>
      </c>
      <c r="Z23" t="s">
        <v>143</v>
      </c>
      <c r="AA23" t="s">
        <v>46</v>
      </c>
      <c r="AB23" t="s">
        <v>46</v>
      </c>
      <c r="AC23" t="s">
        <v>46</v>
      </c>
      <c r="AD23" t="s">
        <v>46</v>
      </c>
      <c r="AE23" t="s">
        <v>21</v>
      </c>
      <c r="AF23">
        <f t="shared" si="0"/>
        <v>0</v>
      </c>
      <c r="AG23">
        <f t="shared" si="1"/>
        <v>1</v>
      </c>
      <c r="AH23">
        <v>0</v>
      </c>
      <c r="AI23">
        <v>198</v>
      </c>
      <c r="AJ23" t="s">
        <v>92</v>
      </c>
      <c r="AK23" t="s">
        <v>93</v>
      </c>
      <c r="AN23" t="str">
        <f t="shared" si="2"/>
        <v>Oligocottus snyderi</v>
      </c>
    </row>
    <row r="24" spans="1:40">
      <c r="A24" s="1">
        <v>41715</v>
      </c>
      <c r="B24">
        <v>23</v>
      </c>
      <c r="C24">
        <v>4</v>
      </c>
      <c r="D24">
        <v>1947</v>
      </c>
      <c r="E24">
        <v>1947</v>
      </c>
      <c r="F24" t="s">
        <v>112</v>
      </c>
      <c r="G24" t="s">
        <v>176</v>
      </c>
      <c r="H24" t="s">
        <v>8</v>
      </c>
      <c r="I24">
        <v>16</v>
      </c>
      <c r="J24" t="s">
        <v>46</v>
      </c>
      <c r="K24" t="s">
        <v>46</v>
      </c>
      <c r="L24" t="s">
        <v>91</v>
      </c>
      <c r="M24">
        <v>19</v>
      </c>
      <c r="N24" t="s">
        <v>94</v>
      </c>
      <c r="O24" t="s">
        <v>95</v>
      </c>
      <c r="P24" s="5" t="s">
        <v>94</v>
      </c>
      <c r="Q24" s="5" t="s">
        <v>95</v>
      </c>
      <c r="S24" t="s">
        <v>87</v>
      </c>
      <c r="T24" t="s">
        <v>88</v>
      </c>
      <c r="U24" t="s">
        <v>89</v>
      </c>
      <c r="W24" t="s">
        <v>90</v>
      </c>
      <c r="X24" t="s">
        <v>110</v>
      </c>
      <c r="Y24">
        <v>150</v>
      </c>
      <c r="Z24" t="s">
        <v>143</v>
      </c>
      <c r="AA24" t="s">
        <v>46</v>
      </c>
      <c r="AB24" t="s">
        <v>46</v>
      </c>
      <c r="AC24" t="s">
        <v>46</v>
      </c>
      <c r="AD24" t="s">
        <v>46</v>
      </c>
      <c r="AE24" t="s">
        <v>21</v>
      </c>
      <c r="AF24">
        <f t="shared" si="0"/>
        <v>0</v>
      </c>
      <c r="AG24">
        <f t="shared" si="1"/>
        <v>1</v>
      </c>
      <c r="AH24">
        <v>0</v>
      </c>
      <c r="AI24">
        <v>120</v>
      </c>
      <c r="AJ24" t="s">
        <v>96</v>
      </c>
      <c r="AK24" t="s">
        <v>105</v>
      </c>
      <c r="AN24" t="str">
        <f t="shared" si="2"/>
        <v>Clinocottus analis</v>
      </c>
    </row>
    <row r="25" spans="1:40">
      <c r="A25" s="1">
        <v>41715</v>
      </c>
      <c r="B25">
        <v>24</v>
      </c>
      <c r="C25">
        <v>4</v>
      </c>
      <c r="D25">
        <v>1947</v>
      </c>
      <c r="E25">
        <v>1947</v>
      </c>
      <c r="F25" t="s">
        <v>112</v>
      </c>
      <c r="G25" t="s">
        <v>176</v>
      </c>
      <c r="H25" t="s">
        <v>8</v>
      </c>
      <c r="I25">
        <v>16</v>
      </c>
      <c r="J25" t="s">
        <v>46</v>
      </c>
      <c r="K25" t="s">
        <v>46</v>
      </c>
      <c r="L25" t="s">
        <v>91</v>
      </c>
      <c r="M25">
        <v>22</v>
      </c>
      <c r="N25" t="s">
        <v>94</v>
      </c>
      <c r="O25" t="s">
        <v>97</v>
      </c>
      <c r="P25" s="5" t="s">
        <v>94</v>
      </c>
      <c r="Q25" s="5" t="s">
        <v>97</v>
      </c>
      <c r="S25" t="s">
        <v>87</v>
      </c>
      <c r="T25" t="s">
        <v>88</v>
      </c>
      <c r="U25" t="s">
        <v>89</v>
      </c>
      <c r="W25" t="s">
        <v>90</v>
      </c>
      <c r="X25" t="s">
        <v>110</v>
      </c>
      <c r="Y25">
        <v>124</v>
      </c>
      <c r="Z25" t="s">
        <v>143</v>
      </c>
      <c r="AA25" t="s">
        <v>46</v>
      </c>
      <c r="AB25" t="s">
        <v>46</v>
      </c>
      <c r="AC25" t="s">
        <v>46</v>
      </c>
      <c r="AD25" t="s">
        <v>46</v>
      </c>
      <c r="AE25" t="s">
        <v>21</v>
      </c>
      <c r="AF25">
        <f t="shared" si="0"/>
        <v>0</v>
      </c>
      <c r="AG25">
        <f t="shared" si="1"/>
        <v>1</v>
      </c>
      <c r="AH25">
        <v>0</v>
      </c>
      <c r="AI25">
        <v>37</v>
      </c>
      <c r="AJ25" t="s">
        <v>92</v>
      </c>
      <c r="AK25" t="s">
        <v>106</v>
      </c>
      <c r="AN25" t="str">
        <f t="shared" si="2"/>
        <v>Clinocottus recalvus</v>
      </c>
    </row>
    <row r="26" spans="1:40">
      <c r="A26" s="1">
        <v>41715</v>
      </c>
      <c r="B26">
        <v>25</v>
      </c>
      <c r="C26">
        <v>4</v>
      </c>
      <c r="D26">
        <v>1947</v>
      </c>
      <c r="E26">
        <v>1947</v>
      </c>
      <c r="F26" t="s">
        <v>112</v>
      </c>
      <c r="G26" t="s">
        <v>176</v>
      </c>
      <c r="H26" t="s">
        <v>8</v>
      </c>
      <c r="I26">
        <v>16</v>
      </c>
      <c r="J26" t="s">
        <v>46</v>
      </c>
      <c r="K26" t="s">
        <v>46</v>
      </c>
      <c r="L26" t="s">
        <v>91</v>
      </c>
      <c r="M26">
        <v>36</v>
      </c>
      <c r="N26" t="s">
        <v>98</v>
      </c>
      <c r="O26" t="s">
        <v>99</v>
      </c>
      <c r="P26" s="5" t="s">
        <v>98</v>
      </c>
      <c r="Q26" s="5" t="s">
        <v>99</v>
      </c>
      <c r="S26" t="s">
        <v>87</v>
      </c>
      <c r="T26" t="s">
        <v>88</v>
      </c>
      <c r="U26" t="s">
        <v>89</v>
      </c>
      <c r="W26" t="s">
        <v>90</v>
      </c>
      <c r="X26" t="s">
        <v>110</v>
      </c>
      <c r="Y26">
        <v>134</v>
      </c>
      <c r="Z26" t="s">
        <v>143</v>
      </c>
      <c r="AA26" t="s">
        <v>46</v>
      </c>
      <c r="AB26" t="s">
        <v>46</v>
      </c>
      <c r="AC26" t="s">
        <v>46</v>
      </c>
      <c r="AD26" t="s">
        <v>46</v>
      </c>
      <c r="AE26" t="s">
        <v>21</v>
      </c>
      <c r="AF26">
        <f t="shared" si="0"/>
        <v>0</v>
      </c>
      <c r="AG26">
        <f t="shared" si="1"/>
        <v>1</v>
      </c>
      <c r="AH26">
        <v>0</v>
      </c>
      <c r="AI26">
        <v>43</v>
      </c>
      <c r="AJ26" t="s">
        <v>102</v>
      </c>
      <c r="AK26" t="s">
        <v>107</v>
      </c>
      <c r="AN26" t="str">
        <f t="shared" si="2"/>
        <v>Xererpes fucorum</v>
      </c>
    </row>
    <row r="27" spans="1:40">
      <c r="A27" s="1">
        <v>41715</v>
      </c>
      <c r="B27">
        <v>26</v>
      </c>
      <c r="C27">
        <v>4</v>
      </c>
      <c r="D27">
        <v>1947</v>
      </c>
      <c r="E27">
        <v>1947</v>
      </c>
      <c r="F27" t="s">
        <v>112</v>
      </c>
      <c r="G27" t="s">
        <v>176</v>
      </c>
      <c r="H27" t="s">
        <v>8</v>
      </c>
      <c r="I27">
        <v>16</v>
      </c>
      <c r="J27" t="s">
        <v>46</v>
      </c>
      <c r="K27" t="s">
        <v>46</v>
      </c>
      <c r="L27" t="s">
        <v>91</v>
      </c>
      <c r="M27">
        <v>42</v>
      </c>
      <c r="N27" t="s">
        <v>100</v>
      </c>
      <c r="O27" t="s">
        <v>101</v>
      </c>
      <c r="P27" s="5" t="s">
        <v>100</v>
      </c>
      <c r="Q27" s="5" t="s">
        <v>101</v>
      </c>
      <c r="S27" t="s">
        <v>87</v>
      </c>
      <c r="T27" t="s">
        <v>88</v>
      </c>
      <c r="U27" t="s">
        <v>104</v>
      </c>
      <c r="W27" t="s">
        <v>90</v>
      </c>
      <c r="X27" t="s">
        <v>110</v>
      </c>
      <c r="Y27">
        <v>50</v>
      </c>
      <c r="Z27" t="s">
        <v>143</v>
      </c>
      <c r="AA27" t="s">
        <v>46</v>
      </c>
      <c r="AB27" t="s">
        <v>46</v>
      </c>
      <c r="AC27" t="s">
        <v>46</v>
      </c>
      <c r="AD27" t="s">
        <v>46</v>
      </c>
      <c r="AE27" t="s">
        <v>21</v>
      </c>
      <c r="AF27">
        <f t="shared" si="0"/>
        <v>0</v>
      </c>
      <c r="AG27">
        <f t="shared" si="1"/>
        <v>1</v>
      </c>
      <c r="AH27">
        <v>0</v>
      </c>
      <c r="AI27" t="s">
        <v>496</v>
      </c>
      <c r="AJ27" t="s">
        <v>103</v>
      </c>
      <c r="AK27" t="s">
        <v>108</v>
      </c>
      <c r="AN27" t="str">
        <f t="shared" si="2"/>
        <v>Amphigonopterus aurora</v>
      </c>
    </row>
    <row r="28" spans="1:40">
      <c r="A28" s="1">
        <v>41715</v>
      </c>
      <c r="B28">
        <v>27</v>
      </c>
      <c r="C28">
        <v>5</v>
      </c>
      <c r="D28">
        <v>1981</v>
      </c>
      <c r="E28">
        <v>1979</v>
      </c>
      <c r="F28" t="s">
        <v>114</v>
      </c>
      <c r="G28" t="s">
        <v>115</v>
      </c>
      <c r="H28" t="s">
        <v>167</v>
      </c>
      <c r="I28" t="s">
        <v>46</v>
      </c>
      <c r="J28">
        <v>1</v>
      </c>
      <c r="K28">
        <v>164</v>
      </c>
      <c r="L28" t="s">
        <v>113</v>
      </c>
      <c r="M28">
        <v>29</v>
      </c>
      <c r="N28" t="s">
        <v>116</v>
      </c>
      <c r="O28" t="s">
        <v>117</v>
      </c>
      <c r="P28" t="s">
        <v>116</v>
      </c>
      <c r="Q28" t="s">
        <v>117</v>
      </c>
      <c r="R28">
        <v>929</v>
      </c>
      <c r="S28" t="s">
        <v>118</v>
      </c>
      <c r="T28" t="s">
        <v>119</v>
      </c>
      <c r="U28" t="s">
        <v>120</v>
      </c>
      <c r="V28" t="s">
        <v>399</v>
      </c>
      <c r="W28" t="s">
        <v>121</v>
      </c>
      <c r="X28" t="s">
        <v>17</v>
      </c>
      <c r="Y28">
        <v>273</v>
      </c>
      <c r="Z28" t="s">
        <v>126</v>
      </c>
      <c r="AA28">
        <v>1222</v>
      </c>
      <c r="AB28" t="s">
        <v>151</v>
      </c>
      <c r="AC28" t="s">
        <v>46</v>
      </c>
      <c r="AD28" t="s">
        <v>46</v>
      </c>
      <c r="AE28" t="s">
        <v>21</v>
      </c>
      <c r="AF28">
        <f t="shared" si="0"/>
        <v>0</v>
      </c>
      <c r="AG28">
        <f t="shared" si="1"/>
        <v>1</v>
      </c>
      <c r="AH28">
        <v>1</v>
      </c>
      <c r="AK28" t="s">
        <v>128</v>
      </c>
      <c r="AN28" t="str">
        <f t="shared" si="2"/>
        <v>Pisaster giganteus</v>
      </c>
    </row>
    <row r="29" spans="1:40">
      <c r="A29" s="1">
        <v>41715</v>
      </c>
      <c r="B29">
        <v>28</v>
      </c>
      <c r="C29">
        <v>5</v>
      </c>
      <c r="D29">
        <v>1981</v>
      </c>
      <c r="E29">
        <v>1979</v>
      </c>
      <c r="F29" t="s">
        <v>114</v>
      </c>
      <c r="G29" t="s">
        <v>115</v>
      </c>
      <c r="H29" t="s">
        <v>167</v>
      </c>
      <c r="I29" t="s">
        <v>46</v>
      </c>
      <c r="J29">
        <v>1</v>
      </c>
      <c r="K29">
        <v>164</v>
      </c>
      <c r="L29" t="s">
        <v>113</v>
      </c>
      <c r="M29">
        <v>29</v>
      </c>
      <c r="N29" t="s">
        <v>116</v>
      </c>
      <c r="O29" t="s">
        <v>117</v>
      </c>
      <c r="P29" t="s">
        <v>116</v>
      </c>
      <c r="Q29" t="s">
        <v>117</v>
      </c>
      <c r="R29">
        <v>929</v>
      </c>
      <c r="S29" t="s">
        <v>118</v>
      </c>
      <c r="T29" t="s">
        <v>119</v>
      </c>
      <c r="U29" t="s">
        <v>120</v>
      </c>
      <c r="V29" t="s">
        <v>399</v>
      </c>
      <c r="W29" t="s">
        <v>121</v>
      </c>
      <c r="X29" t="s">
        <v>17</v>
      </c>
      <c r="Y29">
        <v>128</v>
      </c>
      <c r="Z29" t="s">
        <v>126</v>
      </c>
      <c r="AA29">
        <v>167.3</v>
      </c>
      <c r="AB29" t="s">
        <v>151</v>
      </c>
      <c r="AC29" t="s">
        <v>46</v>
      </c>
      <c r="AD29" t="s">
        <v>46</v>
      </c>
      <c r="AE29" t="s">
        <v>125</v>
      </c>
      <c r="AF29">
        <f t="shared" si="0"/>
        <v>1</v>
      </c>
      <c r="AG29">
        <f t="shared" si="1"/>
        <v>0</v>
      </c>
      <c r="AH29">
        <v>1</v>
      </c>
      <c r="AK29" t="s">
        <v>128</v>
      </c>
      <c r="AN29" t="str">
        <f t="shared" si="2"/>
        <v>Pisaster giganteus</v>
      </c>
    </row>
    <row r="30" spans="1:40">
      <c r="A30" s="1">
        <v>41715</v>
      </c>
      <c r="B30">
        <v>29</v>
      </c>
      <c r="C30">
        <v>6</v>
      </c>
      <c r="D30">
        <v>1981</v>
      </c>
      <c r="E30">
        <v>1977</v>
      </c>
      <c r="F30" t="s">
        <v>114</v>
      </c>
      <c r="G30" t="s">
        <v>141</v>
      </c>
      <c r="H30" t="s">
        <v>166</v>
      </c>
      <c r="I30" t="s">
        <v>46</v>
      </c>
      <c r="J30">
        <v>1</v>
      </c>
      <c r="K30">
        <v>230</v>
      </c>
      <c r="L30" t="s">
        <v>135</v>
      </c>
      <c r="M30">
        <v>202</v>
      </c>
      <c r="N30" t="s">
        <v>129</v>
      </c>
      <c r="O30" t="s">
        <v>130</v>
      </c>
      <c r="P30" t="s">
        <v>400</v>
      </c>
      <c r="Q30" t="s">
        <v>130</v>
      </c>
      <c r="R30">
        <v>724</v>
      </c>
      <c r="S30" t="s">
        <v>67</v>
      </c>
      <c r="T30" t="s">
        <v>133</v>
      </c>
      <c r="U30" t="s">
        <v>134</v>
      </c>
      <c r="V30" t="s">
        <v>402</v>
      </c>
      <c r="W30" t="s">
        <v>138</v>
      </c>
      <c r="X30" t="s">
        <v>17</v>
      </c>
      <c r="AF30">
        <f t="shared" si="0"/>
        <v>0</v>
      </c>
      <c r="AG30">
        <f t="shared" si="1"/>
        <v>0</v>
      </c>
      <c r="AH30">
        <v>1</v>
      </c>
      <c r="AJ30" t="s">
        <v>136</v>
      </c>
      <c r="AK30" t="s">
        <v>140</v>
      </c>
      <c r="AM30" t="s">
        <v>139</v>
      </c>
      <c r="AN30" t="str">
        <f t="shared" si="2"/>
        <v>Chlorostoma brunnea</v>
      </c>
    </row>
    <row r="31" spans="1:40">
      <c r="A31" s="1">
        <v>41715</v>
      </c>
      <c r="B31">
        <v>30</v>
      </c>
      <c r="C31">
        <v>6</v>
      </c>
      <c r="D31">
        <v>1981</v>
      </c>
      <c r="E31">
        <v>1977</v>
      </c>
      <c r="F31" t="s">
        <v>114</v>
      </c>
      <c r="G31" t="s">
        <v>141</v>
      </c>
      <c r="H31" t="s">
        <v>166</v>
      </c>
      <c r="I31" t="s">
        <v>46</v>
      </c>
      <c r="J31">
        <v>1</v>
      </c>
      <c r="K31">
        <v>230</v>
      </c>
      <c r="L31" t="s">
        <v>135</v>
      </c>
      <c r="M31">
        <v>202</v>
      </c>
      <c r="N31" t="s">
        <v>129</v>
      </c>
      <c r="O31" t="s">
        <v>131</v>
      </c>
      <c r="P31" t="s">
        <v>401</v>
      </c>
      <c r="Q31" t="s">
        <v>131</v>
      </c>
      <c r="R31">
        <v>724</v>
      </c>
      <c r="S31" t="s">
        <v>67</v>
      </c>
      <c r="T31" t="s">
        <v>133</v>
      </c>
      <c r="U31" t="s">
        <v>134</v>
      </c>
      <c r="V31" t="s">
        <v>402</v>
      </c>
      <c r="W31" t="s">
        <v>138</v>
      </c>
      <c r="X31" t="s">
        <v>17</v>
      </c>
      <c r="AF31">
        <f t="shared" si="0"/>
        <v>0</v>
      </c>
      <c r="AG31">
        <f t="shared" si="1"/>
        <v>0</v>
      </c>
      <c r="AH31">
        <v>1</v>
      </c>
      <c r="AJ31" t="s">
        <v>137</v>
      </c>
      <c r="AK31" t="s">
        <v>140</v>
      </c>
      <c r="AM31" t="s">
        <v>139</v>
      </c>
      <c r="AN31" t="str">
        <f t="shared" si="2"/>
        <v>Promartynia pulligo</v>
      </c>
    </row>
    <row r="32" spans="1:40">
      <c r="A32" s="1">
        <v>41715</v>
      </c>
      <c r="B32">
        <v>31</v>
      </c>
      <c r="C32">
        <v>6</v>
      </c>
      <c r="D32">
        <v>1981</v>
      </c>
      <c r="E32">
        <v>1977</v>
      </c>
      <c r="F32" t="s">
        <v>114</v>
      </c>
      <c r="G32" t="s">
        <v>141</v>
      </c>
      <c r="H32" t="s">
        <v>166</v>
      </c>
      <c r="I32" t="s">
        <v>46</v>
      </c>
      <c r="J32">
        <v>1</v>
      </c>
      <c r="K32">
        <v>230</v>
      </c>
      <c r="L32" t="s">
        <v>135</v>
      </c>
      <c r="M32">
        <v>202</v>
      </c>
      <c r="N32" t="s">
        <v>129</v>
      </c>
      <c r="O32" t="s">
        <v>132</v>
      </c>
      <c r="P32" t="s">
        <v>400</v>
      </c>
      <c r="Q32" t="s">
        <v>132</v>
      </c>
      <c r="R32">
        <v>724</v>
      </c>
      <c r="S32" t="s">
        <v>67</v>
      </c>
      <c r="T32" t="s">
        <v>133</v>
      </c>
      <c r="U32" t="s">
        <v>134</v>
      </c>
      <c r="V32" t="s">
        <v>402</v>
      </c>
      <c r="W32" t="s">
        <v>138</v>
      </c>
      <c r="X32" t="s">
        <v>17</v>
      </c>
      <c r="AF32">
        <f t="shared" si="0"/>
        <v>0</v>
      </c>
      <c r="AG32">
        <f t="shared" si="1"/>
        <v>0</v>
      </c>
      <c r="AH32">
        <v>1</v>
      </c>
      <c r="AJ32" t="s">
        <v>137</v>
      </c>
      <c r="AK32" t="s">
        <v>140</v>
      </c>
      <c r="AM32" t="s">
        <v>139</v>
      </c>
      <c r="AN32" t="str">
        <f t="shared" si="2"/>
        <v>Chlorostoma montereyi</v>
      </c>
    </row>
    <row r="33" spans="1:47">
      <c r="A33" s="1">
        <v>41716</v>
      </c>
      <c r="B33">
        <v>32</v>
      </c>
      <c r="C33">
        <v>7</v>
      </c>
      <c r="D33">
        <v>1988</v>
      </c>
      <c r="E33">
        <v>1985</v>
      </c>
      <c r="F33" t="s">
        <v>114</v>
      </c>
      <c r="G33" t="s">
        <v>152</v>
      </c>
      <c r="H33" t="s">
        <v>166</v>
      </c>
      <c r="I33" t="s">
        <v>46</v>
      </c>
      <c r="J33">
        <v>1</v>
      </c>
      <c r="K33">
        <v>142</v>
      </c>
      <c r="L33" t="s">
        <v>153</v>
      </c>
      <c r="M33">
        <v>134</v>
      </c>
      <c r="N33" t="s">
        <v>205</v>
      </c>
      <c r="O33" t="s">
        <v>154</v>
      </c>
      <c r="P33" t="s">
        <v>205</v>
      </c>
      <c r="Q33" t="s">
        <v>154</v>
      </c>
      <c r="R33">
        <v>183</v>
      </c>
      <c r="S33" t="s">
        <v>37</v>
      </c>
      <c r="T33" t="s">
        <v>38</v>
      </c>
      <c r="U33" t="s">
        <v>155</v>
      </c>
      <c r="V33" t="s">
        <v>403</v>
      </c>
      <c r="W33" t="s">
        <v>138</v>
      </c>
      <c r="X33" t="s">
        <v>17</v>
      </c>
      <c r="Y33">
        <v>12</v>
      </c>
      <c r="Z33" t="s">
        <v>156</v>
      </c>
      <c r="AA33" t="s">
        <v>46</v>
      </c>
      <c r="AB33" t="s">
        <v>46</v>
      </c>
      <c r="AC33" t="s">
        <v>46</v>
      </c>
      <c r="AD33" t="s">
        <v>46</v>
      </c>
      <c r="AE33" t="s">
        <v>21</v>
      </c>
      <c r="AF33">
        <f t="shared" si="0"/>
        <v>0</v>
      </c>
      <c r="AG33">
        <f t="shared" si="1"/>
        <v>1</v>
      </c>
      <c r="AH33">
        <v>1</v>
      </c>
      <c r="AJ33" t="s">
        <v>158</v>
      </c>
      <c r="AK33" t="s">
        <v>157</v>
      </c>
      <c r="AM33" t="s">
        <v>159</v>
      </c>
      <c r="AN33" t="str">
        <f t="shared" si="2"/>
        <v>Balanophyllia elegans</v>
      </c>
    </row>
    <row r="34" spans="1:47">
      <c r="A34" s="1">
        <v>41716</v>
      </c>
      <c r="B34">
        <v>33</v>
      </c>
      <c r="C34">
        <v>8</v>
      </c>
      <c r="D34">
        <v>1983</v>
      </c>
      <c r="E34">
        <v>1978</v>
      </c>
      <c r="F34" t="s">
        <v>161</v>
      </c>
      <c r="G34" t="s">
        <v>160</v>
      </c>
      <c r="H34" t="s">
        <v>165</v>
      </c>
      <c r="I34">
        <v>58</v>
      </c>
      <c r="J34">
        <v>200</v>
      </c>
      <c r="K34">
        <v>207</v>
      </c>
      <c r="L34" t="s">
        <v>168</v>
      </c>
      <c r="M34">
        <v>203</v>
      </c>
      <c r="N34" t="s">
        <v>205</v>
      </c>
      <c r="O34" t="s">
        <v>154</v>
      </c>
      <c r="P34" t="s">
        <v>205</v>
      </c>
      <c r="Q34" t="s">
        <v>154</v>
      </c>
      <c r="R34">
        <v>183</v>
      </c>
      <c r="S34" t="s">
        <v>37</v>
      </c>
      <c r="T34" t="s">
        <v>38</v>
      </c>
      <c r="U34" t="s">
        <v>155</v>
      </c>
      <c r="V34" t="s">
        <v>403</v>
      </c>
      <c r="W34" t="s">
        <v>138</v>
      </c>
      <c r="X34" t="s">
        <v>17</v>
      </c>
      <c r="Y34">
        <v>675</v>
      </c>
      <c r="Z34" t="s">
        <v>169</v>
      </c>
      <c r="AA34">
        <v>525</v>
      </c>
      <c r="AB34" t="s">
        <v>170</v>
      </c>
      <c r="AC34" t="s">
        <v>46</v>
      </c>
      <c r="AD34" t="s">
        <v>46</v>
      </c>
      <c r="AE34" t="s">
        <v>21</v>
      </c>
      <c r="AF34">
        <f t="shared" si="0"/>
        <v>0</v>
      </c>
      <c r="AG34">
        <f t="shared" si="1"/>
        <v>1</v>
      </c>
      <c r="AH34">
        <v>1</v>
      </c>
      <c r="AJ34" t="s">
        <v>172</v>
      </c>
      <c r="AK34" t="s">
        <v>157</v>
      </c>
      <c r="AM34" t="s">
        <v>171</v>
      </c>
      <c r="AN34" t="str">
        <f t="shared" si="2"/>
        <v>Balanophyllia elegans</v>
      </c>
    </row>
    <row r="35" spans="1:47">
      <c r="A35" s="1">
        <v>41716</v>
      </c>
      <c r="B35">
        <v>34</v>
      </c>
      <c r="C35">
        <v>9</v>
      </c>
      <c r="D35">
        <v>1919</v>
      </c>
      <c r="E35">
        <v>1917</v>
      </c>
      <c r="F35" t="s">
        <v>200</v>
      </c>
      <c r="G35" t="s">
        <v>201</v>
      </c>
      <c r="H35" t="s">
        <v>202</v>
      </c>
      <c r="I35" t="s">
        <v>46</v>
      </c>
      <c r="J35">
        <v>1</v>
      </c>
      <c r="K35">
        <v>73</v>
      </c>
      <c r="L35" t="s">
        <v>203</v>
      </c>
      <c r="M35">
        <v>23</v>
      </c>
      <c r="N35" t="s">
        <v>15</v>
      </c>
      <c r="O35" t="s">
        <v>177</v>
      </c>
      <c r="P35" t="s">
        <v>15</v>
      </c>
      <c r="Q35" t="s">
        <v>309</v>
      </c>
      <c r="R35">
        <v>483</v>
      </c>
      <c r="S35" t="s">
        <v>16</v>
      </c>
      <c r="T35" t="s">
        <v>301</v>
      </c>
      <c r="U35" t="s">
        <v>302</v>
      </c>
      <c r="V35" t="s">
        <v>303</v>
      </c>
      <c r="W35" t="s">
        <v>213</v>
      </c>
      <c r="X35" t="s">
        <v>19</v>
      </c>
      <c r="Y35">
        <v>7</v>
      </c>
      <c r="Z35" t="s">
        <v>196</v>
      </c>
      <c r="AA35">
        <v>6</v>
      </c>
      <c r="AB35" t="s">
        <v>197</v>
      </c>
      <c r="AC35">
        <v>22</v>
      </c>
      <c r="AD35" t="s">
        <v>148</v>
      </c>
      <c r="AE35" t="s">
        <v>125</v>
      </c>
      <c r="AF35">
        <f t="shared" si="0"/>
        <v>1</v>
      </c>
      <c r="AG35">
        <f t="shared" si="1"/>
        <v>0</v>
      </c>
      <c r="AH35">
        <v>0</v>
      </c>
      <c r="AI35" t="s">
        <v>496</v>
      </c>
      <c r="AJ35" t="s">
        <v>204</v>
      </c>
      <c r="AK35" t="s">
        <v>198</v>
      </c>
      <c r="AM35" t="s">
        <v>199</v>
      </c>
      <c r="AN35" t="str">
        <f t="shared" si="2"/>
        <v>Balanus glandula</v>
      </c>
      <c r="AO35" t="s">
        <v>468</v>
      </c>
      <c r="AP35" t="s">
        <v>469</v>
      </c>
      <c r="AQ35" t="s">
        <v>46</v>
      </c>
      <c r="AR35" t="s">
        <v>46</v>
      </c>
      <c r="AS35" t="s">
        <v>471</v>
      </c>
      <c r="AT35" t="s">
        <v>475</v>
      </c>
      <c r="AU35">
        <v>0</v>
      </c>
    </row>
    <row r="36" spans="1:47">
      <c r="A36" s="1">
        <v>41716</v>
      </c>
      <c r="B36">
        <v>35</v>
      </c>
      <c r="C36">
        <v>9</v>
      </c>
      <c r="D36">
        <v>1919</v>
      </c>
      <c r="E36">
        <v>1917</v>
      </c>
      <c r="F36" t="s">
        <v>200</v>
      </c>
      <c r="G36" t="s">
        <v>201</v>
      </c>
      <c r="H36" t="s">
        <v>202</v>
      </c>
      <c r="I36" t="s">
        <v>46</v>
      </c>
      <c r="J36">
        <v>1</v>
      </c>
      <c r="K36">
        <v>73</v>
      </c>
      <c r="L36" t="s">
        <v>203</v>
      </c>
      <c r="M36">
        <v>23</v>
      </c>
      <c r="N36" t="s">
        <v>15</v>
      </c>
      <c r="O36" t="s">
        <v>177</v>
      </c>
      <c r="P36" t="s">
        <v>15</v>
      </c>
      <c r="Q36" t="s">
        <v>309</v>
      </c>
      <c r="R36">
        <v>483</v>
      </c>
      <c r="S36" t="s">
        <v>16</v>
      </c>
      <c r="T36" t="s">
        <v>301</v>
      </c>
      <c r="U36" t="s">
        <v>302</v>
      </c>
      <c r="V36" t="s">
        <v>303</v>
      </c>
      <c r="W36" t="s">
        <v>213</v>
      </c>
      <c r="X36" t="s">
        <v>19</v>
      </c>
      <c r="Y36">
        <v>12</v>
      </c>
      <c r="Z36" t="s">
        <v>196</v>
      </c>
      <c r="AA36">
        <v>12</v>
      </c>
      <c r="AB36" t="s">
        <v>197</v>
      </c>
      <c r="AC36">
        <v>11</v>
      </c>
      <c r="AD36" t="s">
        <v>148</v>
      </c>
      <c r="AE36" t="s">
        <v>125</v>
      </c>
      <c r="AF36">
        <f t="shared" si="0"/>
        <v>1</v>
      </c>
      <c r="AG36">
        <f t="shared" si="1"/>
        <v>0</v>
      </c>
      <c r="AH36">
        <v>0</v>
      </c>
      <c r="AI36" t="s">
        <v>496</v>
      </c>
      <c r="AJ36" t="s">
        <v>204</v>
      </c>
      <c r="AK36" t="s">
        <v>198</v>
      </c>
      <c r="AM36" t="s">
        <v>212</v>
      </c>
      <c r="AN36" t="str">
        <f t="shared" si="2"/>
        <v>Balanus glandula</v>
      </c>
      <c r="AO36" t="s">
        <v>468</v>
      </c>
      <c r="AP36" t="s">
        <v>469</v>
      </c>
      <c r="AQ36" t="s">
        <v>46</v>
      </c>
      <c r="AR36" t="s">
        <v>46</v>
      </c>
      <c r="AS36" t="s">
        <v>471</v>
      </c>
      <c r="AT36" t="s">
        <v>475</v>
      </c>
      <c r="AU36">
        <v>0</v>
      </c>
    </row>
    <row r="37" spans="1:47">
      <c r="A37" s="1">
        <v>41716</v>
      </c>
      <c r="B37">
        <v>36</v>
      </c>
      <c r="C37">
        <v>9</v>
      </c>
      <c r="D37">
        <v>1919</v>
      </c>
      <c r="E37">
        <v>1917</v>
      </c>
      <c r="F37" t="s">
        <v>200</v>
      </c>
      <c r="G37" t="s">
        <v>201</v>
      </c>
      <c r="H37" t="s">
        <v>202</v>
      </c>
      <c r="I37" t="s">
        <v>46</v>
      </c>
      <c r="J37">
        <v>1</v>
      </c>
      <c r="K37">
        <v>73</v>
      </c>
      <c r="L37" t="s">
        <v>203</v>
      </c>
      <c r="M37">
        <v>28</v>
      </c>
      <c r="N37" t="s">
        <v>15</v>
      </c>
      <c r="O37" t="s">
        <v>206</v>
      </c>
      <c r="P37" t="s">
        <v>15</v>
      </c>
      <c r="Q37" t="s">
        <v>206</v>
      </c>
      <c r="R37">
        <v>483</v>
      </c>
      <c r="S37" t="s">
        <v>16</v>
      </c>
      <c r="T37" t="s">
        <v>301</v>
      </c>
      <c r="U37" t="s">
        <v>302</v>
      </c>
      <c r="V37" t="s">
        <v>303</v>
      </c>
      <c r="W37" t="s">
        <v>213</v>
      </c>
      <c r="X37" t="s">
        <v>19</v>
      </c>
      <c r="Y37">
        <v>40</v>
      </c>
      <c r="Z37" t="s">
        <v>196</v>
      </c>
      <c r="AA37">
        <v>63</v>
      </c>
      <c r="AB37" t="s">
        <v>197</v>
      </c>
      <c r="AC37">
        <v>35</v>
      </c>
      <c r="AD37" t="s">
        <v>148</v>
      </c>
      <c r="AE37" t="s">
        <v>21</v>
      </c>
      <c r="AF37">
        <f t="shared" si="0"/>
        <v>0</v>
      </c>
      <c r="AG37">
        <f t="shared" si="1"/>
        <v>1</v>
      </c>
      <c r="AH37">
        <v>0</v>
      </c>
      <c r="AI37" t="s">
        <v>496</v>
      </c>
      <c r="AJ37" t="s">
        <v>214</v>
      </c>
      <c r="AK37" t="s">
        <v>207</v>
      </c>
      <c r="AM37" t="s">
        <v>208</v>
      </c>
      <c r="AN37" t="str">
        <f t="shared" si="2"/>
        <v>Balanus nubilus</v>
      </c>
      <c r="AO37" t="s">
        <v>468</v>
      </c>
      <c r="AP37" t="s">
        <v>469</v>
      </c>
      <c r="AQ37" t="s">
        <v>46</v>
      </c>
      <c r="AR37" t="s">
        <v>46</v>
      </c>
      <c r="AS37" t="s">
        <v>472</v>
      </c>
      <c r="AT37" t="s">
        <v>475</v>
      </c>
      <c r="AU37">
        <v>0</v>
      </c>
    </row>
    <row r="38" spans="1:47">
      <c r="A38" s="1">
        <v>41716</v>
      </c>
      <c r="B38">
        <v>37</v>
      </c>
      <c r="C38">
        <v>9</v>
      </c>
      <c r="D38">
        <v>1919</v>
      </c>
      <c r="E38">
        <v>1917</v>
      </c>
      <c r="F38" t="s">
        <v>200</v>
      </c>
      <c r="G38" t="s">
        <v>201</v>
      </c>
      <c r="H38" t="s">
        <v>202</v>
      </c>
      <c r="I38" t="s">
        <v>46</v>
      </c>
      <c r="J38">
        <v>1</v>
      </c>
      <c r="K38">
        <v>73</v>
      </c>
      <c r="L38" t="s">
        <v>203</v>
      </c>
      <c r="M38">
        <v>28</v>
      </c>
      <c r="N38" t="s">
        <v>15</v>
      </c>
      <c r="O38" t="s">
        <v>206</v>
      </c>
      <c r="P38" t="s">
        <v>15</v>
      </c>
      <c r="Q38" t="s">
        <v>206</v>
      </c>
      <c r="R38">
        <v>483</v>
      </c>
      <c r="S38" t="s">
        <v>16</v>
      </c>
      <c r="T38" t="s">
        <v>301</v>
      </c>
      <c r="U38" t="s">
        <v>302</v>
      </c>
      <c r="V38" t="s">
        <v>303</v>
      </c>
      <c r="W38" t="s">
        <v>213</v>
      </c>
      <c r="X38" t="s">
        <v>19</v>
      </c>
      <c r="Y38">
        <v>50</v>
      </c>
      <c r="Z38" t="s">
        <v>196</v>
      </c>
      <c r="AA38">
        <v>45</v>
      </c>
      <c r="AB38" t="s">
        <v>197</v>
      </c>
      <c r="AC38">
        <v>35</v>
      </c>
      <c r="AD38" t="s">
        <v>148</v>
      </c>
      <c r="AE38" t="s">
        <v>125</v>
      </c>
      <c r="AF38">
        <f t="shared" si="0"/>
        <v>1</v>
      </c>
      <c r="AG38">
        <f t="shared" si="1"/>
        <v>0</v>
      </c>
      <c r="AH38">
        <v>0</v>
      </c>
      <c r="AI38" t="s">
        <v>496</v>
      </c>
      <c r="AJ38" t="s">
        <v>214</v>
      </c>
      <c r="AK38" t="s">
        <v>211</v>
      </c>
      <c r="AM38" t="s">
        <v>209</v>
      </c>
      <c r="AN38" t="str">
        <f t="shared" si="2"/>
        <v>Balanus nubilus</v>
      </c>
      <c r="AO38" t="s">
        <v>468</v>
      </c>
      <c r="AP38" t="s">
        <v>469</v>
      </c>
      <c r="AQ38" t="s">
        <v>46</v>
      </c>
      <c r="AR38" t="s">
        <v>46</v>
      </c>
      <c r="AS38" t="s">
        <v>472</v>
      </c>
      <c r="AT38" t="s">
        <v>475</v>
      </c>
      <c r="AU38">
        <v>0</v>
      </c>
    </row>
    <row r="39" spans="1:47">
      <c r="A39" s="1">
        <v>41716</v>
      </c>
      <c r="B39">
        <v>38</v>
      </c>
      <c r="C39">
        <v>9</v>
      </c>
      <c r="D39">
        <v>1919</v>
      </c>
      <c r="E39">
        <v>1917</v>
      </c>
      <c r="F39" t="s">
        <v>200</v>
      </c>
      <c r="G39" t="s">
        <v>201</v>
      </c>
      <c r="H39" t="s">
        <v>202</v>
      </c>
      <c r="I39" t="s">
        <v>46</v>
      </c>
      <c r="J39">
        <v>1</v>
      </c>
      <c r="K39">
        <v>73</v>
      </c>
      <c r="L39" t="s">
        <v>203</v>
      </c>
      <c r="M39">
        <v>28</v>
      </c>
      <c r="N39" t="s">
        <v>15</v>
      </c>
      <c r="O39" t="s">
        <v>206</v>
      </c>
      <c r="P39" t="s">
        <v>15</v>
      </c>
      <c r="Q39" t="s">
        <v>206</v>
      </c>
      <c r="R39">
        <v>483</v>
      </c>
      <c r="S39" t="s">
        <v>16</v>
      </c>
      <c r="T39" t="s">
        <v>301</v>
      </c>
      <c r="U39" t="s">
        <v>302</v>
      </c>
      <c r="V39" t="s">
        <v>303</v>
      </c>
      <c r="W39" t="s">
        <v>213</v>
      </c>
      <c r="X39" t="s">
        <v>19</v>
      </c>
      <c r="Y39">
        <v>55</v>
      </c>
      <c r="Z39" t="s">
        <v>196</v>
      </c>
      <c r="AA39">
        <v>65</v>
      </c>
      <c r="AB39" t="s">
        <v>197</v>
      </c>
      <c r="AC39">
        <v>30</v>
      </c>
      <c r="AD39" t="s">
        <v>148</v>
      </c>
      <c r="AE39" t="s">
        <v>21</v>
      </c>
      <c r="AF39">
        <f t="shared" si="0"/>
        <v>0</v>
      </c>
      <c r="AG39">
        <f t="shared" si="1"/>
        <v>1</v>
      </c>
      <c r="AH39">
        <v>0</v>
      </c>
      <c r="AI39" t="s">
        <v>496</v>
      </c>
      <c r="AJ39" t="s">
        <v>214</v>
      </c>
      <c r="AK39" t="s">
        <v>211</v>
      </c>
      <c r="AM39" t="s">
        <v>210</v>
      </c>
      <c r="AN39" t="str">
        <f t="shared" si="2"/>
        <v>Balanus nubilus</v>
      </c>
      <c r="AO39" t="s">
        <v>468</v>
      </c>
      <c r="AP39" t="s">
        <v>469</v>
      </c>
      <c r="AQ39" t="s">
        <v>46</v>
      </c>
      <c r="AR39" t="s">
        <v>46</v>
      </c>
      <c r="AS39" t="s">
        <v>472</v>
      </c>
      <c r="AT39" t="s">
        <v>475</v>
      </c>
      <c r="AU39">
        <v>0</v>
      </c>
    </row>
    <row r="40" spans="1:47">
      <c r="A40" s="1">
        <v>41716</v>
      </c>
      <c r="B40">
        <v>39</v>
      </c>
      <c r="C40">
        <v>9</v>
      </c>
      <c r="D40">
        <v>1919</v>
      </c>
      <c r="E40">
        <v>1917</v>
      </c>
      <c r="F40" t="s">
        <v>200</v>
      </c>
      <c r="G40" t="s">
        <v>201</v>
      </c>
      <c r="H40" t="s">
        <v>202</v>
      </c>
      <c r="I40" t="s">
        <v>46</v>
      </c>
      <c r="J40">
        <v>1</v>
      </c>
      <c r="K40">
        <v>73</v>
      </c>
      <c r="L40" t="s">
        <v>203</v>
      </c>
      <c r="M40">
        <v>36</v>
      </c>
      <c r="N40" t="s">
        <v>15</v>
      </c>
      <c r="O40" t="s">
        <v>215</v>
      </c>
      <c r="P40" t="s">
        <v>307</v>
      </c>
      <c r="Q40" t="s">
        <v>215</v>
      </c>
      <c r="R40">
        <v>483</v>
      </c>
      <c r="S40" t="s">
        <v>16</v>
      </c>
      <c r="T40" t="s">
        <v>301</v>
      </c>
      <c r="U40" t="s">
        <v>302</v>
      </c>
      <c r="V40" t="s">
        <v>308</v>
      </c>
      <c r="W40" t="s">
        <v>180</v>
      </c>
      <c r="X40" t="s">
        <v>19</v>
      </c>
      <c r="Y40">
        <v>23</v>
      </c>
      <c r="Z40" t="s">
        <v>196</v>
      </c>
      <c r="AA40">
        <v>20</v>
      </c>
      <c r="AB40" t="s">
        <v>197</v>
      </c>
      <c r="AC40">
        <v>17</v>
      </c>
      <c r="AD40" t="s">
        <v>148</v>
      </c>
      <c r="AE40" t="s">
        <v>125</v>
      </c>
      <c r="AF40">
        <f t="shared" si="0"/>
        <v>1</v>
      </c>
      <c r="AG40">
        <f t="shared" si="1"/>
        <v>0</v>
      </c>
      <c r="AH40">
        <v>0</v>
      </c>
      <c r="AI40" t="s">
        <v>496</v>
      </c>
      <c r="AJ40" t="s">
        <v>216</v>
      </c>
      <c r="AN40" t="str">
        <f t="shared" si="2"/>
        <v>Semibalanus cariosus</v>
      </c>
      <c r="AO40" t="s">
        <v>468</v>
      </c>
      <c r="AP40" t="s">
        <v>46</v>
      </c>
      <c r="AQ40" t="s">
        <v>46</v>
      </c>
      <c r="AR40" t="s">
        <v>46</v>
      </c>
      <c r="AS40" t="s">
        <v>473</v>
      </c>
      <c r="AT40" t="s">
        <v>475</v>
      </c>
      <c r="AU40">
        <v>0</v>
      </c>
    </row>
    <row r="41" spans="1:47">
      <c r="A41" s="1">
        <v>41716</v>
      </c>
      <c r="B41">
        <v>40</v>
      </c>
      <c r="C41">
        <v>9</v>
      </c>
      <c r="D41">
        <v>1919</v>
      </c>
      <c r="E41">
        <v>1917</v>
      </c>
      <c r="F41" t="s">
        <v>200</v>
      </c>
      <c r="G41" t="s">
        <v>201</v>
      </c>
      <c r="H41" t="s">
        <v>202</v>
      </c>
      <c r="I41" t="s">
        <v>46</v>
      </c>
      <c r="J41">
        <v>1</v>
      </c>
      <c r="K41">
        <v>73</v>
      </c>
      <c r="L41" t="s">
        <v>203</v>
      </c>
      <c r="M41">
        <v>40</v>
      </c>
      <c r="N41" t="s">
        <v>15</v>
      </c>
      <c r="O41" t="s">
        <v>217</v>
      </c>
      <c r="P41" t="s">
        <v>305</v>
      </c>
      <c r="Q41" t="s">
        <v>306</v>
      </c>
      <c r="R41">
        <v>483</v>
      </c>
      <c r="S41" t="s">
        <v>16</v>
      </c>
      <c r="T41" t="s">
        <v>301</v>
      </c>
      <c r="U41" t="s">
        <v>302</v>
      </c>
      <c r="V41" t="s">
        <v>303</v>
      </c>
      <c r="W41" t="s">
        <v>178</v>
      </c>
      <c r="X41" t="s">
        <v>19</v>
      </c>
      <c r="Y41">
        <v>27</v>
      </c>
      <c r="Z41" t="s">
        <v>196</v>
      </c>
      <c r="AA41">
        <v>19</v>
      </c>
      <c r="AB41" t="s">
        <v>197</v>
      </c>
      <c r="AC41">
        <v>35</v>
      </c>
      <c r="AD41" t="s">
        <v>148</v>
      </c>
      <c r="AE41" t="s">
        <v>21</v>
      </c>
      <c r="AF41">
        <f t="shared" si="0"/>
        <v>0</v>
      </c>
      <c r="AG41">
        <f t="shared" si="1"/>
        <v>1</v>
      </c>
      <c r="AH41">
        <v>0</v>
      </c>
      <c r="AI41" t="s">
        <v>496</v>
      </c>
      <c r="AJ41" t="s">
        <v>218</v>
      </c>
      <c r="AM41" t="s">
        <v>222</v>
      </c>
      <c r="AN41" t="str">
        <f t="shared" si="2"/>
        <v>Megabalanus californicus</v>
      </c>
      <c r="AO41" t="s">
        <v>468</v>
      </c>
      <c r="AP41" t="s">
        <v>469</v>
      </c>
      <c r="AQ41" t="s">
        <v>179</v>
      </c>
      <c r="AR41" t="s">
        <v>46</v>
      </c>
      <c r="AS41" t="s">
        <v>473</v>
      </c>
      <c r="AT41" t="s">
        <v>475</v>
      </c>
      <c r="AU41">
        <v>0</v>
      </c>
    </row>
    <row r="42" spans="1:47">
      <c r="A42" s="1">
        <v>41716</v>
      </c>
      <c r="B42">
        <v>41</v>
      </c>
      <c r="C42">
        <v>9</v>
      </c>
      <c r="D42">
        <v>1919</v>
      </c>
      <c r="E42">
        <v>1917</v>
      </c>
      <c r="F42" t="s">
        <v>200</v>
      </c>
      <c r="G42" t="s">
        <v>201</v>
      </c>
      <c r="H42" t="s">
        <v>202</v>
      </c>
      <c r="I42" t="s">
        <v>46</v>
      </c>
      <c r="J42">
        <v>1</v>
      </c>
      <c r="K42">
        <v>73</v>
      </c>
      <c r="L42" t="s">
        <v>203</v>
      </c>
      <c r="M42">
        <v>45</v>
      </c>
      <c r="N42" t="s">
        <v>26</v>
      </c>
      <c r="O42" t="s">
        <v>219</v>
      </c>
      <c r="P42" t="s">
        <v>26</v>
      </c>
      <c r="Q42" t="s">
        <v>219</v>
      </c>
      <c r="R42">
        <v>482</v>
      </c>
      <c r="S42" t="s">
        <v>16</v>
      </c>
      <c r="T42" t="s">
        <v>301</v>
      </c>
      <c r="U42" t="s">
        <v>302</v>
      </c>
      <c r="V42" t="s">
        <v>304</v>
      </c>
      <c r="W42" t="s">
        <v>178</v>
      </c>
      <c r="X42" t="s">
        <v>19</v>
      </c>
      <c r="Y42">
        <v>33</v>
      </c>
      <c r="Z42" t="s">
        <v>196</v>
      </c>
      <c r="AA42">
        <v>30</v>
      </c>
      <c r="AB42" t="s">
        <v>197</v>
      </c>
      <c r="AC42">
        <v>16</v>
      </c>
      <c r="AD42" t="s">
        <v>148</v>
      </c>
      <c r="AE42" t="s">
        <v>125</v>
      </c>
      <c r="AF42">
        <f t="shared" si="0"/>
        <v>1</v>
      </c>
      <c r="AG42">
        <f t="shared" si="1"/>
        <v>0</v>
      </c>
      <c r="AH42">
        <v>0</v>
      </c>
      <c r="AI42" t="s">
        <v>496</v>
      </c>
      <c r="AJ42" t="s">
        <v>225</v>
      </c>
      <c r="AN42" t="str">
        <f t="shared" si="2"/>
        <v>Tetraclita rubescens</v>
      </c>
      <c r="AO42" t="s">
        <v>468</v>
      </c>
      <c r="AP42" t="s">
        <v>469</v>
      </c>
      <c r="AQ42" t="s">
        <v>179</v>
      </c>
      <c r="AR42" t="s">
        <v>46</v>
      </c>
      <c r="AS42" t="s">
        <v>471</v>
      </c>
      <c r="AT42" t="s">
        <v>475</v>
      </c>
      <c r="AU42">
        <v>0</v>
      </c>
    </row>
    <row r="43" spans="1:47">
      <c r="A43" s="1">
        <v>41716</v>
      </c>
      <c r="B43">
        <v>42</v>
      </c>
      <c r="C43">
        <v>9</v>
      </c>
      <c r="D43">
        <v>1919</v>
      </c>
      <c r="E43">
        <v>1917</v>
      </c>
      <c r="F43" t="s">
        <v>200</v>
      </c>
      <c r="G43" t="s">
        <v>201</v>
      </c>
      <c r="H43" t="s">
        <v>202</v>
      </c>
      <c r="I43" t="s">
        <v>46</v>
      </c>
      <c r="J43">
        <v>1</v>
      </c>
      <c r="K43">
        <v>73</v>
      </c>
      <c r="L43" t="s">
        <v>203</v>
      </c>
      <c r="M43">
        <v>48</v>
      </c>
      <c r="N43" t="s">
        <v>26</v>
      </c>
      <c r="O43" t="s">
        <v>154</v>
      </c>
      <c r="P43" t="s">
        <v>26</v>
      </c>
      <c r="Q43" t="s">
        <v>219</v>
      </c>
      <c r="R43">
        <v>482</v>
      </c>
      <c r="S43" t="s">
        <v>16</v>
      </c>
      <c r="T43" t="s">
        <v>301</v>
      </c>
      <c r="U43" t="s">
        <v>302</v>
      </c>
      <c r="V43" t="s">
        <v>304</v>
      </c>
      <c r="W43" t="s">
        <v>220</v>
      </c>
      <c r="X43" t="s">
        <v>19</v>
      </c>
      <c r="Y43">
        <v>20</v>
      </c>
      <c r="Z43" t="s">
        <v>196</v>
      </c>
      <c r="AA43">
        <v>18</v>
      </c>
      <c r="AB43" t="s">
        <v>197</v>
      </c>
      <c r="AC43">
        <v>14</v>
      </c>
      <c r="AD43" t="s">
        <v>148</v>
      </c>
      <c r="AE43" t="s">
        <v>125</v>
      </c>
      <c r="AF43">
        <f t="shared" si="0"/>
        <v>1</v>
      </c>
      <c r="AG43">
        <f t="shared" si="1"/>
        <v>0</v>
      </c>
      <c r="AH43">
        <v>0</v>
      </c>
      <c r="AI43" t="s">
        <v>496</v>
      </c>
      <c r="AJ43" t="s">
        <v>221</v>
      </c>
      <c r="AK43" t="s">
        <v>223</v>
      </c>
      <c r="AN43" t="str">
        <f t="shared" si="2"/>
        <v>Tetraclita rubescens</v>
      </c>
      <c r="AO43" t="s">
        <v>220</v>
      </c>
      <c r="AP43" t="s">
        <v>46</v>
      </c>
      <c r="AQ43" t="s">
        <v>46</v>
      </c>
      <c r="AR43" t="s">
        <v>46</v>
      </c>
      <c r="AS43" t="s">
        <v>471</v>
      </c>
      <c r="AT43" t="s">
        <v>475</v>
      </c>
      <c r="AU43">
        <v>0</v>
      </c>
    </row>
    <row r="44" spans="1:47">
      <c r="A44" s="1">
        <v>41716</v>
      </c>
      <c r="B44">
        <v>43</v>
      </c>
      <c r="C44">
        <v>9</v>
      </c>
      <c r="D44">
        <v>1919</v>
      </c>
      <c r="E44">
        <v>1917</v>
      </c>
      <c r="F44" t="s">
        <v>200</v>
      </c>
      <c r="G44" t="s">
        <v>201</v>
      </c>
      <c r="H44" t="s">
        <v>202</v>
      </c>
      <c r="I44" t="s">
        <v>46</v>
      </c>
      <c r="J44">
        <v>1</v>
      </c>
      <c r="K44">
        <v>73</v>
      </c>
      <c r="L44" t="s">
        <v>203</v>
      </c>
      <c r="M44">
        <v>51</v>
      </c>
      <c r="N44" t="s">
        <v>26</v>
      </c>
      <c r="O44" t="s">
        <v>154</v>
      </c>
      <c r="P44" t="s">
        <v>26</v>
      </c>
      <c r="Q44" t="s">
        <v>219</v>
      </c>
      <c r="R44">
        <v>482</v>
      </c>
      <c r="S44" t="s">
        <v>16</v>
      </c>
      <c r="T44" t="s">
        <v>301</v>
      </c>
      <c r="U44" t="s">
        <v>302</v>
      </c>
      <c r="V44" t="s">
        <v>304</v>
      </c>
      <c r="W44" t="s">
        <v>220</v>
      </c>
      <c r="X44" t="s">
        <v>19</v>
      </c>
      <c r="Y44">
        <v>34</v>
      </c>
      <c r="Z44" t="s">
        <v>196</v>
      </c>
      <c r="AA44">
        <v>35</v>
      </c>
      <c r="AB44" t="s">
        <v>197</v>
      </c>
      <c r="AC44">
        <v>15</v>
      </c>
      <c r="AD44" t="s">
        <v>148</v>
      </c>
      <c r="AE44" t="s">
        <v>21</v>
      </c>
      <c r="AF44">
        <f t="shared" si="0"/>
        <v>0</v>
      </c>
      <c r="AG44">
        <f t="shared" si="1"/>
        <v>1</v>
      </c>
      <c r="AH44">
        <v>0</v>
      </c>
      <c r="AI44" t="s">
        <v>496</v>
      </c>
      <c r="AJ44" t="s">
        <v>221</v>
      </c>
      <c r="AK44" t="s">
        <v>224</v>
      </c>
      <c r="AN44" t="str">
        <f t="shared" si="2"/>
        <v>Tetraclita rubescens</v>
      </c>
      <c r="AO44" t="s">
        <v>220</v>
      </c>
      <c r="AP44" t="s">
        <v>46</v>
      </c>
      <c r="AQ44" t="s">
        <v>46</v>
      </c>
      <c r="AR44" t="s">
        <v>46</v>
      </c>
      <c r="AS44" t="s">
        <v>471</v>
      </c>
      <c r="AT44" t="s">
        <v>475</v>
      </c>
      <c r="AU44">
        <v>0</v>
      </c>
    </row>
    <row r="45" spans="1:47">
      <c r="A45" s="1">
        <v>41716</v>
      </c>
      <c r="B45">
        <v>44</v>
      </c>
      <c r="C45">
        <v>10</v>
      </c>
      <c r="D45">
        <v>1934</v>
      </c>
      <c r="E45">
        <v>1932</v>
      </c>
      <c r="F45" t="s">
        <v>114</v>
      </c>
      <c r="G45" t="s">
        <v>232</v>
      </c>
      <c r="H45" t="s">
        <v>202</v>
      </c>
      <c r="I45" t="s">
        <v>46</v>
      </c>
      <c r="J45">
        <v>1</v>
      </c>
      <c r="K45">
        <v>150</v>
      </c>
      <c r="L45" t="s">
        <v>233</v>
      </c>
      <c r="M45">
        <v>102</v>
      </c>
      <c r="N45" t="s">
        <v>228</v>
      </c>
      <c r="O45" t="s">
        <v>229</v>
      </c>
      <c r="P45" t="s">
        <v>310</v>
      </c>
      <c r="Q45" t="s">
        <v>229</v>
      </c>
      <c r="R45">
        <v>760</v>
      </c>
      <c r="S45" t="s">
        <v>67</v>
      </c>
      <c r="T45" t="s">
        <v>133</v>
      </c>
      <c r="U45" t="s">
        <v>279</v>
      </c>
      <c r="V45" t="s">
        <v>285</v>
      </c>
      <c r="W45" t="s">
        <v>234</v>
      </c>
      <c r="X45" t="s">
        <v>19</v>
      </c>
      <c r="Y45">
        <v>30</v>
      </c>
      <c r="Z45" t="s">
        <v>143</v>
      </c>
      <c r="AA45" t="s">
        <v>46</v>
      </c>
      <c r="AB45" t="s">
        <v>46</v>
      </c>
      <c r="AC45" t="s">
        <v>46</v>
      </c>
      <c r="AD45" t="s">
        <v>46</v>
      </c>
      <c r="AE45" t="s">
        <v>21</v>
      </c>
      <c r="AF45">
        <f t="shared" si="0"/>
        <v>0</v>
      </c>
      <c r="AG45">
        <f t="shared" si="1"/>
        <v>1</v>
      </c>
      <c r="AH45">
        <v>0</v>
      </c>
      <c r="AI45">
        <v>465</v>
      </c>
      <c r="AJ45" t="s">
        <v>230</v>
      </c>
      <c r="AK45" t="s">
        <v>235</v>
      </c>
      <c r="AM45" t="s">
        <v>231</v>
      </c>
      <c r="AN45" t="str">
        <f t="shared" si="2"/>
        <v>Lottia scabra</v>
      </c>
      <c r="AU45">
        <v>0</v>
      </c>
    </row>
    <row r="46" spans="1:47">
      <c r="A46" s="1">
        <v>41716</v>
      </c>
      <c r="B46">
        <v>45</v>
      </c>
      <c r="C46">
        <v>10</v>
      </c>
      <c r="D46">
        <v>1934</v>
      </c>
      <c r="E46">
        <v>1932</v>
      </c>
      <c r="F46" t="s">
        <v>114</v>
      </c>
      <c r="G46" t="s">
        <v>232</v>
      </c>
      <c r="H46" t="s">
        <v>202</v>
      </c>
      <c r="I46" t="s">
        <v>46</v>
      </c>
      <c r="J46">
        <v>1</v>
      </c>
      <c r="K46">
        <v>150</v>
      </c>
      <c r="L46" t="s">
        <v>233</v>
      </c>
      <c r="M46">
        <v>114</v>
      </c>
      <c r="N46" t="s">
        <v>236</v>
      </c>
      <c r="O46" t="s">
        <v>237</v>
      </c>
      <c r="P46" s="3" t="s">
        <v>236</v>
      </c>
      <c r="Q46" s="3" t="s">
        <v>237</v>
      </c>
      <c r="R46">
        <v>765</v>
      </c>
      <c r="S46" t="s">
        <v>67</v>
      </c>
      <c r="T46" t="s">
        <v>133</v>
      </c>
      <c r="U46" t="s">
        <v>280</v>
      </c>
      <c r="V46" t="s">
        <v>286</v>
      </c>
      <c r="W46" t="s">
        <v>234</v>
      </c>
      <c r="X46" t="s">
        <v>19</v>
      </c>
      <c r="Y46">
        <v>5</v>
      </c>
      <c r="Z46" t="s">
        <v>143</v>
      </c>
      <c r="AA46" t="s">
        <v>46</v>
      </c>
      <c r="AB46" t="s">
        <v>46</v>
      </c>
      <c r="AC46" t="s">
        <v>46</v>
      </c>
      <c r="AD46" t="s">
        <v>46</v>
      </c>
      <c r="AE46" t="s">
        <v>125</v>
      </c>
      <c r="AF46">
        <f t="shared" si="0"/>
        <v>1</v>
      </c>
      <c r="AG46">
        <f t="shared" si="1"/>
        <v>0</v>
      </c>
      <c r="AH46">
        <v>0</v>
      </c>
      <c r="AJ46" t="s">
        <v>238</v>
      </c>
      <c r="AM46" t="s">
        <v>322</v>
      </c>
      <c r="AN46" t="str">
        <f t="shared" si="2"/>
        <v>Littorina scutulata</v>
      </c>
    </row>
    <row r="47" spans="1:47">
      <c r="A47" s="1">
        <v>41716</v>
      </c>
      <c r="B47">
        <v>46</v>
      </c>
      <c r="C47">
        <v>11</v>
      </c>
      <c r="D47">
        <v>1927</v>
      </c>
      <c r="E47">
        <v>1927</v>
      </c>
      <c r="F47" t="s">
        <v>200</v>
      </c>
      <c r="G47" t="s">
        <v>275</v>
      </c>
      <c r="H47" t="s">
        <v>202</v>
      </c>
      <c r="I47" t="s">
        <v>46</v>
      </c>
      <c r="J47">
        <v>1</v>
      </c>
      <c r="K47">
        <v>206</v>
      </c>
      <c r="L47" t="s">
        <v>276</v>
      </c>
      <c r="M47">
        <v>88</v>
      </c>
      <c r="N47" t="s">
        <v>239</v>
      </c>
      <c r="O47" t="s">
        <v>240</v>
      </c>
      <c r="P47" s="4" t="s">
        <v>321</v>
      </c>
      <c r="Q47" s="3" t="s">
        <v>240</v>
      </c>
      <c r="R47">
        <v>352</v>
      </c>
      <c r="S47" t="s">
        <v>241</v>
      </c>
      <c r="T47" t="s">
        <v>281</v>
      </c>
      <c r="U47" t="s">
        <v>282</v>
      </c>
      <c r="V47" t="s">
        <v>287</v>
      </c>
      <c r="W47" t="s">
        <v>29</v>
      </c>
      <c r="X47" t="s">
        <v>428</v>
      </c>
      <c r="Y47">
        <v>36</v>
      </c>
      <c r="Z47" t="s">
        <v>242</v>
      </c>
      <c r="AA47" t="s">
        <v>46</v>
      </c>
      <c r="AB47" t="s">
        <v>46</v>
      </c>
      <c r="AC47" t="s">
        <v>46</v>
      </c>
      <c r="AD47" t="s">
        <v>46</v>
      </c>
      <c r="AE47" t="s">
        <v>21</v>
      </c>
      <c r="AF47">
        <f t="shared" si="0"/>
        <v>0</v>
      </c>
      <c r="AG47">
        <f t="shared" si="1"/>
        <v>1</v>
      </c>
      <c r="AH47">
        <v>0</v>
      </c>
      <c r="AJ47" t="s">
        <v>243</v>
      </c>
      <c r="AN47" t="str">
        <f t="shared" si="2"/>
        <v>Neanthes brandti</v>
      </c>
    </row>
    <row r="48" spans="1:47">
      <c r="A48" s="1">
        <v>41716</v>
      </c>
      <c r="B48">
        <v>47</v>
      </c>
      <c r="C48">
        <v>11</v>
      </c>
      <c r="D48">
        <v>1927</v>
      </c>
      <c r="E48">
        <v>1927</v>
      </c>
      <c r="F48" t="s">
        <v>200</v>
      </c>
      <c r="G48" t="s">
        <v>275</v>
      </c>
      <c r="H48" t="s">
        <v>202</v>
      </c>
      <c r="I48" t="s">
        <v>46</v>
      </c>
      <c r="J48">
        <v>1</v>
      </c>
      <c r="K48">
        <v>206</v>
      </c>
      <c r="L48" t="s">
        <v>276</v>
      </c>
      <c r="M48">
        <v>91</v>
      </c>
      <c r="N48" t="s">
        <v>244</v>
      </c>
      <c r="O48" t="s">
        <v>245</v>
      </c>
      <c r="P48" t="s">
        <v>300</v>
      </c>
      <c r="Q48" t="s">
        <v>245</v>
      </c>
      <c r="R48">
        <v>330</v>
      </c>
      <c r="S48" t="s">
        <v>241</v>
      </c>
      <c r="T48" t="s">
        <v>281</v>
      </c>
      <c r="U48" t="s">
        <v>282</v>
      </c>
      <c r="V48" t="s">
        <v>246</v>
      </c>
      <c r="W48" t="s">
        <v>29</v>
      </c>
      <c r="X48" t="s">
        <v>428</v>
      </c>
      <c r="Y48">
        <v>65</v>
      </c>
      <c r="Z48" t="s">
        <v>143</v>
      </c>
      <c r="AA48" t="s">
        <v>46</v>
      </c>
      <c r="AB48" t="s">
        <v>46</v>
      </c>
      <c r="AC48" t="s">
        <v>46</v>
      </c>
      <c r="AD48" t="s">
        <v>46</v>
      </c>
      <c r="AE48" t="s">
        <v>21</v>
      </c>
      <c r="AF48">
        <f t="shared" si="0"/>
        <v>0</v>
      </c>
      <c r="AG48">
        <f t="shared" si="1"/>
        <v>1</v>
      </c>
      <c r="AH48">
        <v>0</v>
      </c>
      <c r="AJ48" t="s">
        <v>248</v>
      </c>
      <c r="AN48" t="str">
        <f t="shared" si="2"/>
        <v>Hesperonoe adventor</v>
      </c>
    </row>
    <row r="49" spans="1:40">
      <c r="A49" s="1">
        <v>41716</v>
      </c>
      <c r="B49">
        <v>48</v>
      </c>
      <c r="C49">
        <v>11</v>
      </c>
      <c r="D49">
        <v>1927</v>
      </c>
      <c r="E49">
        <v>1927</v>
      </c>
      <c r="F49" t="s">
        <v>200</v>
      </c>
      <c r="G49" t="s">
        <v>275</v>
      </c>
      <c r="H49" t="s">
        <v>202</v>
      </c>
      <c r="I49" t="s">
        <v>46</v>
      </c>
      <c r="J49">
        <v>1</v>
      </c>
      <c r="K49">
        <v>206</v>
      </c>
      <c r="L49" t="s">
        <v>276</v>
      </c>
      <c r="M49">
        <v>93</v>
      </c>
      <c r="N49" t="s">
        <v>247</v>
      </c>
      <c r="O49" t="s">
        <v>277</v>
      </c>
      <c r="P49" t="s">
        <v>247</v>
      </c>
      <c r="Q49" t="s">
        <v>299</v>
      </c>
      <c r="R49">
        <v>306</v>
      </c>
      <c r="S49" t="s">
        <v>241</v>
      </c>
      <c r="T49" t="s">
        <v>289</v>
      </c>
      <c r="U49" t="s">
        <v>288</v>
      </c>
      <c r="V49" t="s">
        <v>284</v>
      </c>
      <c r="W49" t="s">
        <v>29</v>
      </c>
      <c r="X49" t="s">
        <v>428</v>
      </c>
      <c r="Y49">
        <v>36</v>
      </c>
      <c r="Z49" t="s">
        <v>143</v>
      </c>
      <c r="AA49" t="s">
        <v>46</v>
      </c>
      <c r="AB49" t="s">
        <v>46</v>
      </c>
      <c r="AC49" t="s">
        <v>46</v>
      </c>
      <c r="AD49" t="s">
        <v>46</v>
      </c>
      <c r="AE49" t="s">
        <v>21</v>
      </c>
      <c r="AF49">
        <f t="shared" si="0"/>
        <v>0</v>
      </c>
      <c r="AG49">
        <f t="shared" si="1"/>
        <v>1</v>
      </c>
      <c r="AH49">
        <v>0</v>
      </c>
      <c r="AJ49" t="s">
        <v>249</v>
      </c>
      <c r="AM49" t="s">
        <v>250</v>
      </c>
      <c r="AN49" t="str">
        <f t="shared" si="2"/>
        <v>Branchellion lobata</v>
      </c>
    </row>
    <row r="50" spans="1:40">
      <c r="A50" s="1">
        <v>41716</v>
      </c>
      <c r="B50">
        <v>49</v>
      </c>
      <c r="C50">
        <v>11</v>
      </c>
      <c r="D50">
        <v>1927</v>
      </c>
      <c r="E50">
        <v>1927</v>
      </c>
      <c r="F50" t="s">
        <v>200</v>
      </c>
      <c r="G50" t="s">
        <v>275</v>
      </c>
      <c r="H50" t="s">
        <v>202</v>
      </c>
      <c r="I50" t="s">
        <v>46</v>
      </c>
      <c r="J50">
        <v>1</v>
      </c>
      <c r="K50">
        <v>206</v>
      </c>
      <c r="L50" t="s">
        <v>276</v>
      </c>
      <c r="M50">
        <v>109</v>
      </c>
      <c r="N50" t="s">
        <v>256</v>
      </c>
      <c r="O50" t="s">
        <v>257</v>
      </c>
      <c r="P50" t="s">
        <v>256</v>
      </c>
      <c r="Q50" t="s">
        <v>257</v>
      </c>
      <c r="R50">
        <v>818</v>
      </c>
      <c r="S50" t="s">
        <v>67</v>
      </c>
      <c r="T50" t="s">
        <v>290</v>
      </c>
      <c r="U50" t="s">
        <v>292</v>
      </c>
      <c r="V50" t="s">
        <v>291</v>
      </c>
      <c r="W50" t="s">
        <v>29</v>
      </c>
      <c r="X50" t="s">
        <v>428</v>
      </c>
      <c r="Y50">
        <v>200</v>
      </c>
      <c r="Z50" t="s">
        <v>143</v>
      </c>
      <c r="AA50" t="s">
        <v>46</v>
      </c>
      <c r="AB50" t="s">
        <v>46</v>
      </c>
      <c r="AC50" t="s">
        <v>46</v>
      </c>
      <c r="AD50" t="s">
        <v>46</v>
      </c>
      <c r="AE50" t="s">
        <v>21</v>
      </c>
      <c r="AF50">
        <f t="shared" si="0"/>
        <v>0</v>
      </c>
      <c r="AG50">
        <f t="shared" si="1"/>
        <v>1</v>
      </c>
      <c r="AH50">
        <v>0</v>
      </c>
      <c r="AJ50" t="s">
        <v>258</v>
      </c>
      <c r="AN50" t="str">
        <f t="shared" si="2"/>
        <v>Modiolus rectus</v>
      </c>
    </row>
    <row r="51" spans="1:40">
      <c r="A51" s="1">
        <v>41716</v>
      </c>
      <c r="B51">
        <v>50</v>
      </c>
      <c r="C51">
        <v>11</v>
      </c>
      <c r="D51">
        <v>1927</v>
      </c>
      <c r="E51">
        <v>1927</v>
      </c>
      <c r="F51" t="s">
        <v>200</v>
      </c>
      <c r="G51" t="s">
        <v>275</v>
      </c>
      <c r="H51" t="s">
        <v>202</v>
      </c>
      <c r="I51" t="s">
        <v>46</v>
      </c>
      <c r="J51">
        <v>1</v>
      </c>
      <c r="K51">
        <v>206</v>
      </c>
      <c r="L51" t="s">
        <v>276</v>
      </c>
      <c r="M51">
        <v>110</v>
      </c>
      <c r="N51" t="s">
        <v>259</v>
      </c>
      <c r="O51" t="s">
        <v>260</v>
      </c>
      <c r="P51" t="s">
        <v>259</v>
      </c>
      <c r="Q51" t="s">
        <v>260</v>
      </c>
      <c r="R51">
        <v>819</v>
      </c>
      <c r="S51" t="s">
        <v>67</v>
      </c>
      <c r="T51" t="s">
        <v>290</v>
      </c>
      <c r="U51" t="s">
        <v>292</v>
      </c>
      <c r="V51" t="s">
        <v>291</v>
      </c>
      <c r="W51" t="s">
        <v>29</v>
      </c>
      <c r="X51" t="s">
        <v>428</v>
      </c>
      <c r="Y51">
        <v>158</v>
      </c>
      <c r="Z51" t="s">
        <v>143</v>
      </c>
      <c r="AA51">
        <v>73</v>
      </c>
      <c r="AB51" t="s">
        <v>261</v>
      </c>
      <c r="AC51" t="s">
        <v>46</v>
      </c>
      <c r="AD51" t="s">
        <v>46</v>
      </c>
      <c r="AE51" t="s">
        <v>21</v>
      </c>
      <c r="AF51">
        <f t="shared" si="0"/>
        <v>0</v>
      </c>
      <c r="AG51">
        <f t="shared" si="1"/>
        <v>1</v>
      </c>
      <c r="AH51">
        <v>0</v>
      </c>
      <c r="AJ51" t="s">
        <v>262</v>
      </c>
      <c r="AN51" t="str">
        <f t="shared" si="2"/>
        <v>Mytilus edulis</v>
      </c>
    </row>
    <row r="52" spans="1:40">
      <c r="A52" s="1">
        <v>41716</v>
      </c>
      <c r="B52">
        <v>51</v>
      </c>
      <c r="C52">
        <v>11</v>
      </c>
      <c r="D52">
        <v>1927</v>
      </c>
      <c r="E52">
        <v>1927</v>
      </c>
      <c r="F52" t="s">
        <v>200</v>
      </c>
      <c r="G52" t="s">
        <v>275</v>
      </c>
      <c r="H52" t="s">
        <v>202</v>
      </c>
      <c r="I52" t="s">
        <v>46</v>
      </c>
      <c r="J52">
        <v>1</v>
      </c>
      <c r="K52">
        <v>206</v>
      </c>
      <c r="L52" t="s">
        <v>276</v>
      </c>
      <c r="M52">
        <v>110</v>
      </c>
      <c r="N52" t="s">
        <v>259</v>
      </c>
      <c r="O52" t="s">
        <v>260</v>
      </c>
      <c r="P52" t="s">
        <v>259</v>
      </c>
      <c r="Q52" t="s">
        <v>260</v>
      </c>
      <c r="R52">
        <v>819</v>
      </c>
      <c r="S52" t="s">
        <v>67</v>
      </c>
      <c r="T52" t="s">
        <v>290</v>
      </c>
      <c r="U52" t="s">
        <v>292</v>
      </c>
      <c r="V52" t="s">
        <v>291</v>
      </c>
      <c r="W52" t="s">
        <v>29</v>
      </c>
      <c r="X52" t="s">
        <v>428</v>
      </c>
      <c r="Y52">
        <v>88</v>
      </c>
      <c r="Z52" t="s">
        <v>143</v>
      </c>
      <c r="AA52">
        <v>42</v>
      </c>
      <c r="AB52" t="s">
        <v>261</v>
      </c>
      <c r="AC52" t="s">
        <v>46</v>
      </c>
      <c r="AD52" t="s">
        <v>46</v>
      </c>
      <c r="AE52" t="s">
        <v>125</v>
      </c>
      <c r="AF52">
        <f t="shared" si="0"/>
        <v>1</v>
      </c>
      <c r="AG52">
        <f t="shared" si="1"/>
        <v>0</v>
      </c>
      <c r="AH52">
        <v>0</v>
      </c>
      <c r="AN52" t="str">
        <f t="shared" si="2"/>
        <v>Mytilus edulis</v>
      </c>
    </row>
    <row r="53" spans="1:40">
      <c r="A53" s="1">
        <v>41716</v>
      </c>
      <c r="B53">
        <v>52</v>
      </c>
      <c r="C53">
        <v>11</v>
      </c>
      <c r="D53">
        <v>1927</v>
      </c>
      <c r="E53">
        <v>1927</v>
      </c>
      <c r="F53" t="s">
        <v>200</v>
      </c>
      <c r="G53" t="s">
        <v>275</v>
      </c>
      <c r="H53" t="s">
        <v>202</v>
      </c>
      <c r="I53" t="s">
        <v>46</v>
      </c>
      <c r="J53">
        <v>1</v>
      </c>
      <c r="K53">
        <v>206</v>
      </c>
      <c r="L53" t="s">
        <v>276</v>
      </c>
      <c r="M53">
        <v>113</v>
      </c>
      <c r="N53" t="s">
        <v>263</v>
      </c>
      <c r="O53" t="s">
        <v>264</v>
      </c>
      <c r="P53" t="s">
        <v>311</v>
      </c>
      <c r="Q53" t="s">
        <v>312</v>
      </c>
      <c r="R53">
        <v>853</v>
      </c>
      <c r="S53" t="s">
        <v>67</v>
      </c>
      <c r="T53" t="s">
        <v>290</v>
      </c>
      <c r="U53" t="s">
        <v>314</v>
      </c>
      <c r="V53" t="s">
        <v>313</v>
      </c>
      <c r="W53" t="s">
        <v>29</v>
      </c>
      <c r="X53" t="s">
        <v>428</v>
      </c>
      <c r="Y53">
        <v>100</v>
      </c>
      <c r="Z53" t="s">
        <v>143</v>
      </c>
      <c r="AA53">
        <v>6</v>
      </c>
      <c r="AB53" t="s">
        <v>265</v>
      </c>
      <c r="AC53" t="s">
        <v>46</v>
      </c>
      <c r="AD53" t="s">
        <v>46</v>
      </c>
      <c r="AE53" t="s">
        <v>21</v>
      </c>
      <c r="AF53">
        <f t="shared" si="0"/>
        <v>0</v>
      </c>
      <c r="AG53">
        <f t="shared" si="1"/>
        <v>1</v>
      </c>
      <c r="AH53">
        <v>0</v>
      </c>
      <c r="AJ53" t="s">
        <v>266</v>
      </c>
      <c r="AN53" t="str">
        <f t="shared" si="2"/>
        <v>Lyrodus pedicellatus</v>
      </c>
    </row>
    <row r="54" spans="1:40">
      <c r="A54" s="1">
        <v>41716</v>
      </c>
      <c r="B54">
        <v>53</v>
      </c>
      <c r="C54">
        <v>11</v>
      </c>
      <c r="D54">
        <v>1927</v>
      </c>
      <c r="E54">
        <v>1927</v>
      </c>
      <c r="F54" t="s">
        <v>200</v>
      </c>
      <c r="G54" t="s">
        <v>275</v>
      </c>
      <c r="H54" t="s">
        <v>202</v>
      </c>
      <c r="I54" t="s">
        <v>46</v>
      </c>
      <c r="J54">
        <v>1</v>
      </c>
      <c r="K54">
        <v>206</v>
      </c>
      <c r="L54" t="s">
        <v>276</v>
      </c>
      <c r="M54">
        <v>113</v>
      </c>
      <c r="N54" t="s">
        <v>267</v>
      </c>
      <c r="O54" t="s">
        <v>264</v>
      </c>
      <c r="P54" t="s">
        <v>315</v>
      </c>
      <c r="Q54" t="s">
        <v>264</v>
      </c>
      <c r="R54">
        <v>817</v>
      </c>
      <c r="S54" t="s">
        <v>67</v>
      </c>
      <c r="T54" t="s">
        <v>290</v>
      </c>
      <c r="U54" t="s">
        <v>292</v>
      </c>
      <c r="V54" t="s">
        <v>291</v>
      </c>
      <c r="W54" t="s">
        <v>29</v>
      </c>
      <c r="X54" t="s">
        <v>428</v>
      </c>
      <c r="Y54">
        <v>20</v>
      </c>
      <c r="Z54" t="s">
        <v>143</v>
      </c>
      <c r="AA54" t="s">
        <v>46</v>
      </c>
      <c r="AB54" t="s">
        <v>46</v>
      </c>
      <c r="AC54" t="s">
        <v>46</v>
      </c>
      <c r="AD54" t="s">
        <v>46</v>
      </c>
      <c r="AE54" t="s">
        <v>125</v>
      </c>
      <c r="AF54">
        <f t="shared" si="0"/>
        <v>1</v>
      </c>
      <c r="AG54">
        <f t="shared" si="1"/>
        <v>0</v>
      </c>
      <c r="AH54">
        <v>0</v>
      </c>
      <c r="AJ54" t="s">
        <v>268</v>
      </c>
      <c r="AN54" t="str">
        <f t="shared" si="2"/>
        <v>Adula diegensis</v>
      </c>
    </row>
    <row r="55" spans="1:40">
      <c r="A55" s="1">
        <v>41716</v>
      </c>
      <c r="B55">
        <v>54</v>
      </c>
      <c r="C55">
        <v>11</v>
      </c>
      <c r="D55">
        <v>1927</v>
      </c>
      <c r="E55">
        <v>1927</v>
      </c>
      <c r="F55" t="s">
        <v>200</v>
      </c>
      <c r="G55" t="s">
        <v>275</v>
      </c>
      <c r="H55" t="s">
        <v>202</v>
      </c>
      <c r="I55" t="s">
        <v>46</v>
      </c>
      <c r="J55">
        <v>1</v>
      </c>
      <c r="K55">
        <v>206</v>
      </c>
      <c r="L55" t="s">
        <v>276</v>
      </c>
      <c r="M55">
        <v>114</v>
      </c>
      <c r="N55" t="s">
        <v>269</v>
      </c>
      <c r="O55" t="s">
        <v>270</v>
      </c>
      <c r="P55" t="s">
        <v>316</v>
      </c>
      <c r="Q55" t="s">
        <v>317</v>
      </c>
      <c r="R55">
        <v>834</v>
      </c>
      <c r="S55" t="s">
        <v>67</v>
      </c>
      <c r="T55" t="s">
        <v>290</v>
      </c>
      <c r="U55" t="s">
        <v>319</v>
      </c>
      <c r="V55" t="s">
        <v>318</v>
      </c>
      <c r="W55" t="s">
        <v>29</v>
      </c>
      <c r="X55" t="s">
        <v>428</v>
      </c>
      <c r="Y55">
        <v>680</v>
      </c>
      <c r="Z55" t="s">
        <v>143</v>
      </c>
      <c r="AA55">
        <v>620</v>
      </c>
      <c r="AB55" t="s">
        <v>261</v>
      </c>
      <c r="AC55" t="s">
        <v>46</v>
      </c>
      <c r="AD55" t="s">
        <v>46</v>
      </c>
      <c r="AE55" t="s">
        <v>125</v>
      </c>
      <c r="AF55">
        <f t="shared" si="0"/>
        <v>1</v>
      </c>
      <c r="AG55">
        <f t="shared" si="1"/>
        <v>0</v>
      </c>
      <c r="AH55">
        <v>0</v>
      </c>
      <c r="AJ55" t="s">
        <v>272</v>
      </c>
      <c r="AK55" t="s">
        <v>271</v>
      </c>
      <c r="AN55" t="str">
        <f t="shared" si="2"/>
        <v>Clinocardium nuttallii</v>
      </c>
    </row>
    <row r="56" spans="1:40">
      <c r="A56" s="1">
        <v>41716</v>
      </c>
      <c r="B56">
        <v>55</v>
      </c>
      <c r="C56">
        <v>11</v>
      </c>
      <c r="D56">
        <v>1927</v>
      </c>
      <c r="E56">
        <v>1927</v>
      </c>
      <c r="F56" t="s">
        <v>200</v>
      </c>
      <c r="G56" t="s">
        <v>275</v>
      </c>
      <c r="H56" t="s">
        <v>202</v>
      </c>
      <c r="I56" t="s">
        <v>46</v>
      </c>
      <c r="J56">
        <v>1</v>
      </c>
      <c r="K56">
        <v>206</v>
      </c>
      <c r="L56" t="s">
        <v>276</v>
      </c>
      <c r="M56">
        <v>114</v>
      </c>
      <c r="N56" t="s">
        <v>269</v>
      </c>
      <c r="O56" t="s">
        <v>270</v>
      </c>
      <c r="P56" t="s">
        <v>316</v>
      </c>
      <c r="Q56" t="s">
        <v>317</v>
      </c>
      <c r="R56">
        <v>834</v>
      </c>
      <c r="S56" t="s">
        <v>67</v>
      </c>
      <c r="T56" t="s">
        <v>290</v>
      </c>
      <c r="U56" t="s">
        <v>319</v>
      </c>
      <c r="V56" t="s">
        <v>318</v>
      </c>
      <c r="W56" t="s">
        <v>29</v>
      </c>
      <c r="X56" t="s">
        <v>428</v>
      </c>
      <c r="Y56">
        <v>870</v>
      </c>
      <c r="Z56" t="s">
        <v>143</v>
      </c>
      <c r="AA56">
        <v>810</v>
      </c>
      <c r="AB56" t="s">
        <v>261</v>
      </c>
      <c r="AC56" t="s">
        <v>46</v>
      </c>
      <c r="AD56" t="s">
        <v>46</v>
      </c>
      <c r="AE56" t="s">
        <v>21</v>
      </c>
      <c r="AF56">
        <f t="shared" si="0"/>
        <v>0</v>
      </c>
      <c r="AG56">
        <f t="shared" si="1"/>
        <v>1</v>
      </c>
      <c r="AH56">
        <v>0</v>
      </c>
      <c r="AK56" t="s">
        <v>271</v>
      </c>
      <c r="AN56" t="str">
        <f t="shared" si="2"/>
        <v>Clinocardium nuttallii</v>
      </c>
    </row>
    <row r="57" spans="1:40">
      <c r="A57" s="1">
        <v>41716</v>
      </c>
      <c r="B57">
        <v>56</v>
      </c>
      <c r="C57">
        <v>11</v>
      </c>
      <c r="D57">
        <v>1927</v>
      </c>
      <c r="E57">
        <v>1927</v>
      </c>
      <c r="F57" t="s">
        <v>200</v>
      </c>
      <c r="G57" t="s">
        <v>275</v>
      </c>
      <c r="H57" t="s">
        <v>202</v>
      </c>
      <c r="I57" t="s">
        <v>46</v>
      </c>
      <c r="J57">
        <v>1</v>
      </c>
      <c r="K57">
        <v>206</v>
      </c>
      <c r="L57" t="s">
        <v>276</v>
      </c>
      <c r="M57">
        <v>115</v>
      </c>
      <c r="N57" t="s">
        <v>273</v>
      </c>
      <c r="O57" t="s">
        <v>36</v>
      </c>
      <c r="P57" t="s">
        <v>273</v>
      </c>
      <c r="Q57" t="s">
        <v>36</v>
      </c>
      <c r="R57">
        <v>848</v>
      </c>
      <c r="S57" t="s">
        <v>67</v>
      </c>
      <c r="T57" t="s">
        <v>290</v>
      </c>
      <c r="U57" t="s">
        <v>314</v>
      </c>
      <c r="V57" t="s">
        <v>320</v>
      </c>
      <c r="W57" t="s">
        <v>29</v>
      </c>
      <c r="X57" t="s">
        <v>428</v>
      </c>
      <c r="Y57">
        <v>22</v>
      </c>
      <c r="Z57" t="s">
        <v>143</v>
      </c>
      <c r="AA57" t="s">
        <v>46</v>
      </c>
      <c r="AB57" t="s">
        <v>46</v>
      </c>
      <c r="AC57" t="s">
        <v>46</v>
      </c>
      <c r="AD57" t="s">
        <v>46</v>
      </c>
      <c r="AE57" t="s">
        <v>125</v>
      </c>
      <c r="AF57">
        <f t="shared" si="0"/>
        <v>1</v>
      </c>
      <c r="AG57">
        <f t="shared" si="1"/>
        <v>0</v>
      </c>
      <c r="AH57">
        <v>0</v>
      </c>
      <c r="AJ57" t="s">
        <v>274</v>
      </c>
      <c r="AN57" t="str">
        <f t="shared" si="2"/>
        <v>Cryptomya californica</v>
      </c>
    </row>
    <row r="58" spans="1:40">
      <c r="A58" s="1">
        <v>41716</v>
      </c>
      <c r="B58">
        <v>57</v>
      </c>
      <c r="C58">
        <v>11</v>
      </c>
      <c r="D58">
        <v>1927</v>
      </c>
      <c r="E58">
        <v>1927</v>
      </c>
      <c r="F58" t="s">
        <v>200</v>
      </c>
      <c r="G58" t="s">
        <v>275</v>
      </c>
      <c r="H58" t="s">
        <v>202</v>
      </c>
      <c r="I58" t="s">
        <v>46</v>
      </c>
      <c r="J58">
        <v>1</v>
      </c>
      <c r="K58">
        <v>206</v>
      </c>
      <c r="L58" t="s">
        <v>276</v>
      </c>
      <c r="M58">
        <v>115</v>
      </c>
      <c r="N58" t="s">
        <v>273</v>
      </c>
      <c r="O58" t="s">
        <v>36</v>
      </c>
      <c r="P58" t="s">
        <v>273</v>
      </c>
      <c r="Q58" t="s">
        <v>36</v>
      </c>
      <c r="R58">
        <v>848</v>
      </c>
      <c r="S58" t="s">
        <v>67</v>
      </c>
      <c r="T58" t="s">
        <v>290</v>
      </c>
      <c r="U58" t="s">
        <v>314</v>
      </c>
      <c r="V58" t="s">
        <v>320</v>
      </c>
      <c r="W58" t="s">
        <v>29</v>
      </c>
      <c r="X58" t="s">
        <v>428</v>
      </c>
      <c r="Y58">
        <v>30</v>
      </c>
      <c r="Z58" t="s">
        <v>143</v>
      </c>
      <c r="AA58" t="s">
        <v>46</v>
      </c>
      <c r="AB58" t="s">
        <v>46</v>
      </c>
      <c r="AC58" t="s">
        <v>46</v>
      </c>
      <c r="AD58" t="s">
        <v>46</v>
      </c>
      <c r="AE58" t="s">
        <v>21</v>
      </c>
      <c r="AF58">
        <f t="shared" si="0"/>
        <v>0</v>
      </c>
      <c r="AG58">
        <f t="shared" si="1"/>
        <v>1</v>
      </c>
      <c r="AH58">
        <v>0</v>
      </c>
      <c r="AN58" t="str">
        <f t="shared" si="2"/>
        <v>Cryptomya californica</v>
      </c>
    </row>
    <row r="59" spans="1:40">
      <c r="A59" s="1">
        <v>41719</v>
      </c>
      <c r="B59">
        <v>58</v>
      </c>
      <c r="C59">
        <v>11</v>
      </c>
      <c r="D59">
        <v>1927</v>
      </c>
      <c r="E59">
        <v>1927</v>
      </c>
      <c r="F59" t="s">
        <v>200</v>
      </c>
      <c r="G59" t="s">
        <v>275</v>
      </c>
      <c r="H59" t="s">
        <v>202</v>
      </c>
      <c r="I59" t="s">
        <v>46</v>
      </c>
      <c r="J59">
        <v>1</v>
      </c>
      <c r="K59">
        <v>206</v>
      </c>
      <c r="L59" t="s">
        <v>276</v>
      </c>
      <c r="M59">
        <v>116</v>
      </c>
      <c r="N59" t="s">
        <v>323</v>
      </c>
      <c r="O59" t="s">
        <v>324</v>
      </c>
      <c r="P59" t="s">
        <v>323</v>
      </c>
      <c r="Q59" t="s">
        <v>324</v>
      </c>
      <c r="R59">
        <v>847</v>
      </c>
      <c r="S59" t="s">
        <v>67</v>
      </c>
      <c r="T59" t="s">
        <v>290</v>
      </c>
      <c r="U59" t="s">
        <v>326</v>
      </c>
      <c r="V59" t="s">
        <v>325</v>
      </c>
      <c r="W59" t="s">
        <v>29</v>
      </c>
      <c r="X59" t="s">
        <v>428</v>
      </c>
      <c r="Y59">
        <v>40</v>
      </c>
      <c r="Z59" t="s">
        <v>143</v>
      </c>
      <c r="AA59" t="s">
        <v>46</v>
      </c>
      <c r="AB59" t="s">
        <v>46</v>
      </c>
      <c r="AC59" t="s">
        <v>46</v>
      </c>
      <c r="AD59" t="s">
        <v>46</v>
      </c>
      <c r="AE59" t="s">
        <v>125</v>
      </c>
      <c r="AF59">
        <f t="shared" si="0"/>
        <v>1</v>
      </c>
      <c r="AG59">
        <f t="shared" si="1"/>
        <v>0</v>
      </c>
      <c r="AH59">
        <v>0</v>
      </c>
      <c r="AJ59" t="s">
        <v>327</v>
      </c>
      <c r="AK59" t="s">
        <v>328</v>
      </c>
      <c r="AN59" t="str">
        <f t="shared" si="2"/>
        <v>Macoma nasuta</v>
      </c>
    </row>
    <row r="60" spans="1:40">
      <c r="A60" s="1">
        <v>41719</v>
      </c>
      <c r="B60">
        <v>59</v>
      </c>
      <c r="C60">
        <v>11</v>
      </c>
      <c r="D60">
        <v>1927</v>
      </c>
      <c r="E60">
        <v>1927</v>
      </c>
      <c r="F60" t="s">
        <v>200</v>
      </c>
      <c r="G60" t="s">
        <v>275</v>
      </c>
      <c r="H60" t="s">
        <v>202</v>
      </c>
      <c r="I60" t="s">
        <v>46</v>
      </c>
      <c r="J60">
        <v>1</v>
      </c>
      <c r="K60">
        <v>206</v>
      </c>
      <c r="L60" t="s">
        <v>276</v>
      </c>
      <c r="M60">
        <v>118</v>
      </c>
      <c r="N60" t="s">
        <v>323</v>
      </c>
      <c r="O60" t="s">
        <v>329</v>
      </c>
      <c r="P60" t="s">
        <v>323</v>
      </c>
      <c r="Q60" t="s">
        <v>329</v>
      </c>
      <c r="R60">
        <v>847</v>
      </c>
      <c r="S60" t="s">
        <v>67</v>
      </c>
      <c r="T60" t="s">
        <v>290</v>
      </c>
      <c r="U60" t="s">
        <v>326</v>
      </c>
      <c r="V60" t="s">
        <v>325</v>
      </c>
      <c r="W60" t="s">
        <v>29</v>
      </c>
      <c r="X60" t="s">
        <v>428</v>
      </c>
      <c r="Y60">
        <v>50</v>
      </c>
      <c r="Z60" t="s">
        <v>143</v>
      </c>
      <c r="AA60" t="s">
        <v>46</v>
      </c>
      <c r="AB60" t="s">
        <v>46</v>
      </c>
      <c r="AC60" t="s">
        <v>46</v>
      </c>
      <c r="AD60" t="s">
        <v>46</v>
      </c>
      <c r="AE60" t="s">
        <v>125</v>
      </c>
      <c r="AF60">
        <f t="shared" si="0"/>
        <v>1</v>
      </c>
      <c r="AG60">
        <f t="shared" si="1"/>
        <v>0</v>
      </c>
      <c r="AH60">
        <v>0</v>
      </c>
      <c r="AJ60" t="s">
        <v>331</v>
      </c>
      <c r="AM60" t="s">
        <v>330</v>
      </c>
      <c r="AN60" t="str">
        <f t="shared" si="2"/>
        <v>Macoma secta</v>
      </c>
    </row>
    <row r="61" spans="1:40">
      <c r="A61" s="1">
        <v>41719</v>
      </c>
      <c r="B61">
        <v>60</v>
      </c>
      <c r="C61">
        <v>11</v>
      </c>
      <c r="D61">
        <v>1927</v>
      </c>
      <c r="E61">
        <v>1927</v>
      </c>
      <c r="F61" t="s">
        <v>200</v>
      </c>
      <c r="G61" t="s">
        <v>275</v>
      </c>
      <c r="H61" t="s">
        <v>202</v>
      </c>
      <c r="I61" t="s">
        <v>46</v>
      </c>
      <c r="J61">
        <v>1</v>
      </c>
      <c r="K61">
        <v>206</v>
      </c>
      <c r="L61" t="s">
        <v>276</v>
      </c>
      <c r="M61">
        <v>118</v>
      </c>
      <c r="N61" t="s">
        <v>334</v>
      </c>
      <c r="O61" t="s">
        <v>335</v>
      </c>
      <c r="P61" t="s">
        <v>336</v>
      </c>
      <c r="Q61" t="s">
        <v>36</v>
      </c>
      <c r="R61">
        <v>848</v>
      </c>
      <c r="S61" t="s">
        <v>67</v>
      </c>
      <c r="T61" t="s">
        <v>290</v>
      </c>
      <c r="U61" t="s">
        <v>319</v>
      </c>
      <c r="V61" t="s">
        <v>333</v>
      </c>
      <c r="W61" t="s">
        <v>29</v>
      </c>
      <c r="X61" t="s">
        <v>428</v>
      </c>
      <c r="Y61">
        <v>50</v>
      </c>
      <c r="Z61" t="s">
        <v>143</v>
      </c>
      <c r="AA61" t="s">
        <v>46</v>
      </c>
      <c r="AB61" t="s">
        <v>46</v>
      </c>
      <c r="AC61" t="s">
        <v>46</v>
      </c>
      <c r="AD61" t="s">
        <v>46</v>
      </c>
      <c r="AE61" t="s">
        <v>125</v>
      </c>
      <c r="AF61">
        <f t="shared" si="0"/>
        <v>1</v>
      </c>
      <c r="AG61">
        <f t="shared" si="1"/>
        <v>0</v>
      </c>
      <c r="AH61">
        <v>0</v>
      </c>
      <c r="AJ61" t="s">
        <v>332</v>
      </c>
      <c r="AN61" t="str">
        <f t="shared" si="2"/>
        <v>Mactrotoma californica</v>
      </c>
    </row>
    <row r="62" spans="1:40">
      <c r="A62" s="1">
        <v>41719</v>
      </c>
      <c r="B62">
        <v>61</v>
      </c>
      <c r="C62">
        <v>11</v>
      </c>
      <c r="D62">
        <v>1927</v>
      </c>
      <c r="E62">
        <v>1927</v>
      </c>
      <c r="F62" t="s">
        <v>200</v>
      </c>
      <c r="G62" t="s">
        <v>275</v>
      </c>
      <c r="H62" t="s">
        <v>202</v>
      </c>
      <c r="I62" t="s">
        <v>46</v>
      </c>
      <c r="J62">
        <v>1</v>
      </c>
      <c r="K62">
        <v>206</v>
      </c>
      <c r="L62" t="s">
        <v>276</v>
      </c>
      <c r="M62">
        <v>119</v>
      </c>
      <c r="N62" t="s">
        <v>337</v>
      </c>
      <c r="O62" t="s">
        <v>338</v>
      </c>
      <c r="P62" t="s">
        <v>337</v>
      </c>
      <c r="Q62" t="s">
        <v>338</v>
      </c>
      <c r="R62">
        <v>848</v>
      </c>
      <c r="S62" t="s">
        <v>67</v>
      </c>
      <c r="T62" t="s">
        <v>290</v>
      </c>
      <c r="U62" t="s">
        <v>326</v>
      </c>
      <c r="V62" t="s">
        <v>320</v>
      </c>
      <c r="W62" t="s">
        <v>29</v>
      </c>
      <c r="X62" t="s">
        <v>428</v>
      </c>
      <c r="Y62">
        <v>80</v>
      </c>
      <c r="Z62" t="s">
        <v>143</v>
      </c>
      <c r="AA62" t="s">
        <v>46</v>
      </c>
      <c r="AB62" t="s">
        <v>46</v>
      </c>
      <c r="AC62" t="s">
        <v>46</v>
      </c>
      <c r="AD62" t="s">
        <v>46</v>
      </c>
      <c r="AE62" t="s">
        <v>21</v>
      </c>
      <c r="AF62">
        <f t="shared" si="0"/>
        <v>0</v>
      </c>
      <c r="AG62">
        <f t="shared" si="1"/>
        <v>1</v>
      </c>
      <c r="AH62">
        <v>0</v>
      </c>
      <c r="AJ62" t="s">
        <v>339</v>
      </c>
      <c r="AN62" t="str">
        <f t="shared" si="2"/>
        <v>Mya arenaria</v>
      </c>
    </row>
    <row r="63" spans="1:40">
      <c r="A63" s="1">
        <v>41719</v>
      </c>
      <c r="B63">
        <v>62</v>
      </c>
      <c r="C63">
        <v>11</v>
      </c>
      <c r="D63">
        <v>1927</v>
      </c>
      <c r="E63">
        <v>1927</v>
      </c>
      <c r="F63" t="s">
        <v>200</v>
      </c>
      <c r="G63" t="s">
        <v>275</v>
      </c>
      <c r="H63" t="s">
        <v>202</v>
      </c>
      <c r="I63" t="s">
        <v>46</v>
      </c>
      <c r="J63">
        <v>1</v>
      </c>
      <c r="K63">
        <v>206</v>
      </c>
      <c r="L63" t="s">
        <v>276</v>
      </c>
      <c r="M63">
        <v>123</v>
      </c>
      <c r="N63" t="s">
        <v>340</v>
      </c>
      <c r="O63" t="s">
        <v>317</v>
      </c>
      <c r="P63" t="s">
        <v>342</v>
      </c>
      <c r="Q63" t="s">
        <v>317</v>
      </c>
      <c r="R63">
        <v>844</v>
      </c>
      <c r="S63" t="s">
        <v>67</v>
      </c>
      <c r="T63" t="s">
        <v>290</v>
      </c>
      <c r="U63" t="s">
        <v>326</v>
      </c>
      <c r="V63" t="s">
        <v>341</v>
      </c>
      <c r="W63" t="s">
        <v>29</v>
      </c>
      <c r="X63" t="s">
        <v>428</v>
      </c>
      <c r="Y63">
        <v>112</v>
      </c>
      <c r="Z63" t="s">
        <v>143</v>
      </c>
      <c r="AA63">
        <v>85</v>
      </c>
      <c r="AB63" t="s">
        <v>261</v>
      </c>
      <c r="AC63" t="s">
        <v>46</v>
      </c>
      <c r="AD63" t="s">
        <v>46</v>
      </c>
      <c r="AE63" t="s">
        <v>21</v>
      </c>
      <c r="AF63">
        <f t="shared" si="0"/>
        <v>0</v>
      </c>
      <c r="AG63">
        <f t="shared" si="1"/>
        <v>1</v>
      </c>
      <c r="AH63">
        <v>0</v>
      </c>
      <c r="AJ63" t="s">
        <v>343</v>
      </c>
      <c r="AN63" t="str">
        <f t="shared" si="2"/>
        <v>Nuttallia nuttallii</v>
      </c>
    </row>
    <row r="64" spans="1:40">
      <c r="A64" s="1">
        <v>41719</v>
      </c>
      <c r="B64">
        <v>63</v>
      </c>
      <c r="C64">
        <v>11</v>
      </c>
      <c r="D64">
        <v>1927</v>
      </c>
      <c r="E64">
        <v>1927</v>
      </c>
      <c r="F64" t="s">
        <v>200</v>
      </c>
      <c r="G64" t="s">
        <v>275</v>
      </c>
      <c r="H64" t="s">
        <v>202</v>
      </c>
      <c r="I64" t="s">
        <v>46</v>
      </c>
      <c r="J64">
        <v>1</v>
      </c>
      <c r="K64">
        <v>206</v>
      </c>
      <c r="L64" t="s">
        <v>276</v>
      </c>
      <c r="M64">
        <v>125</v>
      </c>
      <c r="N64" t="s">
        <v>348</v>
      </c>
      <c r="O64" t="s">
        <v>317</v>
      </c>
      <c r="P64" t="s">
        <v>349</v>
      </c>
      <c r="Q64" t="s">
        <v>317</v>
      </c>
      <c r="R64">
        <v>848</v>
      </c>
      <c r="S64" t="s">
        <v>67</v>
      </c>
      <c r="T64" t="s">
        <v>290</v>
      </c>
      <c r="U64" t="s">
        <v>319</v>
      </c>
      <c r="V64" t="s">
        <v>333</v>
      </c>
      <c r="W64" t="s">
        <v>29</v>
      </c>
      <c r="X64" t="s">
        <v>428</v>
      </c>
      <c r="Y64">
        <v>119</v>
      </c>
      <c r="Z64" t="s">
        <v>143</v>
      </c>
      <c r="AA64">
        <v>73</v>
      </c>
      <c r="AB64" t="s">
        <v>261</v>
      </c>
      <c r="AC64" t="s">
        <v>46</v>
      </c>
      <c r="AD64" t="s">
        <v>46</v>
      </c>
      <c r="AE64" t="s">
        <v>125</v>
      </c>
      <c r="AF64">
        <f t="shared" si="0"/>
        <v>1</v>
      </c>
      <c r="AG64">
        <f t="shared" si="1"/>
        <v>0</v>
      </c>
      <c r="AH64">
        <v>0</v>
      </c>
      <c r="AJ64" t="s">
        <v>350</v>
      </c>
      <c r="AK64" t="s">
        <v>351</v>
      </c>
      <c r="AN64" t="str">
        <f t="shared" si="2"/>
        <v>Tresus nuttallii</v>
      </c>
    </row>
    <row r="65" spans="1:47">
      <c r="A65" s="1">
        <v>41719</v>
      </c>
      <c r="B65">
        <v>64</v>
      </c>
      <c r="C65">
        <v>11</v>
      </c>
      <c r="D65">
        <v>1927</v>
      </c>
      <c r="E65">
        <v>1927</v>
      </c>
      <c r="F65" t="s">
        <v>200</v>
      </c>
      <c r="G65" t="s">
        <v>275</v>
      </c>
      <c r="H65" t="s">
        <v>202</v>
      </c>
      <c r="I65" t="s">
        <v>46</v>
      </c>
      <c r="J65">
        <v>1</v>
      </c>
      <c r="K65">
        <v>206</v>
      </c>
      <c r="L65" t="s">
        <v>276</v>
      </c>
      <c r="M65">
        <v>125</v>
      </c>
      <c r="N65" t="s">
        <v>348</v>
      </c>
      <c r="O65" t="s">
        <v>317</v>
      </c>
      <c r="P65" t="s">
        <v>349</v>
      </c>
      <c r="Q65" t="s">
        <v>317</v>
      </c>
      <c r="R65">
        <v>848</v>
      </c>
      <c r="S65" t="s">
        <v>67</v>
      </c>
      <c r="T65" t="s">
        <v>290</v>
      </c>
      <c r="U65" t="s">
        <v>319</v>
      </c>
      <c r="V65" t="s">
        <v>333</v>
      </c>
      <c r="W65" t="s">
        <v>29</v>
      </c>
      <c r="X65" t="s">
        <v>428</v>
      </c>
      <c r="Y65">
        <v>156</v>
      </c>
      <c r="Z65" t="s">
        <v>143</v>
      </c>
      <c r="AA65">
        <v>102</v>
      </c>
      <c r="AB65" t="s">
        <v>261</v>
      </c>
      <c r="AC65" t="s">
        <v>46</v>
      </c>
      <c r="AD65" t="s">
        <v>46</v>
      </c>
      <c r="AE65" t="s">
        <v>21</v>
      </c>
      <c r="AF65">
        <f t="shared" si="0"/>
        <v>0</v>
      </c>
      <c r="AG65">
        <f t="shared" si="1"/>
        <v>1</v>
      </c>
      <c r="AH65">
        <v>0</v>
      </c>
      <c r="AN65" t="str">
        <f t="shared" si="2"/>
        <v>Tresus nuttallii</v>
      </c>
    </row>
    <row r="66" spans="1:47">
      <c r="A66" s="1">
        <v>41719</v>
      </c>
      <c r="B66">
        <v>65</v>
      </c>
      <c r="C66">
        <v>11</v>
      </c>
      <c r="D66">
        <v>1927</v>
      </c>
      <c r="E66">
        <v>1927</v>
      </c>
      <c r="F66" t="s">
        <v>200</v>
      </c>
      <c r="G66" t="s">
        <v>275</v>
      </c>
      <c r="H66" t="s">
        <v>202</v>
      </c>
      <c r="I66" t="s">
        <v>46</v>
      </c>
      <c r="J66">
        <v>1</v>
      </c>
      <c r="K66">
        <v>206</v>
      </c>
      <c r="L66" t="s">
        <v>276</v>
      </c>
      <c r="M66">
        <v>126</v>
      </c>
      <c r="N66" t="s">
        <v>352</v>
      </c>
      <c r="O66" t="s">
        <v>353</v>
      </c>
      <c r="P66" t="s">
        <v>352</v>
      </c>
      <c r="Q66" t="s">
        <v>354</v>
      </c>
      <c r="R66">
        <v>847</v>
      </c>
      <c r="S66" t="s">
        <v>67</v>
      </c>
      <c r="T66" t="s">
        <v>290</v>
      </c>
      <c r="U66" t="s">
        <v>326</v>
      </c>
      <c r="V66" t="s">
        <v>355</v>
      </c>
      <c r="W66" t="s">
        <v>29</v>
      </c>
      <c r="X66" t="s">
        <v>428</v>
      </c>
      <c r="Y66">
        <v>80</v>
      </c>
      <c r="Z66" t="s">
        <v>143</v>
      </c>
      <c r="AA66" t="s">
        <v>46</v>
      </c>
      <c r="AB66" t="s">
        <v>46</v>
      </c>
      <c r="AC66" t="s">
        <v>46</v>
      </c>
      <c r="AD66" t="s">
        <v>46</v>
      </c>
      <c r="AE66" t="s">
        <v>21</v>
      </c>
      <c r="AF66">
        <f t="shared" si="0"/>
        <v>0</v>
      </c>
      <c r="AG66">
        <f t="shared" si="1"/>
        <v>1</v>
      </c>
      <c r="AH66">
        <v>0</v>
      </c>
      <c r="AJ66" t="s">
        <v>356</v>
      </c>
      <c r="AN66" t="str">
        <f t="shared" si="2"/>
        <v>Siliqua patula</v>
      </c>
    </row>
    <row r="67" spans="1:47">
      <c r="A67" s="1">
        <v>41719</v>
      </c>
      <c r="B67">
        <v>66</v>
      </c>
      <c r="C67">
        <v>11</v>
      </c>
      <c r="D67">
        <v>1927</v>
      </c>
      <c r="E67">
        <v>1927</v>
      </c>
      <c r="F67" t="s">
        <v>200</v>
      </c>
      <c r="G67" t="s">
        <v>275</v>
      </c>
      <c r="H67" t="s">
        <v>202</v>
      </c>
      <c r="I67" t="s">
        <v>46</v>
      </c>
      <c r="J67">
        <v>1</v>
      </c>
      <c r="K67">
        <v>206</v>
      </c>
      <c r="L67" t="s">
        <v>276</v>
      </c>
      <c r="M67">
        <v>151</v>
      </c>
      <c r="N67" t="s">
        <v>357</v>
      </c>
      <c r="O67" t="s">
        <v>358</v>
      </c>
      <c r="P67" t="s">
        <v>359</v>
      </c>
      <c r="Q67" t="s">
        <v>358</v>
      </c>
      <c r="R67">
        <v>651</v>
      </c>
      <c r="S67" t="s">
        <v>16</v>
      </c>
      <c r="T67" t="s">
        <v>361</v>
      </c>
      <c r="U67" t="s">
        <v>362</v>
      </c>
      <c r="V67" t="s">
        <v>360</v>
      </c>
      <c r="W67" t="s">
        <v>29</v>
      </c>
      <c r="X67" t="s">
        <v>428</v>
      </c>
      <c r="Y67">
        <v>30</v>
      </c>
      <c r="Z67" t="s">
        <v>143</v>
      </c>
      <c r="AA67" t="s">
        <v>46</v>
      </c>
      <c r="AB67" t="s">
        <v>46</v>
      </c>
      <c r="AC67" t="s">
        <v>46</v>
      </c>
      <c r="AD67" t="s">
        <v>46</v>
      </c>
      <c r="AE67" t="s">
        <v>125</v>
      </c>
      <c r="AF67">
        <f t="shared" ref="AF67:AF77" si="3">IF(AE67 = "mean_size", 1, 0)</f>
        <v>1</v>
      </c>
      <c r="AG67">
        <f t="shared" ref="AG67:AG77" si="4">IF(AE67 = "max_size", 1, 0)</f>
        <v>0</v>
      </c>
      <c r="AH67">
        <v>0</v>
      </c>
      <c r="AJ67" t="s">
        <v>363</v>
      </c>
      <c r="AM67" t="s">
        <v>364</v>
      </c>
      <c r="AN67" t="str">
        <f t="shared" ref="AN67:AN83" si="5">CONCATENATE(P67, " ", Q67)</f>
        <v>Heptacarpus paludicola</v>
      </c>
    </row>
    <row r="68" spans="1:47">
      <c r="A68" s="1">
        <v>41719</v>
      </c>
      <c r="B68">
        <v>67</v>
      </c>
      <c r="C68">
        <v>11</v>
      </c>
      <c r="D68">
        <v>1927</v>
      </c>
      <c r="E68">
        <v>1927</v>
      </c>
      <c r="F68" t="s">
        <v>200</v>
      </c>
      <c r="G68" t="s">
        <v>275</v>
      </c>
      <c r="H68" t="s">
        <v>202</v>
      </c>
      <c r="I68" t="s">
        <v>46</v>
      </c>
      <c r="J68">
        <v>1</v>
      </c>
      <c r="K68">
        <v>206</v>
      </c>
      <c r="L68" t="s">
        <v>276</v>
      </c>
      <c r="M68">
        <v>153</v>
      </c>
      <c r="N68" t="s">
        <v>365</v>
      </c>
      <c r="O68" t="s">
        <v>366</v>
      </c>
      <c r="P68" t="s">
        <v>365</v>
      </c>
      <c r="Q68" t="s">
        <v>366</v>
      </c>
      <c r="R68">
        <v>655</v>
      </c>
      <c r="S68" t="s">
        <v>16</v>
      </c>
      <c r="T68" t="s">
        <v>361</v>
      </c>
      <c r="U68" t="s">
        <v>362</v>
      </c>
      <c r="V68" t="s">
        <v>367</v>
      </c>
      <c r="W68" t="s">
        <v>29</v>
      </c>
      <c r="X68" t="s">
        <v>428</v>
      </c>
      <c r="Y68">
        <v>3.5</v>
      </c>
      <c r="Z68" t="s">
        <v>242</v>
      </c>
      <c r="AA68" t="s">
        <v>46</v>
      </c>
      <c r="AB68" t="s">
        <v>46</v>
      </c>
      <c r="AC68" t="s">
        <v>46</v>
      </c>
      <c r="AD68" t="s">
        <v>46</v>
      </c>
      <c r="AE68" t="s">
        <v>125</v>
      </c>
      <c r="AF68">
        <f t="shared" si="3"/>
        <v>1</v>
      </c>
      <c r="AG68">
        <f t="shared" si="4"/>
        <v>0</v>
      </c>
      <c r="AH68">
        <v>0</v>
      </c>
      <c r="AJ68" t="s">
        <v>368</v>
      </c>
      <c r="AN68" t="str">
        <f t="shared" si="5"/>
        <v>Upogebia pugettensis</v>
      </c>
    </row>
    <row r="69" spans="1:47">
      <c r="A69" s="1">
        <v>41724</v>
      </c>
      <c r="B69">
        <v>68</v>
      </c>
      <c r="C69">
        <v>12</v>
      </c>
      <c r="D69">
        <v>1947</v>
      </c>
      <c r="E69">
        <v>1947</v>
      </c>
      <c r="F69" t="s">
        <v>112</v>
      </c>
      <c r="G69" t="s">
        <v>441</v>
      </c>
      <c r="H69" t="s">
        <v>8</v>
      </c>
      <c r="I69">
        <v>17</v>
      </c>
      <c r="J69">
        <v>1</v>
      </c>
      <c r="K69">
        <v>18</v>
      </c>
      <c r="L69" t="s">
        <v>442</v>
      </c>
      <c r="M69" t="s">
        <v>443</v>
      </c>
      <c r="N69" t="s">
        <v>259</v>
      </c>
      <c r="O69" t="s">
        <v>444</v>
      </c>
      <c r="P69" t="s">
        <v>259</v>
      </c>
      <c r="Q69" t="s">
        <v>444</v>
      </c>
      <c r="R69">
        <v>818</v>
      </c>
      <c r="S69" t="s">
        <v>67</v>
      </c>
      <c r="T69" t="s">
        <v>290</v>
      </c>
      <c r="U69" t="s">
        <v>292</v>
      </c>
      <c r="V69" t="s">
        <v>291</v>
      </c>
      <c r="W69" t="s">
        <v>445</v>
      </c>
      <c r="X69" t="s">
        <v>19</v>
      </c>
      <c r="Y69">
        <v>46</v>
      </c>
      <c r="Z69" t="s">
        <v>143</v>
      </c>
      <c r="AA69" t="s">
        <v>46</v>
      </c>
      <c r="AB69" t="s">
        <v>46</v>
      </c>
      <c r="AC69" t="s">
        <v>46</v>
      </c>
      <c r="AD69" t="s">
        <v>46</v>
      </c>
      <c r="AE69" t="s">
        <v>21</v>
      </c>
      <c r="AF69">
        <f t="shared" si="3"/>
        <v>0</v>
      </c>
      <c r="AG69">
        <f t="shared" si="4"/>
        <v>1</v>
      </c>
      <c r="AH69">
        <v>1</v>
      </c>
      <c r="AI69">
        <v>133</v>
      </c>
      <c r="AJ69" t="s">
        <v>505</v>
      </c>
      <c r="AN69" t="str">
        <f t="shared" si="5"/>
        <v>Mytilus californianus</v>
      </c>
      <c r="AO69" t="s">
        <v>468</v>
      </c>
      <c r="AP69" t="s">
        <v>46</v>
      </c>
      <c r="AQ69" t="s">
        <v>46</v>
      </c>
      <c r="AR69" t="s">
        <v>46</v>
      </c>
      <c r="AS69" t="s">
        <v>473</v>
      </c>
      <c r="AT69" s="1" t="s">
        <v>477</v>
      </c>
      <c r="AU69">
        <v>1</v>
      </c>
    </row>
    <row r="70" spans="1:47">
      <c r="A70" s="1">
        <v>41724</v>
      </c>
      <c r="B70">
        <v>69</v>
      </c>
      <c r="C70">
        <v>12</v>
      </c>
      <c r="D70">
        <v>1947</v>
      </c>
      <c r="E70">
        <v>1947</v>
      </c>
      <c r="F70" t="s">
        <v>112</v>
      </c>
      <c r="G70" t="s">
        <v>441</v>
      </c>
      <c r="H70" t="s">
        <v>8</v>
      </c>
      <c r="I70">
        <v>17</v>
      </c>
      <c r="J70">
        <v>1</v>
      </c>
      <c r="K70">
        <v>18</v>
      </c>
      <c r="L70" t="s">
        <v>442</v>
      </c>
      <c r="M70" t="s">
        <v>443</v>
      </c>
      <c r="N70" t="s">
        <v>259</v>
      </c>
      <c r="O70" t="s">
        <v>444</v>
      </c>
      <c r="P70" t="s">
        <v>259</v>
      </c>
      <c r="Q70" t="s">
        <v>444</v>
      </c>
      <c r="R70">
        <v>818</v>
      </c>
      <c r="S70" t="s">
        <v>67</v>
      </c>
      <c r="T70" t="s">
        <v>290</v>
      </c>
      <c r="U70" t="s">
        <v>292</v>
      </c>
      <c r="V70" t="s">
        <v>291</v>
      </c>
      <c r="W70" t="s">
        <v>445</v>
      </c>
      <c r="X70" t="s">
        <v>19</v>
      </c>
      <c r="Y70">
        <v>16</v>
      </c>
      <c r="Z70" t="s">
        <v>143</v>
      </c>
      <c r="AA70" t="s">
        <v>46</v>
      </c>
      <c r="AB70" t="s">
        <v>46</v>
      </c>
      <c r="AC70" t="s">
        <v>46</v>
      </c>
      <c r="AD70" t="s">
        <v>46</v>
      </c>
      <c r="AE70" t="s">
        <v>125</v>
      </c>
      <c r="AF70">
        <f t="shared" si="3"/>
        <v>1</v>
      </c>
      <c r="AG70">
        <f t="shared" si="4"/>
        <v>0</v>
      </c>
      <c r="AH70">
        <v>1</v>
      </c>
      <c r="AI70">
        <v>133</v>
      </c>
      <c r="AJ70" t="s">
        <v>505</v>
      </c>
      <c r="AN70" t="str">
        <f t="shared" si="5"/>
        <v>Mytilus californianus</v>
      </c>
      <c r="AO70" t="s">
        <v>468</v>
      </c>
      <c r="AP70" t="s">
        <v>46</v>
      </c>
      <c r="AQ70" t="s">
        <v>46</v>
      </c>
      <c r="AR70" t="s">
        <v>46</v>
      </c>
      <c r="AS70" t="s">
        <v>473</v>
      </c>
      <c r="AT70" s="1" t="s">
        <v>477</v>
      </c>
      <c r="AU70">
        <v>1</v>
      </c>
    </row>
    <row r="71" spans="1:47">
      <c r="A71" s="1">
        <v>41724</v>
      </c>
      <c r="B71">
        <v>70</v>
      </c>
      <c r="C71">
        <v>12</v>
      </c>
      <c r="D71">
        <v>1947</v>
      </c>
      <c r="E71">
        <v>1947</v>
      </c>
      <c r="F71" t="s">
        <v>112</v>
      </c>
      <c r="G71" t="s">
        <v>441</v>
      </c>
      <c r="H71" t="s">
        <v>8</v>
      </c>
      <c r="I71">
        <v>17</v>
      </c>
      <c r="J71">
        <v>1</v>
      </c>
      <c r="K71">
        <v>18</v>
      </c>
      <c r="L71" t="s">
        <v>442</v>
      </c>
      <c r="M71" t="s">
        <v>443</v>
      </c>
      <c r="N71" t="s">
        <v>259</v>
      </c>
      <c r="O71" t="s">
        <v>444</v>
      </c>
      <c r="P71" t="s">
        <v>259</v>
      </c>
      <c r="Q71" t="s">
        <v>444</v>
      </c>
      <c r="R71">
        <v>818</v>
      </c>
      <c r="S71" t="s">
        <v>67</v>
      </c>
      <c r="T71" t="s">
        <v>290</v>
      </c>
      <c r="U71" t="s">
        <v>292</v>
      </c>
      <c r="V71" t="s">
        <v>291</v>
      </c>
      <c r="W71" t="s">
        <v>445</v>
      </c>
      <c r="X71" t="s">
        <v>19</v>
      </c>
      <c r="Y71">
        <v>41</v>
      </c>
      <c r="Z71" t="s">
        <v>143</v>
      </c>
      <c r="AA71" t="s">
        <v>46</v>
      </c>
      <c r="AB71" t="s">
        <v>46</v>
      </c>
      <c r="AC71" t="s">
        <v>46</v>
      </c>
      <c r="AD71" t="s">
        <v>46</v>
      </c>
      <c r="AE71" t="s">
        <v>21</v>
      </c>
      <c r="AF71">
        <f t="shared" ref="AF71:AF72" si="6">IF(AE71 = "mean_size", 1, 0)</f>
        <v>0</v>
      </c>
      <c r="AG71">
        <f t="shared" ref="AG71:AG72" si="7">IF(AE71 = "max_size", 1, 0)</f>
        <v>1</v>
      </c>
      <c r="AH71">
        <v>1</v>
      </c>
      <c r="AI71">
        <v>83</v>
      </c>
      <c r="AJ71" t="s">
        <v>506</v>
      </c>
      <c r="AN71" t="str">
        <f t="shared" si="5"/>
        <v>Mytilus californianus</v>
      </c>
      <c r="AO71" t="s">
        <v>468</v>
      </c>
      <c r="AP71" t="s">
        <v>46</v>
      </c>
      <c r="AQ71" t="s">
        <v>46</v>
      </c>
      <c r="AR71" t="s">
        <v>46</v>
      </c>
      <c r="AS71" t="s">
        <v>473</v>
      </c>
      <c r="AT71" s="1" t="s">
        <v>477</v>
      </c>
      <c r="AU71">
        <v>1</v>
      </c>
    </row>
    <row r="72" spans="1:47">
      <c r="A72" s="1">
        <v>41724</v>
      </c>
      <c r="B72">
        <v>71</v>
      </c>
      <c r="C72">
        <v>12</v>
      </c>
      <c r="D72">
        <v>1947</v>
      </c>
      <c r="E72">
        <v>1947</v>
      </c>
      <c r="F72" t="s">
        <v>112</v>
      </c>
      <c r="G72" t="s">
        <v>441</v>
      </c>
      <c r="H72" t="s">
        <v>8</v>
      </c>
      <c r="I72">
        <v>17</v>
      </c>
      <c r="J72">
        <v>1</v>
      </c>
      <c r="K72">
        <v>18</v>
      </c>
      <c r="L72" t="s">
        <v>442</v>
      </c>
      <c r="M72" t="s">
        <v>443</v>
      </c>
      <c r="N72" t="s">
        <v>259</v>
      </c>
      <c r="O72" t="s">
        <v>444</v>
      </c>
      <c r="P72" t="s">
        <v>259</v>
      </c>
      <c r="Q72" t="s">
        <v>444</v>
      </c>
      <c r="R72">
        <v>818</v>
      </c>
      <c r="S72" t="s">
        <v>67</v>
      </c>
      <c r="T72" t="s">
        <v>290</v>
      </c>
      <c r="U72" t="s">
        <v>292</v>
      </c>
      <c r="V72" t="s">
        <v>291</v>
      </c>
      <c r="W72" t="s">
        <v>445</v>
      </c>
      <c r="X72" t="s">
        <v>19</v>
      </c>
      <c r="Y72">
        <v>26</v>
      </c>
      <c r="Z72" t="s">
        <v>143</v>
      </c>
      <c r="AA72" t="s">
        <v>46</v>
      </c>
      <c r="AB72" t="s">
        <v>46</v>
      </c>
      <c r="AC72" t="s">
        <v>46</v>
      </c>
      <c r="AD72" t="s">
        <v>46</v>
      </c>
      <c r="AE72" t="s">
        <v>125</v>
      </c>
      <c r="AF72">
        <f t="shared" si="6"/>
        <v>1</v>
      </c>
      <c r="AG72">
        <f t="shared" si="7"/>
        <v>0</v>
      </c>
      <c r="AH72">
        <v>1</v>
      </c>
      <c r="AI72">
        <v>83</v>
      </c>
      <c r="AJ72" t="s">
        <v>506</v>
      </c>
      <c r="AN72" t="str">
        <f t="shared" si="5"/>
        <v>Mytilus californianus</v>
      </c>
      <c r="AO72" t="s">
        <v>468</v>
      </c>
      <c r="AP72" t="s">
        <v>46</v>
      </c>
      <c r="AQ72" t="s">
        <v>46</v>
      </c>
      <c r="AR72" t="s">
        <v>46</v>
      </c>
      <c r="AS72" t="s">
        <v>473</v>
      </c>
      <c r="AT72" s="1" t="s">
        <v>477</v>
      </c>
      <c r="AU72">
        <v>1</v>
      </c>
    </row>
    <row r="73" spans="1:47">
      <c r="A73" s="1">
        <v>41724</v>
      </c>
      <c r="B73">
        <v>72</v>
      </c>
      <c r="C73">
        <v>12</v>
      </c>
      <c r="D73">
        <v>1947</v>
      </c>
      <c r="E73">
        <v>1947</v>
      </c>
      <c r="F73" t="s">
        <v>112</v>
      </c>
      <c r="G73" t="s">
        <v>441</v>
      </c>
      <c r="H73" t="s">
        <v>8</v>
      </c>
      <c r="I73">
        <v>17</v>
      </c>
      <c r="J73">
        <v>1</v>
      </c>
      <c r="K73">
        <v>18</v>
      </c>
      <c r="L73" t="s">
        <v>442</v>
      </c>
      <c r="M73" t="s">
        <v>443</v>
      </c>
      <c r="N73" t="s">
        <v>259</v>
      </c>
      <c r="O73" t="s">
        <v>444</v>
      </c>
      <c r="P73" t="s">
        <v>259</v>
      </c>
      <c r="Q73" t="s">
        <v>444</v>
      </c>
      <c r="R73">
        <v>818</v>
      </c>
      <c r="S73" t="s">
        <v>67</v>
      </c>
      <c r="T73" t="s">
        <v>290</v>
      </c>
      <c r="U73" t="s">
        <v>292</v>
      </c>
      <c r="V73" t="s">
        <v>291</v>
      </c>
      <c r="W73" t="s">
        <v>446</v>
      </c>
      <c r="X73" t="s">
        <v>19</v>
      </c>
      <c r="Y73">
        <v>54</v>
      </c>
      <c r="Z73" t="s">
        <v>143</v>
      </c>
      <c r="AA73" t="s">
        <v>46</v>
      </c>
      <c r="AB73" t="s">
        <v>46</v>
      </c>
      <c r="AC73" t="s">
        <v>46</v>
      </c>
      <c r="AD73" t="s">
        <v>46</v>
      </c>
      <c r="AE73" t="s">
        <v>21</v>
      </c>
      <c r="AF73">
        <f t="shared" si="3"/>
        <v>0</v>
      </c>
      <c r="AG73">
        <f t="shared" si="4"/>
        <v>1</v>
      </c>
      <c r="AH73">
        <v>1</v>
      </c>
      <c r="AI73">
        <v>150</v>
      </c>
      <c r="AJ73" t="s">
        <v>507</v>
      </c>
      <c r="AN73" t="str">
        <f t="shared" si="5"/>
        <v>Mytilus californianus</v>
      </c>
      <c r="AO73" t="s">
        <v>476</v>
      </c>
      <c r="AP73" t="s">
        <v>46</v>
      </c>
      <c r="AQ73" t="s">
        <v>46</v>
      </c>
      <c r="AR73" t="s">
        <v>46</v>
      </c>
      <c r="AS73" t="s">
        <v>473</v>
      </c>
      <c r="AT73" s="1">
        <v>17365</v>
      </c>
      <c r="AU73">
        <v>1</v>
      </c>
    </row>
    <row r="74" spans="1:47">
      <c r="A74" s="1">
        <v>41724</v>
      </c>
      <c r="B74">
        <v>73</v>
      </c>
      <c r="C74">
        <v>12</v>
      </c>
      <c r="D74">
        <v>1947</v>
      </c>
      <c r="E74">
        <v>1947</v>
      </c>
      <c r="F74" t="s">
        <v>112</v>
      </c>
      <c r="G74" t="s">
        <v>441</v>
      </c>
      <c r="H74" t="s">
        <v>8</v>
      </c>
      <c r="I74">
        <v>17</v>
      </c>
      <c r="J74">
        <v>1</v>
      </c>
      <c r="K74">
        <v>18</v>
      </c>
      <c r="L74" t="s">
        <v>442</v>
      </c>
      <c r="M74" t="s">
        <v>443</v>
      </c>
      <c r="N74" t="s">
        <v>259</v>
      </c>
      <c r="O74" t="s">
        <v>444</v>
      </c>
      <c r="P74" t="s">
        <v>259</v>
      </c>
      <c r="Q74" t="s">
        <v>444</v>
      </c>
      <c r="R74">
        <v>818</v>
      </c>
      <c r="S74" t="s">
        <v>67</v>
      </c>
      <c r="T74" t="s">
        <v>290</v>
      </c>
      <c r="U74" t="s">
        <v>292</v>
      </c>
      <c r="V74" t="s">
        <v>291</v>
      </c>
      <c r="W74" t="s">
        <v>446</v>
      </c>
      <c r="X74" t="s">
        <v>19</v>
      </c>
      <c r="Y74">
        <v>19</v>
      </c>
      <c r="Z74" t="s">
        <v>143</v>
      </c>
      <c r="AA74" t="s">
        <v>46</v>
      </c>
      <c r="AB74" t="s">
        <v>46</v>
      </c>
      <c r="AC74" t="s">
        <v>46</v>
      </c>
      <c r="AD74" t="s">
        <v>46</v>
      </c>
      <c r="AE74" t="s">
        <v>125</v>
      </c>
      <c r="AF74">
        <f t="shared" si="3"/>
        <v>1</v>
      </c>
      <c r="AG74">
        <f t="shared" si="4"/>
        <v>0</v>
      </c>
      <c r="AH74">
        <v>1</v>
      </c>
      <c r="AI74">
        <v>150</v>
      </c>
      <c r="AJ74" t="s">
        <v>508</v>
      </c>
      <c r="AN74" t="str">
        <f t="shared" si="5"/>
        <v>Mytilus californianus</v>
      </c>
      <c r="AO74" t="s">
        <v>476</v>
      </c>
      <c r="AP74" t="s">
        <v>46</v>
      </c>
      <c r="AQ74" t="s">
        <v>46</v>
      </c>
      <c r="AR74" t="s">
        <v>46</v>
      </c>
      <c r="AS74" t="s">
        <v>473</v>
      </c>
      <c r="AT74" s="1">
        <v>17365</v>
      </c>
      <c r="AU74">
        <v>1</v>
      </c>
    </row>
    <row r="75" spans="1:47">
      <c r="A75" s="1">
        <v>41724</v>
      </c>
      <c r="B75">
        <v>74</v>
      </c>
      <c r="C75">
        <v>12</v>
      </c>
      <c r="D75">
        <v>1947</v>
      </c>
      <c r="E75">
        <v>1947</v>
      </c>
      <c r="F75" t="s">
        <v>112</v>
      </c>
      <c r="G75" t="s">
        <v>441</v>
      </c>
      <c r="H75" t="s">
        <v>8</v>
      </c>
      <c r="I75">
        <v>17</v>
      </c>
      <c r="J75">
        <v>1</v>
      </c>
      <c r="K75">
        <v>18</v>
      </c>
      <c r="L75" t="s">
        <v>442</v>
      </c>
      <c r="M75" t="s">
        <v>443</v>
      </c>
      <c r="N75" t="s">
        <v>259</v>
      </c>
      <c r="O75" t="s">
        <v>444</v>
      </c>
      <c r="P75" t="s">
        <v>259</v>
      </c>
      <c r="Q75" t="s">
        <v>444</v>
      </c>
      <c r="R75">
        <v>818</v>
      </c>
      <c r="S75" t="s">
        <v>67</v>
      </c>
      <c r="T75" t="s">
        <v>290</v>
      </c>
      <c r="U75" t="s">
        <v>292</v>
      </c>
      <c r="V75" t="s">
        <v>291</v>
      </c>
      <c r="W75" t="s">
        <v>447</v>
      </c>
      <c r="X75" t="s">
        <v>19</v>
      </c>
      <c r="Y75">
        <v>100</v>
      </c>
      <c r="Z75" t="s">
        <v>143</v>
      </c>
      <c r="AA75" t="s">
        <v>46</v>
      </c>
      <c r="AB75" t="s">
        <v>46</v>
      </c>
      <c r="AC75" t="s">
        <v>46</v>
      </c>
      <c r="AD75" t="s">
        <v>46</v>
      </c>
      <c r="AE75" t="s">
        <v>21</v>
      </c>
      <c r="AF75">
        <f t="shared" si="3"/>
        <v>0</v>
      </c>
      <c r="AG75">
        <f t="shared" si="4"/>
        <v>1</v>
      </c>
      <c r="AH75">
        <v>1</v>
      </c>
      <c r="AI75">
        <v>996</v>
      </c>
      <c r="AJ75" t="s">
        <v>448</v>
      </c>
      <c r="AN75" t="str">
        <f t="shared" si="5"/>
        <v>Mytilus californianus</v>
      </c>
      <c r="AO75" t="s">
        <v>447</v>
      </c>
      <c r="AP75" t="s">
        <v>46</v>
      </c>
      <c r="AQ75" t="s">
        <v>46</v>
      </c>
      <c r="AR75" t="s">
        <v>46</v>
      </c>
      <c r="AS75" t="s">
        <v>473</v>
      </c>
      <c r="AT75" s="11">
        <v>17349</v>
      </c>
      <c r="AU75">
        <v>1</v>
      </c>
    </row>
    <row r="76" spans="1:47">
      <c r="A76" s="1">
        <v>41724</v>
      </c>
      <c r="B76">
        <v>75</v>
      </c>
      <c r="C76">
        <v>12</v>
      </c>
      <c r="D76">
        <v>1947</v>
      </c>
      <c r="E76">
        <v>1947</v>
      </c>
      <c r="F76" t="s">
        <v>112</v>
      </c>
      <c r="G76" t="s">
        <v>441</v>
      </c>
      <c r="H76" t="s">
        <v>8</v>
      </c>
      <c r="I76">
        <v>17</v>
      </c>
      <c r="J76">
        <v>1</v>
      </c>
      <c r="K76">
        <v>18</v>
      </c>
      <c r="L76" t="s">
        <v>442</v>
      </c>
      <c r="M76" t="s">
        <v>443</v>
      </c>
      <c r="N76" t="s">
        <v>259</v>
      </c>
      <c r="O76" t="s">
        <v>444</v>
      </c>
      <c r="P76" t="s">
        <v>259</v>
      </c>
      <c r="Q76" t="s">
        <v>444</v>
      </c>
      <c r="R76">
        <v>818</v>
      </c>
      <c r="S76" t="s">
        <v>67</v>
      </c>
      <c r="T76" t="s">
        <v>290</v>
      </c>
      <c r="U76" t="s">
        <v>292</v>
      </c>
      <c r="V76" t="s">
        <v>291</v>
      </c>
      <c r="W76" t="s">
        <v>447</v>
      </c>
      <c r="X76" t="s">
        <v>19</v>
      </c>
      <c r="Y76">
        <v>60</v>
      </c>
      <c r="Z76" t="s">
        <v>143</v>
      </c>
      <c r="AA76" t="s">
        <v>46</v>
      </c>
      <c r="AB76" t="s">
        <v>46</v>
      </c>
      <c r="AC76" t="s">
        <v>46</v>
      </c>
      <c r="AD76" t="s">
        <v>46</v>
      </c>
      <c r="AE76" t="s">
        <v>125</v>
      </c>
      <c r="AF76">
        <f t="shared" si="3"/>
        <v>1</v>
      </c>
      <c r="AG76">
        <f t="shared" si="4"/>
        <v>0</v>
      </c>
      <c r="AH76">
        <v>1</v>
      </c>
      <c r="AI76">
        <v>996</v>
      </c>
      <c r="AJ76" t="s">
        <v>448</v>
      </c>
      <c r="AN76" t="str">
        <f t="shared" si="5"/>
        <v>Mytilus californianus</v>
      </c>
      <c r="AO76" t="s">
        <v>447</v>
      </c>
      <c r="AP76" t="s">
        <v>46</v>
      </c>
      <c r="AQ76" t="s">
        <v>46</v>
      </c>
      <c r="AR76" t="s">
        <v>46</v>
      </c>
      <c r="AS76" t="s">
        <v>473</v>
      </c>
      <c r="AT76" s="11">
        <v>17349</v>
      </c>
      <c r="AU76">
        <v>1</v>
      </c>
    </row>
    <row r="77" spans="1:47">
      <c r="A77" s="1">
        <v>41724</v>
      </c>
      <c r="B77">
        <v>76</v>
      </c>
      <c r="C77">
        <v>13</v>
      </c>
      <c r="D77">
        <v>1947</v>
      </c>
      <c r="E77">
        <v>1947</v>
      </c>
      <c r="F77" t="s">
        <v>112</v>
      </c>
      <c r="G77" t="s">
        <v>441</v>
      </c>
      <c r="H77" t="s">
        <v>8</v>
      </c>
      <c r="I77">
        <v>17</v>
      </c>
      <c r="J77">
        <v>1</v>
      </c>
      <c r="K77">
        <v>20</v>
      </c>
      <c r="L77" t="s">
        <v>449</v>
      </c>
      <c r="M77">
        <v>10</v>
      </c>
      <c r="N77" t="s">
        <v>259</v>
      </c>
      <c r="O77" t="s">
        <v>444</v>
      </c>
      <c r="P77" t="s">
        <v>259</v>
      </c>
      <c r="Q77" t="s">
        <v>444</v>
      </c>
      <c r="R77">
        <v>818</v>
      </c>
      <c r="S77" t="s">
        <v>67</v>
      </c>
      <c r="T77" t="s">
        <v>290</v>
      </c>
      <c r="U77" t="s">
        <v>292</v>
      </c>
      <c r="V77" t="s">
        <v>291</v>
      </c>
      <c r="W77" t="s">
        <v>179</v>
      </c>
      <c r="X77" t="s">
        <v>19</v>
      </c>
      <c r="Y77">
        <v>90</v>
      </c>
      <c r="Z77" t="s">
        <v>143</v>
      </c>
      <c r="AA77" t="s">
        <v>46</v>
      </c>
      <c r="AB77" t="s">
        <v>46</v>
      </c>
      <c r="AC77" t="s">
        <v>46</v>
      </c>
      <c r="AD77" t="s">
        <v>46</v>
      </c>
      <c r="AE77" t="s">
        <v>21</v>
      </c>
      <c r="AF77">
        <f t="shared" si="3"/>
        <v>0</v>
      </c>
      <c r="AG77">
        <f t="shared" si="4"/>
        <v>1</v>
      </c>
      <c r="AH77">
        <v>1</v>
      </c>
      <c r="AI77">
        <v>4922</v>
      </c>
      <c r="AJ77" t="s">
        <v>451</v>
      </c>
      <c r="AN77" t="str">
        <f t="shared" si="5"/>
        <v>Mytilus californianus</v>
      </c>
      <c r="AO77" t="s">
        <v>179</v>
      </c>
      <c r="AP77" t="s">
        <v>46</v>
      </c>
      <c r="AQ77" t="s">
        <v>46</v>
      </c>
      <c r="AR77" t="s">
        <v>46</v>
      </c>
      <c r="AS77" t="s">
        <v>473</v>
      </c>
      <c r="AT77" t="s">
        <v>478</v>
      </c>
      <c r="AU77">
        <v>1</v>
      </c>
    </row>
    <row r="78" spans="1:47">
      <c r="A78" s="1">
        <v>41729</v>
      </c>
      <c r="B78">
        <v>77</v>
      </c>
      <c r="C78">
        <v>14</v>
      </c>
      <c r="D78">
        <v>1947</v>
      </c>
      <c r="E78">
        <v>1947</v>
      </c>
      <c r="F78" t="s">
        <v>112</v>
      </c>
      <c r="G78" t="s">
        <v>561</v>
      </c>
      <c r="H78" t="s">
        <v>8</v>
      </c>
      <c r="I78">
        <v>18</v>
      </c>
      <c r="J78">
        <v>1</v>
      </c>
      <c r="K78">
        <v>13</v>
      </c>
      <c r="L78" t="s">
        <v>550</v>
      </c>
      <c r="M78">
        <v>4</v>
      </c>
      <c r="N78" t="s">
        <v>236</v>
      </c>
      <c r="O78" t="s">
        <v>564</v>
      </c>
      <c r="P78" t="s">
        <v>236</v>
      </c>
      <c r="Q78" t="s">
        <v>565</v>
      </c>
      <c r="R78">
        <v>764</v>
      </c>
      <c r="S78" t="s">
        <v>67</v>
      </c>
      <c r="T78" t="s">
        <v>133</v>
      </c>
      <c r="U78" t="s">
        <v>280</v>
      </c>
      <c r="V78" t="s">
        <v>286</v>
      </c>
      <c r="W78" t="s">
        <v>234</v>
      </c>
      <c r="X78" t="s">
        <v>19</v>
      </c>
      <c r="Y78">
        <v>0.46</v>
      </c>
      <c r="Z78" t="s">
        <v>242</v>
      </c>
      <c r="AA78" t="s">
        <v>46</v>
      </c>
      <c r="AB78" t="s">
        <v>46</v>
      </c>
      <c r="AC78" t="s">
        <v>46</v>
      </c>
      <c r="AD78" t="s">
        <v>46</v>
      </c>
      <c r="AE78" t="s">
        <v>125</v>
      </c>
      <c r="AF78">
        <v>1</v>
      </c>
      <c r="AG78">
        <v>0</v>
      </c>
      <c r="AH78">
        <v>1</v>
      </c>
      <c r="AI78">
        <v>200</v>
      </c>
      <c r="AJ78" t="s">
        <v>566</v>
      </c>
      <c r="AN78" t="str">
        <f t="shared" si="5"/>
        <v>Littorina keenae</v>
      </c>
      <c r="AO78" t="s">
        <v>468</v>
      </c>
      <c r="AP78" t="s">
        <v>46</v>
      </c>
      <c r="AQ78" t="s">
        <v>46</v>
      </c>
      <c r="AR78" t="s">
        <v>46</v>
      </c>
      <c r="AS78" t="s">
        <v>471</v>
      </c>
      <c r="AT78" s="11">
        <v>17349</v>
      </c>
      <c r="AU78">
        <v>1</v>
      </c>
    </row>
    <row r="79" spans="1:47">
      <c r="A79" s="1">
        <v>41729</v>
      </c>
      <c r="B79">
        <v>78</v>
      </c>
      <c r="C79">
        <v>14</v>
      </c>
      <c r="D79">
        <v>1947</v>
      </c>
      <c r="E79">
        <v>1947</v>
      </c>
      <c r="F79" t="s">
        <v>112</v>
      </c>
      <c r="G79" t="s">
        <v>561</v>
      </c>
      <c r="H79" t="s">
        <v>8</v>
      </c>
      <c r="I79">
        <v>18</v>
      </c>
      <c r="J79">
        <v>1</v>
      </c>
      <c r="K79">
        <v>13</v>
      </c>
      <c r="L79" t="s">
        <v>550</v>
      </c>
      <c r="M79">
        <v>4</v>
      </c>
      <c r="N79" t="s">
        <v>236</v>
      </c>
      <c r="O79" t="s">
        <v>564</v>
      </c>
      <c r="P79" t="s">
        <v>236</v>
      </c>
      <c r="Q79" t="s">
        <v>565</v>
      </c>
      <c r="R79">
        <v>764</v>
      </c>
      <c r="S79" t="s">
        <v>67</v>
      </c>
      <c r="T79" t="s">
        <v>133</v>
      </c>
      <c r="U79" t="s">
        <v>280</v>
      </c>
      <c r="V79" t="s">
        <v>286</v>
      </c>
      <c r="W79" t="s">
        <v>234</v>
      </c>
      <c r="X79" t="s">
        <v>19</v>
      </c>
      <c r="Y79">
        <v>0.72</v>
      </c>
      <c r="Z79" t="s">
        <v>242</v>
      </c>
      <c r="AA79" t="s">
        <v>46</v>
      </c>
      <c r="AB79" t="s">
        <v>46</v>
      </c>
      <c r="AC79" t="s">
        <v>46</v>
      </c>
      <c r="AD79" t="s">
        <v>46</v>
      </c>
      <c r="AE79" t="s">
        <v>21</v>
      </c>
      <c r="AF79">
        <v>0</v>
      </c>
      <c r="AG79">
        <v>1</v>
      </c>
      <c r="AH79">
        <v>1</v>
      </c>
      <c r="AI79">
        <v>200</v>
      </c>
      <c r="AJ79" t="s">
        <v>566</v>
      </c>
      <c r="AN79" t="str">
        <f t="shared" si="5"/>
        <v>Littorina keenae</v>
      </c>
      <c r="AO79" t="s">
        <v>468</v>
      </c>
      <c r="AP79" t="s">
        <v>46</v>
      </c>
      <c r="AQ79" t="s">
        <v>46</v>
      </c>
      <c r="AR79" t="s">
        <v>46</v>
      </c>
      <c r="AS79" t="s">
        <v>471</v>
      </c>
      <c r="AT79" s="11">
        <v>17349</v>
      </c>
      <c r="AU79">
        <v>1</v>
      </c>
    </row>
    <row r="80" spans="1:47">
      <c r="A80" s="1">
        <v>41729</v>
      </c>
      <c r="B80">
        <v>79</v>
      </c>
      <c r="C80">
        <v>15</v>
      </c>
      <c r="D80">
        <v>1947</v>
      </c>
      <c r="E80">
        <v>1947</v>
      </c>
      <c r="F80" t="s">
        <v>112</v>
      </c>
      <c r="G80" t="s">
        <v>567</v>
      </c>
      <c r="H80" t="s">
        <v>8</v>
      </c>
      <c r="I80">
        <v>18</v>
      </c>
      <c r="J80">
        <v>1</v>
      </c>
      <c r="K80">
        <v>13</v>
      </c>
      <c r="L80" t="s">
        <v>553</v>
      </c>
      <c r="M80" t="s">
        <v>568</v>
      </c>
      <c r="N80" t="s">
        <v>569</v>
      </c>
      <c r="O80" t="s">
        <v>570</v>
      </c>
      <c r="P80" t="s">
        <v>571</v>
      </c>
      <c r="Q80" t="s">
        <v>570</v>
      </c>
      <c r="R80">
        <v>482</v>
      </c>
      <c r="S80" t="s">
        <v>16</v>
      </c>
      <c r="T80" t="s">
        <v>301</v>
      </c>
      <c r="U80" t="s">
        <v>302</v>
      </c>
      <c r="V80" t="s">
        <v>572</v>
      </c>
      <c r="W80" t="s">
        <v>234</v>
      </c>
      <c r="X80" t="s">
        <v>19</v>
      </c>
      <c r="Y80">
        <v>38</v>
      </c>
      <c r="Z80" t="s">
        <v>143</v>
      </c>
      <c r="AA80">
        <v>16</v>
      </c>
      <c r="AB80" t="s">
        <v>573</v>
      </c>
      <c r="AC80">
        <v>10</v>
      </c>
      <c r="AD80" t="s">
        <v>574</v>
      </c>
      <c r="AE80" t="s">
        <v>125</v>
      </c>
      <c r="AF80">
        <v>1</v>
      </c>
      <c r="AG80">
        <v>0</v>
      </c>
      <c r="AH80">
        <v>0</v>
      </c>
      <c r="AI80">
        <v>105</v>
      </c>
      <c r="AJ80" t="s">
        <v>575</v>
      </c>
      <c r="AN80" t="str">
        <f t="shared" si="5"/>
        <v>Pollicipes polymerus</v>
      </c>
      <c r="AO80" t="s">
        <v>468</v>
      </c>
      <c r="AP80" t="s">
        <v>46</v>
      </c>
      <c r="AQ80" t="s">
        <v>46</v>
      </c>
      <c r="AR80" t="s">
        <v>46</v>
      </c>
      <c r="AS80" t="s">
        <v>473</v>
      </c>
      <c r="AT80" s="11">
        <v>17349</v>
      </c>
      <c r="AU80">
        <v>1</v>
      </c>
    </row>
    <row r="81" spans="1:47">
      <c r="A81" s="1">
        <v>41729</v>
      </c>
      <c r="B81">
        <v>80</v>
      </c>
      <c r="C81">
        <v>15</v>
      </c>
      <c r="D81">
        <v>1947</v>
      </c>
      <c r="E81">
        <v>1947</v>
      </c>
      <c r="F81" t="s">
        <v>112</v>
      </c>
      <c r="G81" t="s">
        <v>567</v>
      </c>
      <c r="H81" t="s">
        <v>8</v>
      </c>
      <c r="I81">
        <v>18</v>
      </c>
      <c r="J81">
        <v>1</v>
      </c>
      <c r="K81">
        <v>13</v>
      </c>
      <c r="L81" t="s">
        <v>553</v>
      </c>
      <c r="M81" t="s">
        <v>568</v>
      </c>
      <c r="N81" t="s">
        <v>569</v>
      </c>
      <c r="O81" t="s">
        <v>570</v>
      </c>
      <c r="P81" t="s">
        <v>571</v>
      </c>
      <c r="Q81" t="s">
        <v>570</v>
      </c>
      <c r="R81">
        <v>482</v>
      </c>
      <c r="S81" t="s">
        <v>16</v>
      </c>
      <c r="T81" t="s">
        <v>301</v>
      </c>
      <c r="U81" t="s">
        <v>302</v>
      </c>
      <c r="V81" t="s">
        <v>572</v>
      </c>
      <c r="W81" t="s">
        <v>234</v>
      </c>
      <c r="X81" t="s">
        <v>19</v>
      </c>
      <c r="Y81">
        <v>54</v>
      </c>
      <c r="Z81" t="s">
        <v>143</v>
      </c>
      <c r="AA81">
        <v>18</v>
      </c>
      <c r="AB81" t="s">
        <v>573</v>
      </c>
      <c r="AC81">
        <v>11</v>
      </c>
      <c r="AD81" t="s">
        <v>574</v>
      </c>
      <c r="AE81" t="s">
        <v>21</v>
      </c>
      <c r="AF81">
        <v>0</v>
      </c>
      <c r="AG81">
        <v>1</v>
      </c>
      <c r="AH81">
        <v>0</v>
      </c>
      <c r="AI81">
        <v>105</v>
      </c>
      <c r="AJ81" t="s">
        <v>575</v>
      </c>
      <c r="AN81" t="str">
        <f t="shared" si="5"/>
        <v>Pollicipes polymerus</v>
      </c>
      <c r="AO81" t="s">
        <v>468</v>
      </c>
      <c r="AP81" t="s">
        <v>46</v>
      </c>
      <c r="AQ81" t="s">
        <v>46</v>
      </c>
      <c r="AR81" t="s">
        <v>46</v>
      </c>
      <c r="AS81" t="s">
        <v>473</v>
      </c>
      <c r="AT81" s="11">
        <v>17349</v>
      </c>
      <c r="AU81">
        <v>1</v>
      </c>
    </row>
    <row r="82" spans="1:47">
      <c r="A82" s="1">
        <v>41729</v>
      </c>
      <c r="B82">
        <v>81</v>
      </c>
      <c r="C82">
        <v>16</v>
      </c>
      <c r="D82">
        <v>1947</v>
      </c>
      <c r="E82">
        <v>1947</v>
      </c>
      <c r="F82" t="s">
        <v>112</v>
      </c>
      <c r="G82" t="s">
        <v>576</v>
      </c>
      <c r="I82">
        <v>18</v>
      </c>
      <c r="J82">
        <v>1</v>
      </c>
      <c r="K82">
        <v>13</v>
      </c>
      <c r="L82" t="s">
        <v>555</v>
      </c>
      <c r="N82" t="s">
        <v>577</v>
      </c>
      <c r="O82" t="s">
        <v>578</v>
      </c>
      <c r="P82" t="s">
        <v>579</v>
      </c>
      <c r="Q82" t="s">
        <v>578</v>
      </c>
      <c r="R82">
        <v>742</v>
      </c>
      <c r="S82" t="s">
        <v>67</v>
      </c>
      <c r="T82" t="s">
        <v>133</v>
      </c>
      <c r="U82" t="s">
        <v>280</v>
      </c>
      <c r="V82" t="s">
        <v>580</v>
      </c>
      <c r="W82" t="s">
        <v>234</v>
      </c>
      <c r="X82" t="s">
        <v>19</v>
      </c>
      <c r="Y82">
        <v>17</v>
      </c>
      <c r="Z82" t="s">
        <v>143</v>
      </c>
      <c r="AA82" t="s">
        <v>46</v>
      </c>
      <c r="AB82" t="s">
        <v>46</v>
      </c>
      <c r="AC82" t="s">
        <v>46</v>
      </c>
      <c r="AD82" t="s">
        <v>46</v>
      </c>
      <c r="AE82" t="s">
        <v>125</v>
      </c>
      <c r="AF82">
        <v>1</v>
      </c>
      <c r="AG82">
        <v>0</v>
      </c>
      <c r="AH82">
        <v>0</v>
      </c>
      <c r="AI82">
        <v>60</v>
      </c>
      <c r="AJ82" t="s">
        <v>581</v>
      </c>
      <c r="AN82" t="str">
        <f t="shared" si="5"/>
        <v>Nucella emarginata</v>
      </c>
      <c r="AO82" t="s">
        <v>468</v>
      </c>
      <c r="AP82" t="s">
        <v>46</v>
      </c>
      <c r="AQ82" t="s">
        <v>46</v>
      </c>
      <c r="AR82" t="s">
        <v>46</v>
      </c>
      <c r="AS82" t="s">
        <v>473</v>
      </c>
      <c r="AT82" s="11">
        <v>17349</v>
      </c>
      <c r="AU82">
        <v>0</v>
      </c>
    </row>
    <row r="83" spans="1:47">
      <c r="A83" s="1">
        <v>41729</v>
      </c>
      <c r="B83">
        <v>82</v>
      </c>
      <c r="C83">
        <v>16</v>
      </c>
      <c r="D83">
        <v>1947</v>
      </c>
      <c r="E83">
        <v>1947</v>
      </c>
      <c r="F83" t="s">
        <v>112</v>
      </c>
      <c r="G83" t="s">
        <v>576</v>
      </c>
      <c r="I83">
        <v>18</v>
      </c>
      <c r="J83">
        <v>1</v>
      </c>
      <c r="K83">
        <v>13</v>
      </c>
      <c r="L83" t="s">
        <v>555</v>
      </c>
      <c r="N83" t="s">
        <v>577</v>
      </c>
      <c r="O83" t="s">
        <v>578</v>
      </c>
      <c r="P83" t="s">
        <v>579</v>
      </c>
      <c r="Q83" t="s">
        <v>578</v>
      </c>
      <c r="R83">
        <v>742</v>
      </c>
      <c r="S83" t="s">
        <v>67</v>
      </c>
      <c r="T83" t="s">
        <v>133</v>
      </c>
      <c r="U83" t="s">
        <v>280</v>
      </c>
      <c r="V83" t="s">
        <v>580</v>
      </c>
      <c r="W83" t="s">
        <v>234</v>
      </c>
      <c r="X83" t="s">
        <v>19</v>
      </c>
      <c r="Y83">
        <v>22</v>
      </c>
      <c r="Z83" t="s">
        <v>143</v>
      </c>
      <c r="AA83" t="s">
        <v>46</v>
      </c>
      <c r="AB83" t="s">
        <v>46</v>
      </c>
      <c r="AC83" t="s">
        <v>46</v>
      </c>
      <c r="AD83" t="s">
        <v>46</v>
      </c>
      <c r="AE83" t="s">
        <v>125</v>
      </c>
      <c r="AF83">
        <v>1</v>
      </c>
      <c r="AG83">
        <v>0</v>
      </c>
      <c r="AH83">
        <v>0</v>
      </c>
      <c r="AI83">
        <v>74</v>
      </c>
      <c r="AJ83" t="s">
        <v>582</v>
      </c>
      <c r="AN83" t="str">
        <f t="shared" si="5"/>
        <v>Nucella emarginata</v>
      </c>
      <c r="AO83" t="s">
        <v>468</v>
      </c>
      <c r="AP83" t="s">
        <v>46</v>
      </c>
      <c r="AQ83" t="s">
        <v>46</v>
      </c>
      <c r="AR83" t="s">
        <v>46</v>
      </c>
      <c r="AS83" t="s">
        <v>471</v>
      </c>
      <c r="AT83" s="11">
        <v>17349</v>
      </c>
      <c r="AU83">
        <v>0</v>
      </c>
    </row>
    <row r="84" spans="1:47">
      <c r="A84" s="1">
        <v>41729</v>
      </c>
      <c r="B84">
        <v>83</v>
      </c>
      <c r="C84">
        <v>16</v>
      </c>
      <c r="D84">
        <v>1947</v>
      </c>
      <c r="E84">
        <v>1947</v>
      </c>
      <c r="F84" t="s">
        <v>112</v>
      </c>
      <c r="G84" t="s">
        <v>576</v>
      </c>
      <c r="I84">
        <v>18</v>
      </c>
      <c r="J84">
        <v>1</v>
      </c>
      <c r="K84">
        <v>13</v>
      </c>
      <c r="L84" t="s">
        <v>555</v>
      </c>
      <c r="N84" t="s">
        <v>577</v>
      </c>
      <c r="O84" t="s">
        <v>578</v>
      </c>
      <c r="P84" t="s">
        <v>579</v>
      </c>
      <c r="Q84" t="s">
        <v>578</v>
      </c>
      <c r="R84">
        <v>742</v>
      </c>
      <c r="S84" t="s">
        <v>67</v>
      </c>
      <c r="T84" t="s">
        <v>133</v>
      </c>
      <c r="U84" t="s">
        <v>280</v>
      </c>
      <c r="V84" t="s">
        <v>580</v>
      </c>
      <c r="W84" t="s">
        <v>234</v>
      </c>
      <c r="X84" t="s">
        <v>19</v>
      </c>
      <c r="Y84">
        <v>23</v>
      </c>
      <c r="Z84" t="s">
        <v>143</v>
      </c>
      <c r="AA84" t="s">
        <v>46</v>
      </c>
      <c r="AB84" t="s">
        <v>46</v>
      </c>
      <c r="AC84" t="s">
        <v>46</v>
      </c>
      <c r="AD84" t="s">
        <v>46</v>
      </c>
      <c r="AE84" t="s">
        <v>125</v>
      </c>
      <c r="AF84">
        <v>1</v>
      </c>
      <c r="AG84">
        <v>0</v>
      </c>
      <c r="AH84">
        <v>0</v>
      </c>
      <c r="AI84">
        <v>30</v>
      </c>
      <c r="AJ84" t="s">
        <v>583</v>
      </c>
      <c r="AN84" t="str">
        <f t="shared" ref="AN84:AN98" si="8">CONCATENATE(P84, " ", Q84)</f>
        <v>Nucella emarginata</v>
      </c>
      <c r="AO84" t="s">
        <v>468</v>
      </c>
      <c r="AP84" t="s">
        <v>46</v>
      </c>
      <c r="AQ84" t="s">
        <v>46</v>
      </c>
      <c r="AR84" t="s">
        <v>46</v>
      </c>
      <c r="AS84" t="s">
        <v>471</v>
      </c>
      <c r="AT84" s="11">
        <v>17349</v>
      </c>
      <c r="AU84">
        <v>0</v>
      </c>
    </row>
    <row r="85" spans="1:47">
      <c r="A85" s="1">
        <v>41730</v>
      </c>
      <c r="B85">
        <v>84</v>
      </c>
      <c r="C85">
        <v>17</v>
      </c>
      <c r="D85">
        <v>1947</v>
      </c>
      <c r="E85">
        <v>1947</v>
      </c>
      <c r="F85" t="s">
        <v>112</v>
      </c>
      <c r="G85" t="s">
        <v>589</v>
      </c>
      <c r="I85">
        <v>19</v>
      </c>
      <c r="J85">
        <v>1</v>
      </c>
      <c r="K85">
        <v>17</v>
      </c>
      <c r="L85" t="s">
        <v>436</v>
      </c>
      <c r="M85" t="s">
        <v>590</v>
      </c>
      <c r="N85" t="s">
        <v>116</v>
      </c>
      <c r="O85" t="s">
        <v>591</v>
      </c>
      <c r="P85" t="s">
        <v>116</v>
      </c>
      <c r="Q85" t="s">
        <v>591</v>
      </c>
      <c r="R85">
        <v>929</v>
      </c>
      <c r="S85" t="s">
        <v>118</v>
      </c>
      <c r="T85" t="s">
        <v>119</v>
      </c>
      <c r="U85" t="s">
        <v>120</v>
      </c>
      <c r="V85" t="s">
        <v>399</v>
      </c>
      <c r="W85" t="s">
        <v>234</v>
      </c>
      <c r="X85" t="s">
        <v>19</v>
      </c>
      <c r="Y85">
        <v>33</v>
      </c>
      <c r="Z85" t="s">
        <v>592</v>
      </c>
      <c r="AA85" t="s">
        <v>46</v>
      </c>
      <c r="AB85" t="s">
        <v>46</v>
      </c>
      <c r="AC85" t="s">
        <v>46</v>
      </c>
      <c r="AD85" t="s">
        <v>46</v>
      </c>
      <c r="AE85" t="s">
        <v>21</v>
      </c>
      <c r="AF85">
        <v>0</v>
      </c>
      <c r="AG85">
        <v>1</v>
      </c>
      <c r="AH85">
        <v>1</v>
      </c>
      <c r="AI85">
        <f>22+29+32</f>
        <v>83</v>
      </c>
      <c r="AJ85" t="s">
        <v>593</v>
      </c>
      <c r="AN85" t="str">
        <f t="shared" si="8"/>
        <v>Pisaster ochraceus</v>
      </c>
      <c r="AO85" t="s">
        <v>468</v>
      </c>
      <c r="AP85" t="s">
        <v>46</v>
      </c>
      <c r="AQ85" t="s">
        <v>46</v>
      </c>
      <c r="AR85" t="s">
        <v>46</v>
      </c>
      <c r="AS85" t="s">
        <v>473</v>
      </c>
      <c r="AT85" s="11">
        <v>17349</v>
      </c>
      <c r="AU85">
        <v>0</v>
      </c>
    </row>
    <row r="86" spans="1:47">
      <c r="A86" s="1">
        <v>41730</v>
      </c>
      <c r="B86">
        <v>85</v>
      </c>
      <c r="C86">
        <v>18</v>
      </c>
      <c r="D86">
        <v>1947</v>
      </c>
      <c r="E86">
        <v>1947</v>
      </c>
      <c r="F86" t="s">
        <v>112</v>
      </c>
      <c r="G86" t="s">
        <v>597</v>
      </c>
      <c r="H86" t="s">
        <v>8</v>
      </c>
      <c r="I86">
        <v>19</v>
      </c>
      <c r="J86">
        <v>1</v>
      </c>
      <c r="K86">
        <v>74</v>
      </c>
      <c r="L86" t="s">
        <v>586</v>
      </c>
      <c r="M86">
        <v>44</v>
      </c>
      <c r="N86" t="s">
        <v>116</v>
      </c>
      <c r="O86" t="s">
        <v>591</v>
      </c>
      <c r="P86" t="s">
        <v>116</v>
      </c>
      <c r="Q86" t="s">
        <v>591</v>
      </c>
      <c r="R86">
        <v>929</v>
      </c>
      <c r="S86" t="s">
        <v>118</v>
      </c>
      <c r="T86" t="s">
        <v>119</v>
      </c>
      <c r="U86" t="s">
        <v>120</v>
      </c>
      <c r="V86" t="s">
        <v>399</v>
      </c>
      <c r="W86" t="s">
        <v>594</v>
      </c>
      <c r="X86" t="s">
        <v>19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>
        <v>0</v>
      </c>
      <c r="AG86">
        <v>0</v>
      </c>
      <c r="AH86">
        <v>1</v>
      </c>
      <c r="AI86">
        <v>91</v>
      </c>
      <c r="AN86" t="str">
        <f t="shared" si="8"/>
        <v>Pisaster ochraceus</v>
      </c>
      <c r="AT86" s="11">
        <v>17349</v>
      </c>
      <c r="AU86">
        <v>0</v>
      </c>
    </row>
    <row r="87" spans="1:47">
      <c r="A87" s="1">
        <v>41730</v>
      </c>
      <c r="B87">
        <v>86</v>
      </c>
      <c r="C87">
        <v>18</v>
      </c>
      <c r="D87">
        <v>1947</v>
      </c>
      <c r="E87">
        <v>1947</v>
      </c>
      <c r="F87" t="s">
        <v>112</v>
      </c>
      <c r="G87" t="s">
        <v>597</v>
      </c>
      <c r="H87" t="s">
        <v>8</v>
      </c>
      <c r="I87">
        <v>19</v>
      </c>
      <c r="J87">
        <v>1</v>
      </c>
      <c r="K87">
        <v>74</v>
      </c>
      <c r="L87" t="s">
        <v>586</v>
      </c>
      <c r="M87">
        <v>44</v>
      </c>
      <c r="N87" t="s">
        <v>116</v>
      </c>
      <c r="O87" t="s">
        <v>591</v>
      </c>
      <c r="P87" t="s">
        <v>116</v>
      </c>
      <c r="Q87" t="s">
        <v>591</v>
      </c>
      <c r="R87">
        <v>929</v>
      </c>
      <c r="S87" t="s">
        <v>118</v>
      </c>
      <c r="T87" t="s">
        <v>119</v>
      </c>
      <c r="U87" t="s">
        <v>120</v>
      </c>
      <c r="V87" t="s">
        <v>399</v>
      </c>
      <c r="W87" t="s">
        <v>595</v>
      </c>
      <c r="X87" t="s">
        <v>19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>
        <v>0</v>
      </c>
      <c r="AG87">
        <v>0</v>
      </c>
      <c r="AH87">
        <v>1</v>
      </c>
      <c r="AI87">
        <v>104</v>
      </c>
      <c r="AN87" t="str">
        <f t="shared" si="8"/>
        <v>Pisaster ochraceus</v>
      </c>
      <c r="AT87" s="11">
        <v>17349</v>
      </c>
      <c r="AU87">
        <v>0</v>
      </c>
    </row>
    <row r="88" spans="1:47">
      <c r="A88" s="1">
        <v>41730</v>
      </c>
      <c r="B88">
        <v>87</v>
      </c>
      <c r="C88">
        <v>18</v>
      </c>
      <c r="D88">
        <v>1947</v>
      </c>
      <c r="E88">
        <v>1947</v>
      </c>
      <c r="F88" t="s">
        <v>112</v>
      </c>
      <c r="G88" t="s">
        <v>597</v>
      </c>
      <c r="H88" t="s">
        <v>8</v>
      </c>
      <c r="I88">
        <v>19</v>
      </c>
      <c r="J88">
        <v>1</v>
      </c>
      <c r="K88">
        <v>74</v>
      </c>
      <c r="L88" t="s">
        <v>586</v>
      </c>
      <c r="M88">
        <v>44</v>
      </c>
      <c r="N88" t="s">
        <v>116</v>
      </c>
      <c r="O88" t="s">
        <v>591</v>
      </c>
      <c r="P88" t="s">
        <v>116</v>
      </c>
      <c r="Q88" t="s">
        <v>591</v>
      </c>
      <c r="R88">
        <v>929</v>
      </c>
      <c r="S88" t="s">
        <v>118</v>
      </c>
      <c r="T88" t="s">
        <v>119</v>
      </c>
      <c r="U88" t="s">
        <v>120</v>
      </c>
      <c r="V88" t="s">
        <v>399</v>
      </c>
      <c r="W88" t="s">
        <v>234</v>
      </c>
      <c r="X88" t="s">
        <v>19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>
        <v>0</v>
      </c>
      <c r="AG88">
        <v>0</v>
      </c>
      <c r="AH88">
        <v>1</v>
      </c>
      <c r="AI88">
        <v>104</v>
      </c>
      <c r="AN88" t="str">
        <f t="shared" si="8"/>
        <v>Pisaster ochraceus</v>
      </c>
      <c r="AT88" s="11">
        <v>17349</v>
      </c>
      <c r="AU88">
        <v>0</v>
      </c>
    </row>
    <row r="89" spans="1:47">
      <c r="A89" s="1">
        <v>41730</v>
      </c>
      <c r="B89">
        <v>88</v>
      </c>
      <c r="C89">
        <v>18</v>
      </c>
      <c r="D89">
        <v>1947</v>
      </c>
      <c r="E89">
        <v>1947</v>
      </c>
      <c r="F89" t="s">
        <v>112</v>
      </c>
      <c r="G89" t="s">
        <v>597</v>
      </c>
      <c r="H89" t="s">
        <v>8</v>
      </c>
      <c r="I89">
        <v>19</v>
      </c>
      <c r="J89">
        <v>1</v>
      </c>
      <c r="K89">
        <v>74</v>
      </c>
      <c r="L89" t="s">
        <v>586</v>
      </c>
      <c r="M89">
        <v>44</v>
      </c>
      <c r="N89" t="s">
        <v>116</v>
      </c>
      <c r="O89" t="s">
        <v>591</v>
      </c>
      <c r="P89" t="s">
        <v>116</v>
      </c>
      <c r="Q89" t="s">
        <v>591</v>
      </c>
      <c r="R89">
        <v>929</v>
      </c>
      <c r="S89" t="s">
        <v>118</v>
      </c>
      <c r="T89" t="s">
        <v>119</v>
      </c>
      <c r="U89" t="s">
        <v>120</v>
      </c>
      <c r="V89" t="s">
        <v>399</v>
      </c>
      <c r="W89" t="s">
        <v>501</v>
      </c>
      <c r="X89" t="s">
        <v>19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>
        <v>0</v>
      </c>
      <c r="AG89">
        <v>0</v>
      </c>
      <c r="AH89">
        <v>1</v>
      </c>
      <c r="AI89">
        <v>94</v>
      </c>
      <c r="AN89" t="str">
        <f t="shared" si="8"/>
        <v>Pisaster ochraceus</v>
      </c>
      <c r="AT89" s="11">
        <v>17349</v>
      </c>
      <c r="AU89">
        <v>0</v>
      </c>
    </row>
    <row r="90" spans="1:47">
      <c r="A90" s="1">
        <v>41730</v>
      </c>
      <c r="B90">
        <v>89</v>
      </c>
      <c r="C90">
        <v>18</v>
      </c>
      <c r="D90">
        <v>1947</v>
      </c>
      <c r="E90">
        <v>1947</v>
      </c>
      <c r="F90" t="s">
        <v>112</v>
      </c>
      <c r="G90" t="s">
        <v>597</v>
      </c>
      <c r="H90" t="s">
        <v>8</v>
      </c>
      <c r="I90">
        <v>19</v>
      </c>
      <c r="J90">
        <v>1</v>
      </c>
      <c r="K90">
        <v>74</v>
      </c>
      <c r="L90" t="s">
        <v>586</v>
      </c>
      <c r="M90">
        <v>44</v>
      </c>
      <c r="N90" t="s">
        <v>116</v>
      </c>
      <c r="O90" t="s">
        <v>591</v>
      </c>
      <c r="P90" t="s">
        <v>116</v>
      </c>
      <c r="Q90" t="s">
        <v>591</v>
      </c>
      <c r="R90">
        <v>929</v>
      </c>
      <c r="S90" t="s">
        <v>118</v>
      </c>
      <c r="T90" t="s">
        <v>119</v>
      </c>
      <c r="U90" t="s">
        <v>120</v>
      </c>
      <c r="V90" t="s">
        <v>399</v>
      </c>
      <c r="W90" t="s">
        <v>596</v>
      </c>
      <c r="X90" t="s">
        <v>19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>
        <v>0</v>
      </c>
      <c r="AG90">
        <v>0</v>
      </c>
      <c r="AH90">
        <v>1</v>
      </c>
      <c r="AI90">
        <v>56</v>
      </c>
      <c r="AN90" t="str">
        <f t="shared" si="8"/>
        <v>Pisaster ochraceus</v>
      </c>
      <c r="AT90" s="11">
        <v>17349</v>
      </c>
      <c r="AU90">
        <v>0</v>
      </c>
    </row>
    <row r="91" spans="1:47">
      <c r="A91" s="1">
        <v>41730</v>
      </c>
      <c r="B91">
        <v>90</v>
      </c>
      <c r="C91">
        <v>19</v>
      </c>
      <c r="D91">
        <v>1947</v>
      </c>
      <c r="E91">
        <v>1947</v>
      </c>
      <c r="F91" t="s">
        <v>112</v>
      </c>
      <c r="G91" t="s">
        <v>598</v>
      </c>
      <c r="H91" t="s">
        <v>8</v>
      </c>
      <c r="I91">
        <v>19</v>
      </c>
      <c r="J91">
        <v>1</v>
      </c>
      <c r="K91">
        <v>6</v>
      </c>
      <c r="L91" t="s">
        <v>587</v>
      </c>
      <c r="M91" t="s">
        <v>599</v>
      </c>
      <c r="N91" t="s">
        <v>600</v>
      </c>
      <c r="O91" t="s">
        <v>601</v>
      </c>
      <c r="P91" t="s">
        <v>600</v>
      </c>
      <c r="Q91" t="s">
        <v>601</v>
      </c>
      <c r="R91">
        <v>654</v>
      </c>
      <c r="S91" t="s">
        <v>16</v>
      </c>
      <c r="V91" t="s">
        <v>602</v>
      </c>
      <c r="W91" t="s">
        <v>446</v>
      </c>
      <c r="X91" t="s">
        <v>603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>
        <v>0</v>
      </c>
      <c r="AG91">
        <v>0</v>
      </c>
      <c r="AH91">
        <v>1</v>
      </c>
      <c r="AI91">
        <f>31+4+254+16+10+2+58+420</f>
        <v>795</v>
      </c>
      <c r="AN91" t="str">
        <f t="shared" si="8"/>
        <v>Emerita analoga</v>
      </c>
      <c r="AO91" t="s">
        <v>604</v>
      </c>
      <c r="AP91" t="s">
        <v>46</v>
      </c>
      <c r="AQ91" t="s">
        <v>46</v>
      </c>
      <c r="AR91" t="s">
        <v>46</v>
      </c>
      <c r="AS91" t="s">
        <v>473</v>
      </c>
      <c r="AT91" s="11">
        <v>17349</v>
      </c>
      <c r="AU91">
        <v>0</v>
      </c>
    </row>
    <row r="92" spans="1:47">
      <c r="A92" s="1">
        <v>41731</v>
      </c>
      <c r="B92">
        <v>91</v>
      </c>
      <c r="C92">
        <v>20</v>
      </c>
      <c r="D92">
        <v>1948</v>
      </c>
      <c r="E92">
        <v>1948</v>
      </c>
      <c r="F92" t="s">
        <v>112</v>
      </c>
      <c r="G92" t="s">
        <v>630</v>
      </c>
      <c r="H92" t="s">
        <v>631</v>
      </c>
      <c r="I92">
        <v>23</v>
      </c>
      <c r="J92">
        <v>1</v>
      </c>
      <c r="K92">
        <v>12</v>
      </c>
      <c r="L92" t="s">
        <v>632</v>
      </c>
      <c r="N92" t="s">
        <v>259</v>
      </c>
      <c r="O92" t="s">
        <v>444</v>
      </c>
      <c r="P92" t="s">
        <v>259</v>
      </c>
      <c r="Q92" t="s">
        <v>444</v>
      </c>
      <c r="R92">
        <v>818</v>
      </c>
      <c r="S92" t="s">
        <v>67</v>
      </c>
      <c r="T92" t="s">
        <v>290</v>
      </c>
      <c r="U92" t="s">
        <v>292</v>
      </c>
      <c r="V92" t="s">
        <v>291</v>
      </c>
      <c r="W92" t="s">
        <v>234</v>
      </c>
      <c r="X92" t="s">
        <v>19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>
        <v>0</v>
      </c>
      <c r="AG92">
        <v>0</v>
      </c>
      <c r="AH92">
        <v>1</v>
      </c>
      <c r="AI92">
        <v>1992</v>
      </c>
      <c r="AJ92" t="s">
        <v>633</v>
      </c>
      <c r="AN92" t="str">
        <f t="shared" si="8"/>
        <v>Mytilus californianus</v>
      </c>
      <c r="AO92" t="s">
        <v>468</v>
      </c>
      <c r="AP92" t="s">
        <v>46</v>
      </c>
      <c r="AQ92" t="s">
        <v>46</v>
      </c>
      <c r="AR92" t="s">
        <v>46</v>
      </c>
      <c r="AT92" s="11">
        <v>17715</v>
      </c>
      <c r="AU92">
        <v>1</v>
      </c>
    </row>
    <row r="93" spans="1:47">
      <c r="A93" s="1">
        <v>41731</v>
      </c>
      <c r="B93">
        <v>92</v>
      </c>
      <c r="C93">
        <v>20</v>
      </c>
      <c r="D93">
        <v>1948</v>
      </c>
      <c r="E93">
        <v>1948</v>
      </c>
      <c r="F93" t="s">
        <v>112</v>
      </c>
      <c r="G93" t="s">
        <v>630</v>
      </c>
      <c r="H93" t="s">
        <v>631</v>
      </c>
      <c r="I93">
        <v>23</v>
      </c>
      <c r="J93">
        <v>1</v>
      </c>
      <c r="K93">
        <v>12</v>
      </c>
      <c r="L93" t="s">
        <v>632</v>
      </c>
      <c r="N93" t="s">
        <v>259</v>
      </c>
      <c r="O93" t="s">
        <v>444</v>
      </c>
      <c r="P93" t="s">
        <v>259</v>
      </c>
      <c r="Q93" t="s">
        <v>444</v>
      </c>
      <c r="R93">
        <v>818</v>
      </c>
      <c r="S93" t="s">
        <v>67</v>
      </c>
      <c r="T93" t="s">
        <v>290</v>
      </c>
      <c r="U93" t="s">
        <v>292</v>
      </c>
      <c r="V93" t="s">
        <v>291</v>
      </c>
      <c r="W93" t="s">
        <v>234</v>
      </c>
      <c r="X93" t="s">
        <v>19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>
        <v>0</v>
      </c>
      <c r="AG93">
        <v>0</v>
      </c>
      <c r="AH93">
        <v>1</v>
      </c>
      <c r="AI93">
        <v>1530</v>
      </c>
      <c r="AJ93" t="s">
        <v>634</v>
      </c>
      <c r="AN93" t="str">
        <f t="shared" si="8"/>
        <v>Mytilus californianus</v>
      </c>
      <c r="AO93" t="s">
        <v>468</v>
      </c>
      <c r="AP93" t="s">
        <v>46</v>
      </c>
      <c r="AQ93" t="s">
        <v>46</v>
      </c>
      <c r="AR93" t="s">
        <v>46</v>
      </c>
      <c r="AT93" s="11">
        <v>17715</v>
      </c>
      <c r="AU93">
        <v>1</v>
      </c>
    </row>
    <row r="94" spans="1:47">
      <c r="A94" s="1">
        <v>41731</v>
      </c>
      <c r="B94">
        <v>93</v>
      </c>
      <c r="C94">
        <v>20</v>
      </c>
      <c r="D94">
        <v>1948</v>
      </c>
      <c r="E94">
        <v>1948</v>
      </c>
      <c r="F94" t="s">
        <v>112</v>
      </c>
      <c r="G94" t="s">
        <v>630</v>
      </c>
      <c r="H94" t="s">
        <v>631</v>
      </c>
      <c r="I94">
        <v>23</v>
      </c>
      <c r="J94">
        <v>1</v>
      </c>
      <c r="K94">
        <v>12</v>
      </c>
      <c r="L94" t="s">
        <v>632</v>
      </c>
      <c r="N94" t="s">
        <v>259</v>
      </c>
      <c r="O94" t="s">
        <v>444</v>
      </c>
      <c r="P94" t="s">
        <v>259</v>
      </c>
      <c r="Q94" t="s">
        <v>444</v>
      </c>
      <c r="R94">
        <v>818</v>
      </c>
      <c r="S94" t="s">
        <v>67</v>
      </c>
      <c r="T94" t="s">
        <v>290</v>
      </c>
      <c r="U94" t="s">
        <v>292</v>
      </c>
      <c r="V94" t="s">
        <v>291</v>
      </c>
      <c r="W94" t="s">
        <v>234</v>
      </c>
      <c r="X94" t="s">
        <v>19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>
        <v>0</v>
      </c>
      <c r="AG94">
        <v>0</v>
      </c>
      <c r="AH94">
        <v>1</v>
      </c>
      <c r="AI94">
        <v>250</v>
      </c>
      <c r="AJ94" t="s">
        <v>635</v>
      </c>
      <c r="AN94" t="str">
        <f t="shared" si="8"/>
        <v>Mytilus californianus</v>
      </c>
      <c r="AO94" t="s">
        <v>468</v>
      </c>
      <c r="AP94" t="s">
        <v>46</v>
      </c>
      <c r="AQ94" t="s">
        <v>46</v>
      </c>
      <c r="AR94" t="s">
        <v>46</v>
      </c>
      <c r="AT94" s="11">
        <v>17715</v>
      </c>
      <c r="AU94">
        <v>1</v>
      </c>
    </row>
    <row r="95" spans="1:47">
      <c r="A95" s="1">
        <v>41731</v>
      </c>
      <c r="B95">
        <v>94</v>
      </c>
      <c r="C95">
        <v>20</v>
      </c>
      <c r="D95">
        <v>1948</v>
      </c>
      <c r="E95">
        <v>1948</v>
      </c>
      <c r="F95" t="s">
        <v>112</v>
      </c>
      <c r="G95" t="s">
        <v>630</v>
      </c>
      <c r="H95" t="s">
        <v>631</v>
      </c>
      <c r="I95">
        <v>23</v>
      </c>
      <c r="J95">
        <v>1</v>
      </c>
      <c r="K95">
        <v>12</v>
      </c>
      <c r="L95" t="s">
        <v>632</v>
      </c>
      <c r="N95" t="s">
        <v>259</v>
      </c>
      <c r="O95" t="s">
        <v>444</v>
      </c>
      <c r="P95" t="s">
        <v>259</v>
      </c>
      <c r="Q95" t="s">
        <v>444</v>
      </c>
      <c r="R95">
        <v>818</v>
      </c>
      <c r="S95" t="s">
        <v>67</v>
      </c>
      <c r="T95" t="s">
        <v>290</v>
      </c>
      <c r="U95" t="s">
        <v>292</v>
      </c>
      <c r="V95" t="s">
        <v>291</v>
      </c>
      <c r="W95" t="s">
        <v>234</v>
      </c>
      <c r="X95" t="s">
        <v>19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>
        <v>0</v>
      </c>
      <c r="AG95">
        <v>0</v>
      </c>
      <c r="AH95">
        <v>1</v>
      </c>
      <c r="AI95">
        <v>65</v>
      </c>
      <c r="AJ95" t="s">
        <v>636</v>
      </c>
      <c r="AN95" t="str">
        <f t="shared" si="8"/>
        <v>Mytilus californianus</v>
      </c>
      <c r="AO95" t="s">
        <v>468</v>
      </c>
      <c r="AP95" t="s">
        <v>46</v>
      </c>
      <c r="AQ95" t="s">
        <v>46</v>
      </c>
      <c r="AR95" t="s">
        <v>46</v>
      </c>
      <c r="AT95" s="11">
        <v>17715</v>
      </c>
      <c r="AU95">
        <v>1</v>
      </c>
    </row>
    <row r="96" spans="1:47">
      <c r="A96" s="1">
        <v>41731</v>
      </c>
      <c r="B96">
        <v>95</v>
      </c>
      <c r="C96">
        <v>21</v>
      </c>
      <c r="D96">
        <v>1948</v>
      </c>
      <c r="E96">
        <v>1948</v>
      </c>
      <c r="F96" t="s">
        <v>112</v>
      </c>
      <c r="G96" t="s">
        <v>637</v>
      </c>
      <c r="H96" t="s">
        <v>631</v>
      </c>
      <c r="I96">
        <v>23</v>
      </c>
      <c r="J96">
        <v>1</v>
      </c>
      <c r="K96" t="s">
        <v>46</v>
      </c>
      <c r="L96" t="s">
        <v>627</v>
      </c>
      <c r="N96" t="s">
        <v>638</v>
      </c>
      <c r="O96" t="s">
        <v>639</v>
      </c>
      <c r="P96" t="s">
        <v>638</v>
      </c>
      <c r="Q96" t="s">
        <v>639</v>
      </c>
      <c r="R96">
        <v>651</v>
      </c>
      <c r="S96" t="s">
        <v>16</v>
      </c>
      <c r="T96" t="s">
        <v>361</v>
      </c>
      <c r="U96" t="s">
        <v>362</v>
      </c>
      <c r="V96" t="s">
        <v>640</v>
      </c>
      <c r="W96" t="s">
        <v>234</v>
      </c>
      <c r="X96" t="s">
        <v>19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>
        <v>0</v>
      </c>
      <c r="AG96">
        <v>0</v>
      </c>
      <c r="AH96">
        <v>1</v>
      </c>
      <c r="AI96">
        <v>50</v>
      </c>
      <c r="AN96" t="str">
        <f t="shared" si="8"/>
        <v>Pachygrapsus crassipes</v>
      </c>
    </row>
    <row r="97" spans="1:40">
      <c r="A97" s="1">
        <v>41731</v>
      </c>
      <c r="B97">
        <v>96</v>
      </c>
      <c r="C97">
        <v>21</v>
      </c>
      <c r="D97">
        <v>1948</v>
      </c>
      <c r="E97">
        <v>1948</v>
      </c>
      <c r="F97" t="s">
        <v>112</v>
      </c>
      <c r="G97" t="s">
        <v>637</v>
      </c>
      <c r="H97" t="s">
        <v>631</v>
      </c>
      <c r="I97">
        <v>23</v>
      </c>
      <c r="J97">
        <v>1</v>
      </c>
      <c r="K97" t="s">
        <v>46</v>
      </c>
      <c r="L97" t="s">
        <v>627</v>
      </c>
      <c r="N97" t="s">
        <v>638</v>
      </c>
      <c r="O97" t="s">
        <v>639</v>
      </c>
      <c r="P97" t="s">
        <v>638</v>
      </c>
      <c r="Q97" t="s">
        <v>639</v>
      </c>
      <c r="R97">
        <v>651</v>
      </c>
      <c r="S97" t="s">
        <v>16</v>
      </c>
      <c r="T97" t="s">
        <v>361</v>
      </c>
      <c r="U97" t="s">
        <v>362</v>
      </c>
      <c r="V97" t="s">
        <v>640</v>
      </c>
      <c r="W97" t="s">
        <v>179</v>
      </c>
      <c r="X97" t="s">
        <v>19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>
        <v>0</v>
      </c>
      <c r="AG97">
        <v>0</v>
      </c>
      <c r="AH97">
        <v>1</v>
      </c>
      <c r="AI97">
        <v>50</v>
      </c>
      <c r="AN97" t="str">
        <f t="shared" si="8"/>
        <v>Pachygrapsus crassipes</v>
      </c>
    </row>
    <row r="98" spans="1:40">
      <c r="A98" s="1">
        <v>41731</v>
      </c>
      <c r="B98">
        <v>97</v>
      </c>
      <c r="C98">
        <v>21</v>
      </c>
      <c r="D98">
        <v>1948</v>
      </c>
      <c r="E98">
        <v>1948</v>
      </c>
      <c r="F98" t="s">
        <v>112</v>
      </c>
      <c r="G98" t="s">
        <v>637</v>
      </c>
      <c r="H98" t="s">
        <v>631</v>
      </c>
      <c r="I98">
        <v>23</v>
      </c>
      <c r="J98">
        <v>1</v>
      </c>
      <c r="K98" t="s">
        <v>46</v>
      </c>
      <c r="L98" t="s">
        <v>627</v>
      </c>
      <c r="N98" t="s">
        <v>638</v>
      </c>
      <c r="O98" t="s">
        <v>639</v>
      </c>
      <c r="P98" t="s">
        <v>638</v>
      </c>
      <c r="Q98" t="s">
        <v>639</v>
      </c>
      <c r="R98">
        <v>651</v>
      </c>
      <c r="S98" t="s">
        <v>16</v>
      </c>
      <c r="T98" t="s">
        <v>361</v>
      </c>
      <c r="U98" t="s">
        <v>362</v>
      </c>
      <c r="V98" t="s">
        <v>640</v>
      </c>
      <c r="W98" t="s">
        <v>29</v>
      </c>
      <c r="X98" t="s">
        <v>19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>
        <v>0</v>
      </c>
      <c r="AG98">
        <v>0</v>
      </c>
      <c r="AH98">
        <v>1</v>
      </c>
      <c r="AI98">
        <v>50</v>
      </c>
      <c r="AN98" t="str">
        <f t="shared" si="8"/>
        <v>Pachygrapsus crassipes</v>
      </c>
    </row>
    <row r="103" spans="1:40">
      <c r="E103">
        <v>1988</v>
      </c>
      <c r="L103" t="s">
        <v>347</v>
      </c>
      <c r="N103" t="s">
        <v>344</v>
      </c>
      <c r="O103" t="s">
        <v>317</v>
      </c>
      <c r="P103" t="s">
        <v>344</v>
      </c>
      <c r="Q103" t="s">
        <v>317</v>
      </c>
      <c r="R103">
        <v>839</v>
      </c>
      <c r="S103" t="s">
        <v>67</v>
      </c>
      <c r="T103" t="s">
        <v>290</v>
      </c>
      <c r="U103" t="s">
        <v>319</v>
      </c>
      <c r="V103" t="s">
        <v>345</v>
      </c>
      <c r="W103" t="s">
        <v>29</v>
      </c>
      <c r="X103" t="s">
        <v>19</v>
      </c>
      <c r="AJ103" t="s">
        <v>346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7" sqref="E7"/>
    </sheetView>
  </sheetViews>
  <sheetFormatPr baseColWidth="10" defaultRowHeight="15" x14ac:dyDescent="0"/>
  <cols>
    <col min="3" max="3" width="18.1640625" bestFit="1" customWidth="1"/>
    <col min="5" max="5" width="23.83203125" bestFit="1" customWidth="1"/>
  </cols>
  <sheetData>
    <row r="1" spans="1:5">
      <c r="A1" t="s">
        <v>497</v>
      </c>
      <c r="B1" t="s">
        <v>498</v>
      </c>
      <c r="C1" t="s">
        <v>499</v>
      </c>
      <c r="D1" t="s">
        <v>502</v>
      </c>
      <c r="E1" t="s">
        <v>500</v>
      </c>
    </row>
    <row r="2" spans="1:5">
      <c r="A2" s="1">
        <v>41725</v>
      </c>
      <c r="B2" t="s">
        <v>501</v>
      </c>
      <c r="C2" t="s">
        <v>452</v>
      </c>
      <c r="D2">
        <v>85</v>
      </c>
      <c r="E2" t="s">
        <v>143</v>
      </c>
    </row>
    <row r="3" spans="1:5">
      <c r="A3" s="1">
        <v>41725</v>
      </c>
      <c r="B3" t="s">
        <v>501</v>
      </c>
      <c r="C3" t="s">
        <v>424</v>
      </c>
      <c r="D3">
        <v>29</v>
      </c>
      <c r="E3" t="s">
        <v>504</v>
      </c>
    </row>
    <row r="4" spans="1:5">
      <c r="A4" s="1">
        <v>41725</v>
      </c>
      <c r="B4" t="s">
        <v>501</v>
      </c>
      <c r="C4" t="s">
        <v>503</v>
      </c>
      <c r="D4">
        <v>36</v>
      </c>
      <c r="E4" t="s">
        <v>143</v>
      </c>
    </row>
    <row r="5" spans="1:5">
      <c r="A5" s="1">
        <v>41725</v>
      </c>
      <c r="B5" t="s">
        <v>501</v>
      </c>
      <c r="C5" t="s">
        <v>415</v>
      </c>
      <c r="D5">
        <v>27</v>
      </c>
      <c r="E5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M55"/>
  <sheetViews>
    <sheetView topLeftCell="A8" workbookViewId="0">
      <selection activeCell="A32" sqref="A32"/>
    </sheetView>
  </sheetViews>
  <sheetFormatPr baseColWidth="10" defaultRowHeight="15" x14ac:dyDescent="0"/>
  <cols>
    <col min="1" max="1" width="33.1640625" customWidth="1"/>
    <col min="2" max="2" width="17.5" bestFit="1" customWidth="1"/>
    <col min="3" max="3" width="12" bestFit="1" customWidth="1"/>
    <col min="4" max="4" width="10.83203125" bestFit="1" customWidth="1"/>
    <col min="5" max="5" width="11.33203125" bestFit="1" customWidth="1"/>
    <col min="6" max="6" width="8" customWidth="1"/>
    <col min="7" max="7" width="10.83203125" customWidth="1"/>
    <col min="8" max="8" width="12" bestFit="1" customWidth="1"/>
    <col min="9" max="9" width="20.83203125" bestFit="1" customWidth="1"/>
    <col min="10" max="10" width="7.6640625" customWidth="1"/>
    <col min="11" max="11" width="14.5" bestFit="1" customWidth="1"/>
    <col min="12" max="12" width="15.5" bestFit="1" customWidth="1"/>
    <col min="13" max="13" width="14.5" bestFit="1" customWidth="1"/>
  </cols>
  <sheetData>
    <row r="3" spans="1:13">
      <c r="B3" s="6" t="s">
        <v>486</v>
      </c>
    </row>
    <row r="4" spans="1:13">
      <c r="A4" s="6" t="s">
        <v>405</v>
      </c>
      <c r="B4" t="s">
        <v>480</v>
      </c>
      <c r="C4" t="s">
        <v>490</v>
      </c>
      <c r="D4" t="s">
        <v>491</v>
      </c>
      <c r="E4" t="s">
        <v>492</v>
      </c>
      <c r="J4" t="s">
        <v>460</v>
      </c>
      <c r="K4" t="s">
        <v>454</v>
      </c>
      <c r="L4" t="s">
        <v>455</v>
      </c>
      <c r="M4" t="s">
        <v>528</v>
      </c>
    </row>
    <row r="5" spans="1:13">
      <c r="A5" s="7" t="s">
        <v>19</v>
      </c>
      <c r="B5" s="13">
        <v>1937.8333333333333</v>
      </c>
      <c r="C5" s="13">
        <v>11</v>
      </c>
      <c r="D5" s="13">
        <v>25</v>
      </c>
      <c r="E5" s="13">
        <v>20</v>
      </c>
      <c r="I5" s="9" t="s">
        <v>409</v>
      </c>
      <c r="J5">
        <v>1917</v>
      </c>
      <c r="K5" t="s">
        <v>510</v>
      </c>
      <c r="L5" t="s">
        <v>456</v>
      </c>
    </row>
    <row r="6" spans="1:13">
      <c r="A6" s="8" t="s">
        <v>16</v>
      </c>
      <c r="B6" s="13">
        <v>1919.7272727272727</v>
      </c>
      <c r="C6" s="13">
        <v>6</v>
      </c>
      <c r="D6" s="13">
        <v>5</v>
      </c>
      <c r="E6" s="13">
        <v>0</v>
      </c>
      <c r="I6" s="9" t="s">
        <v>410</v>
      </c>
      <c r="J6">
        <v>1917</v>
      </c>
      <c r="K6" t="s">
        <v>472</v>
      </c>
      <c r="L6" t="s">
        <v>456</v>
      </c>
    </row>
    <row r="7" spans="1:13">
      <c r="A7" s="12" t="s">
        <v>409</v>
      </c>
      <c r="B7" s="13">
        <v>1917</v>
      </c>
      <c r="C7" s="13">
        <v>2</v>
      </c>
      <c r="D7" s="13">
        <v>0</v>
      </c>
      <c r="E7" s="13">
        <v>0</v>
      </c>
      <c r="I7" s="9" t="s">
        <v>424</v>
      </c>
      <c r="J7">
        <v>1917</v>
      </c>
      <c r="K7" t="s">
        <v>473</v>
      </c>
      <c r="L7" t="s">
        <v>456</v>
      </c>
    </row>
    <row r="8" spans="1:13">
      <c r="A8" s="12" t="s">
        <v>410</v>
      </c>
      <c r="B8" s="13">
        <v>1924.5</v>
      </c>
      <c r="C8" s="13">
        <v>1</v>
      </c>
      <c r="D8" s="13">
        <v>3</v>
      </c>
      <c r="E8" s="13">
        <v>0</v>
      </c>
      <c r="I8" s="9" t="s">
        <v>415</v>
      </c>
      <c r="J8">
        <v>1934</v>
      </c>
      <c r="K8" t="s">
        <v>510</v>
      </c>
      <c r="L8" t="s">
        <v>509</v>
      </c>
    </row>
    <row r="9" spans="1:13">
      <c r="A9" s="12" t="s">
        <v>416</v>
      </c>
      <c r="B9" s="13">
        <v>1917</v>
      </c>
      <c r="C9" s="13">
        <v>0</v>
      </c>
      <c r="D9" s="13">
        <v>1</v>
      </c>
      <c r="E9" s="13">
        <v>0</v>
      </c>
      <c r="I9" s="9" t="s">
        <v>422</v>
      </c>
      <c r="J9">
        <v>1947</v>
      </c>
      <c r="K9" t="s">
        <v>473</v>
      </c>
      <c r="L9" t="s">
        <v>457</v>
      </c>
    </row>
    <row r="10" spans="1:13">
      <c r="A10" s="12" t="s">
        <v>423</v>
      </c>
      <c r="B10" s="13">
        <v>1917</v>
      </c>
      <c r="C10" s="13">
        <v>1</v>
      </c>
      <c r="D10" s="13">
        <v>0</v>
      </c>
      <c r="E10" s="13">
        <v>0</v>
      </c>
    </row>
    <row r="11" spans="1:13">
      <c r="A11" s="12" t="s">
        <v>424</v>
      </c>
      <c r="B11" s="13">
        <v>1917</v>
      </c>
      <c r="C11" s="13">
        <v>2</v>
      </c>
      <c r="D11" s="13">
        <v>1</v>
      </c>
      <c r="E11" s="13">
        <v>0</v>
      </c>
    </row>
    <row r="12" spans="1:13">
      <c r="A12" s="8" t="s">
        <v>37</v>
      </c>
      <c r="B12" s="13">
        <v>1947</v>
      </c>
      <c r="C12" s="13">
        <v>0</v>
      </c>
      <c r="D12" s="13">
        <v>3</v>
      </c>
      <c r="E12" s="13">
        <v>0</v>
      </c>
    </row>
    <row r="13" spans="1:13">
      <c r="A13" s="12" t="s">
        <v>406</v>
      </c>
      <c r="B13" s="13">
        <v>1947</v>
      </c>
      <c r="C13" s="13">
        <v>0</v>
      </c>
      <c r="D13" s="13">
        <v>1</v>
      </c>
      <c r="E13" s="13">
        <v>0</v>
      </c>
      <c r="I13" s="10" t="s">
        <v>452</v>
      </c>
      <c r="J13">
        <v>1947</v>
      </c>
      <c r="K13" t="s">
        <v>473</v>
      </c>
      <c r="L13" t="s">
        <v>458</v>
      </c>
    </row>
    <row r="14" spans="1:13">
      <c r="A14" s="12" t="s">
        <v>413</v>
      </c>
      <c r="B14" s="13">
        <v>1947</v>
      </c>
      <c r="C14" s="13">
        <v>0</v>
      </c>
      <c r="D14" s="13">
        <v>1</v>
      </c>
      <c r="E14" s="13">
        <v>0</v>
      </c>
      <c r="I14" s="9" t="s">
        <v>408</v>
      </c>
      <c r="J14">
        <v>1983</v>
      </c>
      <c r="K14" t="s">
        <v>17</v>
      </c>
      <c r="L14" t="s">
        <v>459</v>
      </c>
    </row>
    <row r="15" spans="1:13">
      <c r="A15" s="12" t="s">
        <v>421</v>
      </c>
      <c r="B15" s="13">
        <v>1947</v>
      </c>
      <c r="C15" s="13">
        <v>0</v>
      </c>
      <c r="D15" s="13">
        <v>1</v>
      </c>
      <c r="E15" s="13">
        <v>0</v>
      </c>
    </row>
    <row r="16" spans="1:13">
      <c r="A16" s="8" t="s">
        <v>67</v>
      </c>
      <c r="B16" s="13">
        <v>1945.6363636363637</v>
      </c>
      <c r="C16" s="13">
        <v>5</v>
      </c>
      <c r="D16" s="13">
        <v>17</v>
      </c>
      <c r="E16" s="13">
        <v>20</v>
      </c>
    </row>
    <row r="17" spans="1:12">
      <c r="A17" s="12" t="s">
        <v>411</v>
      </c>
      <c r="B17" s="13">
        <v>1947</v>
      </c>
      <c r="C17" s="13">
        <v>0</v>
      </c>
      <c r="D17" s="13">
        <v>1</v>
      </c>
      <c r="E17" s="13">
        <v>1</v>
      </c>
      <c r="I17" t="s">
        <v>85</v>
      </c>
      <c r="J17" t="s">
        <v>86</v>
      </c>
      <c r="K17" t="s">
        <v>473</v>
      </c>
      <c r="L17" t="s">
        <v>461</v>
      </c>
    </row>
    <row r="18" spans="1:12">
      <c r="A18" s="12" t="s">
        <v>412</v>
      </c>
      <c r="B18" s="13">
        <v>1947</v>
      </c>
      <c r="C18" s="13">
        <v>0</v>
      </c>
      <c r="D18" s="13">
        <v>1</v>
      </c>
      <c r="E18" s="13">
        <v>1</v>
      </c>
      <c r="I18" t="s">
        <v>94</v>
      </c>
      <c r="J18" t="s">
        <v>95</v>
      </c>
      <c r="K18" t="s">
        <v>473</v>
      </c>
      <c r="L18" t="s">
        <v>461</v>
      </c>
    </row>
    <row r="19" spans="1:12">
      <c r="A19" s="12" t="s">
        <v>414</v>
      </c>
      <c r="B19" s="13">
        <v>1947</v>
      </c>
      <c r="C19" s="13">
        <v>0</v>
      </c>
      <c r="D19" s="13">
        <v>1</v>
      </c>
      <c r="E19" s="13">
        <v>1</v>
      </c>
      <c r="I19" t="s">
        <v>94</v>
      </c>
      <c r="J19" t="s">
        <v>97</v>
      </c>
      <c r="K19" t="s">
        <v>473</v>
      </c>
      <c r="L19" t="s">
        <v>461</v>
      </c>
    </row>
    <row r="20" spans="1:12">
      <c r="A20" s="12" t="s">
        <v>294</v>
      </c>
      <c r="B20" s="13">
        <v>1932</v>
      </c>
      <c r="C20" s="13">
        <v>1</v>
      </c>
      <c r="D20" s="13">
        <v>0</v>
      </c>
      <c r="E20" s="13">
        <v>0</v>
      </c>
      <c r="I20" t="s">
        <v>98</v>
      </c>
      <c r="J20" t="s">
        <v>99</v>
      </c>
      <c r="K20" t="s">
        <v>473</v>
      </c>
      <c r="L20" t="s">
        <v>461</v>
      </c>
    </row>
    <row r="21" spans="1:12">
      <c r="A21" s="12" t="s">
        <v>415</v>
      </c>
      <c r="B21" s="13">
        <v>1932</v>
      </c>
      <c r="C21" s="13">
        <v>0</v>
      </c>
      <c r="D21" s="13">
        <v>1</v>
      </c>
      <c r="E21" s="13">
        <v>0</v>
      </c>
    </row>
    <row r="22" spans="1:12">
      <c r="A22" s="12" t="s">
        <v>417</v>
      </c>
      <c r="B22" s="13">
        <v>1947</v>
      </c>
      <c r="C22" s="13">
        <v>0</v>
      </c>
      <c r="D22" s="13">
        <v>1</v>
      </c>
      <c r="E22" s="13">
        <v>1</v>
      </c>
    </row>
    <row r="23" spans="1:12">
      <c r="A23" s="12" t="s">
        <v>418</v>
      </c>
      <c r="B23" s="13">
        <v>1947</v>
      </c>
      <c r="C23" s="13">
        <v>0</v>
      </c>
      <c r="D23" s="13">
        <v>1</v>
      </c>
      <c r="E23" s="13">
        <v>1</v>
      </c>
      <c r="I23" t="s">
        <v>462</v>
      </c>
    </row>
    <row r="24" spans="1:12">
      <c r="A24" s="12" t="s">
        <v>419</v>
      </c>
      <c r="B24" s="13">
        <v>1947</v>
      </c>
      <c r="C24" s="13">
        <v>0</v>
      </c>
      <c r="D24" s="13">
        <v>1</v>
      </c>
      <c r="E24" s="13">
        <v>1</v>
      </c>
    </row>
    <row r="25" spans="1:12">
      <c r="A25" s="12" t="s">
        <v>420</v>
      </c>
      <c r="B25" s="13">
        <v>1947</v>
      </c>
      <c r="C25" s="13">
        <v>0</v>
      </c>
      <c r="D25" s="13">
        <v>1</v>
      </c>
      <c r="E25" s="13">
        <v>1</v>
      </c>
    </row>
    <row r="26" spans="1:12">
      <c r="A26" s="12" t="s">
        <v>422</v>
      </c>
      <c r="B26" s="13">
        <v>1947</v>
      </c>
      <c r="C26" s="13">
        <v>0</v>
      </c>
      <c r="D26" s="13">
        <v>1</v>
      </c>
      <c r="E26" s="13">
        <v>1</v>
      </c>
    </row>
    <row r="27" spans="1:12">
      <c r="A27" s="12" t="s">
        <v>425</v>
      </c>
      <c r="B27" s="13">
        <v>1947</v>
      </c>
      <c r="C27" s="13">
        <v>0</v>
      </c>
      <c r="D27" s="13">
        <v>1</v>
      </c>
      <c r="E27" s="13">
        <v>1</v>
      </c>
    </row>
    <row r="28" spans="1:12">
      <c r="A28" s="12" t="s">
        <v>452</v>
      </c>
      <c r="B28" s="13">
        <v>1947</v>
      </c>
      <c r="C28" s="13">
        <v>4</v>
      </c>
      <c r="D28" s="13">
        <v>5</v>
      </c>
      <c r="E28" s="13">
        <v>9</v>
      </c>
    </row>
    <row r="29" spans="1:12">
      <c r="A29" s="12" t="s">
        <v>493</v>
      </c>
      <c r="B29" s="13">
        <v>1947</v>
      </c>
      <c r="C29" s="13">
        <v>0</v>
      </c>
      <c r="D29" s="13">
        <v>1</v>
      </c>
      <c r="E29" s="13">
        <v>1</v>
      </c>
    </row>
    <row r="30" spans="1:12">
      <c r="A30" s="12" t="s">
        <v>494</v>
      </c>
      <c r="B30" s="13">
        <v>1947</v>
      </c>
      <c r="C30" s="13">
        <v>0</v>
      </c>
      <c r="D30" s="13">
        <v>1</v>
      </c>
      <c r="E30" s="13">
        <v>1</v>
      </c>
    </row>
    <row r="31" spans="1:12">
      <c r="A31" s="7" t="s">
        <v>428</v>
      </c>
      <c r="B31" s="13">
        <v>1927.8695652173913</v>
      </c>
      <c r="C31" s="13">
        <v>10</v>
      </c>
      <c r="D31" s="13">
        <v>13</v>
      </c>
      <c r="E31" s="13">
        <v>0</v>
      </c>
    </row>
    <row r="32" spans="1:12">
      <c r="A32" s="7" t="s">
        <v>17</v>
      </c>
      <c r="B32" s="13">
        <v>1969.3</v>
      </c>
      <c r="C32" s="13">
        <v>1</v>
      </c>
      <c r="D32" s="13">
        <v>6</v>
      </c>
      <c r="E32" s="13">
        <v>7</v>
      </c>
    </row>
    <row r="33" spans="1:5">
      <c r="A33" s="8" t="s">
        <v>16</v>
      </c>
      <c r="B33" s="13">
        <v>1947</v>
      </c>
      <c r="C33" s="13">
        <v>0</v>
      </c>
      <c r="D33" s="13">
        <v>1</v>
      </c>
      <c r="E33" s="13">
        <v>0</v>
      </c>
    </row>
    <row r="34" spans="1:5">
      <c r="A34" s="12" t="s">
        <v>410</v>
      </c>
      <c r="B34" s="13">
        <v>1947</v>
      </c>
      <c r="C34" s="13">
        <v>0</v>
      </c>
      <c r="D34" s="13">
        <v>1</v>
      </c>
      <c r="E34" s="13">
        <v>0</v>
      </c>
    </row>
    <row r="35" spans="1:5">
      <c r="A35" s="8" t="s">
        <v>37</v>
      </c>
      <c r="B35" s="13">
        <v>1964.25</v>
      </c>
      <c r="C35" s="13">
        <v>0</v>
      </c>
      <c r="D35" s="13">
        <v>4</v>
      </c>
      <c r="E35" s="13">
        <v>2</v>
      </c>
    </row>
    <row r="36" spans="1:5">
      <c r="A36" s="12" t="s">
        <v>408</v>
      </c>
      <c r="B36" s="13">
        <v>1981.5</v>
      </c>
      <c r="C36" s="13">
        <v>0</v>
      </c>
      <c r="D36" s="13">
        <v>2</v>
      </c>
      <c r="E36" s="13">
        <v>2</v>
      </c>
    </row>
    <row r="37" spans="1:5">
      <c r="A37" s="12" t="s">
        <v>641</v>
      </c>
      <c r="B37" s="13">
        <v>1947</v>
      </c>
      <c r="C37" s="13">
        <v>0</v>
      </c>
      <c r="D37" s="13">
        <v>1</v>
      </c>
      <c r="E37" s="13">
        <v>0</v>
      </c>
    </row>
    <row r="38" spans="1:5">
      <c r="A38" s="12" t="s">
        <v>642</v>
      </c>
      <c r="B38" s="13">
        <v>1947</v>
      </c>
      <c r="C38" s="13">
        <v>0</v>
      </c>
      <c r="D38" s="13">
        <v>1</v>
      </c>
      <c r="E38" s="13">
        <v>0</v>
      </c>
    </row>
    <row r="39" spans="1:5">
      <c r="A39" s="8" t="s">
        <v>118</v>
      </c>
      <c r="B39" s="13">
        <v>1979</v>
      </c>
      <c r="C39" s="13">
        <v>1</v>
      </c>
      <c r="D39" s="13">
        <v>1</v>
      </c>
      <c r="E39" s="13">
        <v>2</v>
      </c>
    </row>
    <row r="40" spans="1:5">
      <c r="A40" s="12" t="s">
        <v>643</v>
      </c>
      <c r="B40" s="13">
        <v>1979</v>
      </c>
      <c r="C40" s="13">
        <v>1</v>
      </c>
      <c r="D40" s="13">
        <v>1</v>
      </c>
      <c r="E40" s="13">
        <v>2</v>
      </c>
    </row>
    <row r="41" spans="1:5">
      <c r="A41" s="8" t="s">
        <v>67</v>
      </c>
      <c r="B41" s="13">
        <v>1977</v>
      </c>
      <c r="C41" s="13">
        <v>0</v>
      </c>
      <c r="D41" s="13">
        <v>0</v>
      </c>
      <c r="E41" s="13">
        <v>3</v>
      </c>
    </row>
    <row r="42" spans="1:5">
      <c r="A42" s="12" t="s">
        <v>644</v>
      </c>
      <c r="B42" s="13">
        <v>1977</v>
      </c>
      <c r="C42" s="13">
        <v>0</v>
      </c>
      <c r="D42" s="13">
        <v>0</v>
      </c>
      <c r="E42" s="13">
        <v>1</v>
      </c>
    </row>
    <row r="43" spans="1:5">
      <c r="A43" s="12" t="s">
        <v>645</v>
      </c>
      <c r="B43" s="13">
        <v>1977</v>
      </c>
      <c r="C43" s="13">
        <v>0</v>
      </c>
      <c r="D43" s="13">
        <v>0</v>
      </c>
      <c r="E43" s="13">
        <v>1</v>
      </c>
    </row>
    <row r="44" spans="1:5">
      <c r="A44" s="12" t="s">
        <v>646</v>
      </c>
      <c r="B44" s="13">
        <v>1977</v>
      </c>
      <c r="C44" s="13">
        <v>0</v>
      </c>
      <c r="D44" s="13">
        <v>0</v>
      </c>
      <c r="E44" s="13">
        <v>1</v>
      </c>
    </row>
    <row r="45" spans="1:5">
      <c r="A45" s="7" t="s">
        <v>110</v>
      </c>
      <c r="B45" s="13">
        <v>1947</v>
      </c>
      <c r="C45" s="13">
        <v>0</v>
      </c>
      <c r="D45" s="13">
        <v>7</v>
      </c>
      <c r="E45" s="13">
        <v>0</v>
      </c>
    </row>
    <row r="46" spans="1:5">
      <c r="A46" s="8" t="s">
        <v>87</v>
      </c>
      <c r="B46" s="13">
        <v>1947</v>
      </c>
      <c r="C46" s="13">
        <v>0</v>
      </c>
      <c r="D46" s="13">
        <v>5</v>
      </c>
      <c r="E46" s="13">
        <v>0</v>
      </c>
    </row>
    <row r="47" spans="1:5">
      <c r="A47" s="12" t="s">
        <v>481</v>
      </c>
      <c r="B47" s="13">
        <v>1947</v>
      </c>
      <c r="C47" s="13">
        <v>0</v>
      </c>
      <c r="D47" s="13">
        <v>1</v>
      </c>
      <c r="E47" s="13">
        <v>0</v>
      </c>
    </row>
    <row r="48" spans="1:5">
      <c r="A48" s="12" t="s">
        <v>482</v>
      </c>
      <c r="B48" s="13">
        <v>1947</v>
      </c>
      <c r="C48" s="13">
        <v>0</v>
      </c>
      <c r="D48" s="13">
        <v>1</v>
      </c>
      <c r="E48" s="13">
        <v>0</v>
      </c>
    </row>
    <row r="49" spans="1:5">
      <c r="A49" s="12" t="s">
        <v>483</v>
      </c>
      <c r="B49" s="13">
        <v>1947</v>
      </c>
      <c r="C49" s="13">
        <v>0</v>
      </c>
      <c r="D49" s="13">
        <v>1</v>
      </c>
      <c r="E49" s="13">
        <v>0</v>
      </c>
    </row>
    <row r="50" spans="1:5">
      <c r="A50" s="12" t="s">
        <v>484</v>
      </c>
      <c r="B50" s="13">
        <v>1947</v>
      </c>
      <c r="C50" s="13">
        <v>0</v>
      </c>
      <c r="D50" s="13">
        <v>1</v>
      </c>
      <c r="E50" s="13">
        <v>0</v>
      </c>
    </row>
    <row r="51" spans="1:5">
      <c r="A51" s="12" t="s">
        <v>485</v>
      </c>
      <c r="B51" s="13">
        <v>1947</v>
      </c>
      <c r="C51" s="13">
        <v>0</v>
      </c>
      <c r="D51" s="13">
        <v>1</v>
      </c>
      <c r="E51" s="13">
        <v>0</v>
      </c>
    </row>
    <row r="52" spans="1:5">
      <c r="A52" s="8" t="s">
        <v>37</v>
      </c>
      <c r="B52" s="13">
        <v>1947</v>
      </c>
      <c r="C52" s="13">
        <v>0</v>
      </c>
      <c r="D52" s="13">
        <v>2</v>
      </c>
      <c r="E52" s="13">
        <v>0</v>
      </c>
    </row>
    <row r="53" spans="1:5">
      <c r="A53" s="12" t="s">
        <v>407</v>
      </c>
      <c r="B53" s="13">
        <v>1947</v>
      </c>
      <c r="C53" s="13">
        <v>0</v>
      </c>
      <c r="D53" s="13">
        <v>1</v>
      </c>
      <c r="E53" s="13">
        <v>0</v>
      </c>
    </row>
    <row r="54" spans="1:5">
      <c r="A54" s="12" t="s">
        <v>426</v>
      </c>
      <c r="B54" s="13">
        <v>1947</v>
      </c>
      <c r="C54" s="13">
        <v>0</v>
      </c>
      <c r="D54" s="13">
        <v>1</v>
      </c>
      <c r="E54" s="13">
        <v>0</v>
      </c>
    </row>
    <row r="55" spans="1:5">
      <c r="A55" s="7" t="s">
        <v>427</v>
      </c>
      <c r="B55" s="13">
        <v>1939.8026315789473</v>
      </c>
      <c r="C55" s="13">
        <v>22</v>
      </c>
      <c r="D55" s="13">
        <v>51</v>
      </c>
      <c r="E55" s="13">
        <v>27</v>
      </c>
    </row>
  </sheetData>
  <phoneticPr fontId="5" type="noConversion"/>
  <pageMargins left="0.75" right="0.75" top="1" bottom="1" header="0.5" footer="0.5"/>
  <pageSetup scale="4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3" sqref="B23"/>
    </sheetView>
  </sheetViews>
  <sheetFormatPr baseColWidth="10" defaultRowHeight="15" x14ac:dyDescent="0"/>
  <cols>
    <col min="1" max="1" width="11.6640625" bestFit="1" customWidth="1"/>
    <col min="2" max="2" width="94.33203125" bestFit="1" customWidth="1"/>
    <col min="3" max="3" width="52.5" bestFit="1" customWidth="1"/>
  </cols>
  <sheetData>
    <row r="1" spans="1:3">
      <c r="A1" t="s">
        <v>185</v>
      </c>
      <c r="B1" t="s">
        <v>186</v>
      </c>
    </row>
    <row r="2" spans="1:3">
      <c r="A2" t="s">
        <v>179</v>
      </c>
      <c r="B2" t="s">
        <v>183</v>
      </c>
    </row>
    <row r="3" spans="1:3">
      <c r="B3" t="s">
        <v>188</v>
      </c>
    </row>
    <row r="4" spans="1:3">
      <c r="B4" t="s">
        <v>189</v>
      </c>
    </row>
    <row r="6" spans="1:3">
      <c r="A6" t="s">
        <v>182</v>
      </c>
      <c r="B6" t="s">
        <v>187</v>
      </c>
      <c r="C6" t="s">
        <v>463</v>
      </c>
    </row>
    <row r="7" spans="1:3">
      <c r="B7" t="s">
        <v>190</v>
      </c>
    </row>
    <row r="8" spans="1:3">
      <c r="B8" t="s">
        <v>191</v>
      </c>
    </row>
    <row r="13" spans="1:3">
      <c r="A13" t="s">
        <v>180</v>
      </c>
      <c r="B13" t="s">
        <v>181</v>
      </c>
    </row>
    <row r="14" spans="1:3">
      <c r="B14" t="s">
        <v>183</v>
      </c>
    </row>
    <row r="15" spans="1:3">
      <c r="B15" t="s">
        <v>184</v>
      </c>
    </row>
    <row r="16" spans="1:3">
      <c r="B16" t="s">
        <v>192</v>
      </c>
    </row>
    <row r="17" spans="2:2">
      <c r="B17" t="s">
        <v>193</v>
      </c>
    </row>
    <row r="18" spans="2:2">
      <c r="B18" t="s">
        <v>194</v>
      </c>
    </row>
    <row r="19" spans="2:2">
      <c r="B19" t="s">
        <v>195</v>
      </c>
    </row>
    <row r="22" spans="2:2">
      <c r="B22" t="s">
        <v>226</v>
      </c>
    </row>
    <row r="25" spans="2:2">
      <c r="B25" t="s">
        <v>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4" sqref="A14"/>
    </sheetView>
  </sheetViews>
  <sheetFormatPr baseColWidth="10" defaultRowHeight="15" x14ac:dyDescent="0"/>
  <cols>
    <col min="1" max="1" width="11.5" bestFit="1" customWidth="1"/>
  </cols>
  <sheetData>
    <row r="1" spans="1:2">
      <c r="A1" t="s">
        <v>251</v>
      </c>
      <c r="B1" t="s">
        <v>252</v>
      </c>
    </row>
    <row r="2" spans="1:2">
      <c r="A2" t="s">
        <v>255</v>
      </c>
    </row>
    <row r="6" spans="1:2">
      <c r="A6" t="s">
        <v>253</v>
      </c>
    </row>
    <row r="7" spans="1:2">
      <c r="A7" t="s">
        <v>254</v>
      </c>
    </row>
    <row r="11" spans="1:2">
      <c r="A11" t="s">
        <v>452</v>
      </c>
      <c r="B11" t="s">
        <v>453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1" sqref="C11"/>
    </sheetView>
  </sheetViews>
  <sheetFormatPr baseColWidth="10" defaultRowHeight="15" x14ac:dyDescent="0"/>
  <cols>
    <col min="1" max="1" width="41" bestFit="1" customWidth="1"/>
    <col min="3" max="3" width="58.83203125" bestFit="1" customWidth="1"/>
  </cols>
  <sheetData>
    <row r="1" spans="1:3">
      <c r="A1" t="s">
        <v>511</v>
      </c>
      <c r="C1" t="s">
        <v>522</v>
      </c>
    </row>
    <row r="3" spans="1:3">
      <c r="A3" t="s">
        <v>512</v>
      </c>
      <c r="C3" t="s">
        <v>527</v>
      </c>
    </row>
    <row r="4" spans="1:3">
      <c r="A4" t="s">
        <v>513</v>
      </c>
      <c r="C4" t="s">
        <v>526</v>
      </c>
    </row>
    <row r="5" spans="1:3">
      <c r="A5" t="s">
        <v>514</v>
      </c>
      <c r="C5" t="s">
        <v>529</v>
      </c>
    </row>
    <row r="6" spans="1:3">
      <c r="A6" t="s">
        <v>515</v>
      </c>
      <c r="C6" t="s">
        <v>530</v>
      </c>
    </row>
    <row r="7" spans="1:3">
      <c r="A7" t="s">
        <v>516</v>
      </c>
      <c r="C7" t="s">
        <v>531</v>
      </c>
    </row>
    <row r="8" spans="1:3">
      <c r="A8" t="s">
        <v>517</v>
      </c>
    </row>
    <row r="9" spans="1:3">
      <c r="A9" t="s">
        <v>518</v>
      </c>
    </row>
    <row r="10" spans="1:3">
      <c r="A10" t="s">
        <v>519</v>
      </c>
    </row>
    <row r="11" spans="1:3">
      <c r="A11" t="s">
        <v>520</v>
      </c>
    </row>
    <row r="12" spans="1:3">
      <c r="A12" t="s">
        <v>521</v>
      </c>
    </row>
    <row r="13" spans="1:3">
      <c r="A13" t="s">
        <v>523</v>
      </c>
    </row>
    <row r="14" spans="1:3">
      <c r="A14" t="s">
        <v>524</v>
      </c>
    </row>
    <row r="15" spans="1:3">
      <c r="A15" t="s">
        <v>525</v>
      </c>
    </row>
    <row r="16" spans="1:3">
      <c r="A16" t="s">
        <v>532</v>
      </c>
    </row>
    <row r="17" spans="1:1">
      <c r="A17" t="s">
        <v>533</v>
      </c>
    </row>
    <row r="18" spans="1:1">
      <c r="A18" t="s">
        <v>534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candidate studies</vt:lpstr>
      <vt:lpstr>raw</vt:lpstr>
      <vt:lpstr>field obs max</vt:lpstr>
      <vt:lpstr>spp pivot</vt:lpstr>
      <vt:lpstr>location notes</vt:lpstr>
      <vt:lpstr>random</vt:lpstr>
      <vt:lpstr>methods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cp:lastPrinted>2014-04-11T21:17:43Z</cp:lastPrinted>
  <dcterms:created xsi:type="dcterms:W3CDTF">2014-03-17T21:20:28Z</dcterms:created>
  <dcterms:modified xsi:type="dcterms:W3CDTF">2014-06-25T00:46:56Z</dcterms:modified>
</cp:coreProperties>
</file>