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mich-my.sharepoint.com/personal/mhs9764_wmich_edu/Documents/CS5950 Intro to Bioinformatics/Group Assignment/Gene-Finding/Open-reading-frames/"/>
    </mc:Choice>
  </mc:AlternateContent>
  <xr:revisionPtr revIDLastSave="0" documentId="13_ncr:40009_{3E2C530C-6769-224F-998E-84C86C73FC18}" xr6:coauthVersionLast="47" xr6:coauthVersionMax="47" xr10:uidLastSave="{00000000-0000-0000-0000-000000000000}"/>
  <bookViews>
    <workbookView xWindow="-33360" yWindow="-480" windowWidth="28040" windowHeight="16680" activeTab="1"/>
  </bookViews>
  <sheets>
    <sheet name="tab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<sst xmlns="http://schemas.openxmlformats.org/spreadsheetml/2006/main" count="136" uniqueCount="68">
  <si>
    <t>TTT</t>
  </si>
  <si>
    <t>CTT</t>
  </si>
  <si>
    <t>ATT</t>
  </si>
  <si>
    <t>GTT</t>
  </si>
  <si>
    <t>TTC</t>
  </si>
  <si>
    <t>CTC</t>
  </si>
  <si>
    <t>ATC</t>
  </si>
  <si>
    <t>GTC</t>
  </si>
  <si>
    <t>TTA</t>
  </si>
  <si>
    <t>CTA</t>
  </si>
  <si>
    <t>ATA</t>
  </si>
  <si>
    <t>GTA</t>
  </si>
  <si>
    <t>TTG</t>
  </si>
  <si>
    <t>CTG</t>
  </si>
  <si>
    <t>ATG</t>
  </si>
  <si>
    <t>GTG</t>
  </si>
  <si>
    <t>TCT</t>
  </si>
  <si>
    <t>CCT</t>
  </si>
  <si>
    <t>ACT</t>
  </si>
  <si>
    <t>GCT</t>
  </si>
  <si>
    <t>TCC</t>
  </si>
  <si>
    <t>CCC</t>
  </si>
  <si>
    <t>ACC</t>
  </si>
  <si>
    <t>GCC</t>
  </si>
  <si>
    <t>TCA</t>
  </si>
  <si>
    <t>CCA</t>
  </si>
  <si>
    <t>ACA</t>
  </si>
  <si>
    <t>GCA</t>
  </si>
  <si>
    <t>TCG</t>
  </si>
  <si>
    <t>CCG</t>
  </si>
  <si>
    <t>ACG</t>
  </si>
  <si>
    <t>GCG</t>
  </si>
  <si>
    <t>TAT</t>
  </si>
  <si>
    <t>CAT</t>
  </si>
  <si>
    <t>AAT</t>
  </si>
  <si>
    <t>GAT</t>
  </si>
  <si>
    <t>TAC</t>
  </si>
  <si>
    <t>CAC</t>
  </si>
  <si>
    <t>AAC</t>
  </si>
  <si>
    <t>GAC</t>
  </si>
  <si>
    <t>TAA</t>
  </si>
  <si>
    <t>CAA</t>
  </si>
  <si>
    <t>AAA</t>
  </si>
  <si>
    <t>GAA</t>
  </si>
  <si>
    <t>TAG</t>
  </si>
  <si>
    <t>CAG</t>
  </si>
  <si>
    <t>AAG</t>
  </si>
  <si>
    <t>GAG</t>
  </si>
  <si>
    <t>TGT</t>
  </si>
  <si>
    <t>CGT</t>
  </si>
  <si>
    <t>AGT</t>
  </si>
  <si>
    <t>GGT</t>
  </si>
  <si>
    <t>TGC</t>
  </si>
  <si>
    <t>CGC</t>
  </si>
  <si>
    <t>AGC</t>
  </si>
  <si>
    <t>GGC</t>
  </si>
  <si>
    <t>TGA</t>
  </si>
  <si>
    <t>CGA</t>
  </si>
  <si>
    <t>AGA</t>
  </si>
  <si>
    <t>GGA</t>
  </si>
  <si>
    <t>TGG</t>
  </si>
  <si>
    <t>CGG</t>
  </si>
  <si>
    <t>AGG</t>
  </si>
  <si>
    <t>GGG</t>
  </si>
  <si>
    <t>A</t>
  </si>
  <si>
    <t>T</t>
  </si>
  <si>
    <t>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</si>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</sst>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 applyBorder="1" applyAlignment="1">
      <alignment horizontal="center"/>
    </xf>
    <xf numFmtId="0" fontId="0" fillId="0" borderId="0" xfId="0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0" borderId="11" xfId="0" applyBorder="1"/>
    <xf numFmtId="0" fontId="0" fillId="33" borderId="11" xfId="0" applyFont="1" applyFill="1" applyBorder="1" applyAlignment="1">
      <alignment horizontal="center"/>
    </xf>
    <xf numFmtId="0" fontId="0" fillId="0" borderId="11" xfId="0" applyFont="1" applyBorder="1"/>
    <xf numFmtId="0" fontId="0" fillId="33" borderId="0" xfId="0" applyFont="1" applyFill="1" applyBorder="1" applyAlignment="1">
      <alignment horizontal="center"/>
    </xf>
    <xf numFmtId="0" fontId="0" fillId="0" borderId="0" xfId="0" applyFont="1" applyBorder="1"/>
    <xf numFmtId="0" fontId="0" fillId="33" borderId="10" xfId="0" applyFont="1" applyFill="1" applyBorder="1" applyAlignment="1">
      <alignment horizontal="center"/>
    </xf>
    <xf numFmtId="0" fontId="0" fillId="0" borderId="10" xfId="0" applyFont="1" applyBorder="1"/>
    <xf numFmtId="0" fontId="0" fillId="33" borderId="12" xfId="0" applyFon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4" xfId="0" applyFont="1" applyBorder="1"/>
    <xf numFmtId="0" fontId="0" fillId="0" borderId="13" xfId="0" applyFont="1" applyBorder="1"/>
    <xf numFmtId="0" fontId="0" fillId="0" borderId="12" xfId="0" applyFont="1" applyBorder="1"/>
    <xf numFmtId="0" fontId="0" fillId="33" borderId="15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7" xfId="0" applyFont="1" applyBorder="1"/>
    <xf numFmtId="0" fontId="0" fillId="0" borderId="16" xfId="0" applyFont="1" applyBorder="1"/>
    <xf numFmtId="0" fontId="0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1" workbookViewId="0">
      <selection activeCell="A49" sqref="A49"/>
    </sheetView>
  </sheetViews>
  <sheetFormatPr baseColWidth="10" defaultRowHeight="16" x14ac:dyDescent="0.2"/>
  <sheetData>
    <row r="1" spans="1:3" x14ac:dyDescent="0.2">
      <c r="A1" t="s">
        <v>0</v>
      </c>
      <c r="B1">
        <v>15316</v>
      </c>
      <c r="C1">
        <v>8.4636517034671094E-2</v>
      </c>
    </row>
    <row r="2" spans="1:3" x14ac:dyDescent="0.2">
      <c r="A2" t="s">
        <v>1</v>
      </c>
      <c r="B2">
        <v>3290</v>
      </c>
      <c r="C2">
        <v>1.8517257746876702E-2</v>
      </c>
    </row>
    <row r="3" spans="1:3" x14ac:dyDescent="0.2">
      <c r="A3" t="s">
        <v>2</v>
      </c>
      <c r="B3">
        <v>10829</v>
      </c>
      <c r="C3">
        <v>6.4905269021469203E-2</v>
      </c>
    </row>
    <row r="4" spans="1:3" x14ac:dyDescent="0.2">
      <c r="A4" t="s">
        <v>3</v>
      </c>
      <c r="B4">
        <v>2989</v>
      </c>
      <c r="C4">
        <v>1.82418299600378E-2</v>
      </c>
    </row>
    <row r="5" spans="1:3" x14ac:dyDescent="0.2">
      <c r="A5" t="s">
        <v>4</v>
      </c>
      <c r="B5">
        <v>4454</v>
      </c>
      <c r="C5">
        <v>2.7942248107931899E-2</v>
      </c>
    </row>
    <row r="6" spans="1:3" x14ac:dyDescent="0.2">
      <c r="A6" t="s">
        <v>5</v>
      </c>
      <c r="B6">
        <v>1518</v>
      </c>
      <c r="C6">
        <v>9.6147626946452396E-3</v>
      </c>
    </row>
    <row r="7" spans="1:3" x14ac:dyDescent="0.2">
      <c r="A7" t="s">
        <v>6</v>
      </c>
      <c r="B7">
        <v>3490</v>
      </c>
      <c r="C7">
        <v>2.2604763932154999E-2</v>
      </c>
    </row>
    <row r="8" spans="1:3" x14ac:dyDescent="0.2">
      <c r="A8" t="s">
        <v>7</v>
      </c>
      <c r="B8">
        <v>1001</v>
      </c>
      <c r="C8">
        <v>6.5257963725613597E-3</v>
      </c>
    </row>
    <row r="9" spans="1:3" x14ac:dyDescent="0.2">
      <c r="A9" t="s">
        <v>8</v>
      </c>
      <c r="B9">
        <v>8576</v>
      </c>
      <c r="C9">
        <v>5.9220263468306999E-2</v>
      </c>
    </row>
    <row r="10" spans="1:3" x14ac:dyDescent="0.2">
      <c r="A10" t="s">
        <v>9</v>
      </c>
      <c r="B10">
        <v>2440</v>
      </c>
      <c r="C10">
        <v>1.71378025189785E-2</v>
      </c>
    </row>
    <row r="11" spans="1:3" x14ac:dyDescent="0.2">
      <c r="A11" t="s">
        <v>10</v>
      </c>
      <c r="B11">
        <v>7366</v>
      </c>
      <c r="C11">
        <v>5.4559178226508701E-2</v>
      </c>
    </row>
    <row r="12" spans="1:3" x14ac:dyDescent="0.2">
      <c r="A12" t="s">
        <v>11</v>
      </c>
      <c r="B12">
        <v>2094</v>
      </c>
      <c r="C12">
        <v>1.5754384436681899E-2</v>
      </c>
    </row>
    <row r="13" spans="1:3" x14ac:dyDescent="0.2">
      <c r="A13" t="s">
        <v>12</v>
      </c>
      <c r="B13">
        <v>4078</v>
      </c>
      <c r="C13">
        <v>3.16522970038014E-2</v>
      </c>
    </row>
    <row r="14" spans="1:3" x14ac:dyDescent="0.2">
      <c r="A14" t="s">
        <v>13</v>
      </c>
      <c r="B14">
        <v>1337</v>
      </c>
      <c r="C14">
        <v>1.0486239848862501E-2</v>
      </c>
    </row>
    <row r="15" spans="1:3" x14ac:dyDescent="0.2">
      <c r="A15" t="s">
        <v>14</v>
      </c>
      <c r="B15">
        <v>2890</v>
      </c>
      <c r="C15">
        <v>2.3192277507978799E-2</v>
      </c>
    </row>
    <row r="16" spans="1:3" x14ac:dyDescent="0.2">
      <c r="A16" t="s">
        <v>15</v>
      </c>
      <c r="B16">
        <v>1094</v>
      </c>
      <c r="C16">
        <v>8.8571196345244903E-3</v>
      </c>
    </row>
    <row r="17" spans="1:3" x14ac:dyDescent="0.2">
      <c r="A17" t="s">
        <v>16</v>
      </c>
      <c r="B17">
        <v>3728</v>
      </c>
      <c r="C17">
        <v>3.1121522742963599E-2</v>
      </c>
    </row>
    <row r="18" spans="1:3" x14ac:dyDescent="0.2">
      <c r="A18" t="s">
        <v>17</v>
      </c>
      <c r="B18">
        <v>1371</v>
      </c>
      <c r="C18">
        <v>1.15776812006586E-2</v>
      </c>
    </row>
    <row r="19" spans="1:3" x14ac:dyDescent="0.2">
      <c r="A19" t="s">
        <v>18</v>
      </c>
      <c r="B19">
        <v>2341</v>
      </c>
      <c r="C19">
        <v>2.01677317291157E-2</v>
      </c>
    </row>
    <row r="20" spans="1:3" x14ac:dyDescent="0.2">
      <c r="A20" t="s">
        <v>19</v>
      </c>
      <c r="B20">
        <v>1145</v>
      </c>
      <c r="C20">
        <v>9.9624538049999205E-3</v>
      </c>
    </row>
    <row r="21" spans="1:3" x14ac:dyDescent="0.2">
      <c r="A21" t="s">
        <v>20</v>
      </c>
      <c r="B21">
        <v>1689</v>
      </c>
      <c r="C21">
        <v>1.4914889910980601E-2</v>
      </c>
    </row>
    <row r="22" spans="1:3" x14ac:dyDescent="0.2">
      <c r="A22" t="s">
        <v>21</v>
      </c>
      <c r="B22">
        <v>704</v>
      </c>
      <c r="C22">
        <v>6.2556344553876498E-3</v>
      </c>
    </row>
    <row r="23" spans="1:3" x14ac:dyDescent="0.2">
      <c r="A23" t="s">
        <v>22</v>
      </c>
      <c r="B23">
        <v>1267</v>
      </c>
      <c r="C23">
        <v>1.13865577330599E-2</v>
      </c>
    </row>
    <row r="24" spans="1:3" x14ac:dyDescent="0.2">
      <c r="A24" t="s">
        <v>23</v>
      </c>
      <c r="B24">
        <v>549</v>
      </c>
      <c r="C24">
        <v>4.9583390577306397E-3</v>
      </c>
    </row>
    <row r="25" spans="1:3" x14ac:dyDescent="0.2">
      <c r="A25" t="s">
        <v>24</v>
      </c>
      <c r="B25">
        <v>3867</v>
      </c>
      <c r="C25">
        <v>3.6189026485729602E-2</v>
      </c>
    </row>
    <row r="26" spans="1:3" x14ac:dyDescent="0.2">
      <c r="A26" t="s">
        <v>25</v>
      </c>
      <c r="B26">
        <v>1605</v>
      </c>
      <c r="C26">
        <v>1.5249317622252401E-2</v>
      </c>
    </row>
    <row r="27" spans="1:3" x14ac:dyDescent="0.2">
      <c r="A27" t="s">
        <v>26</v>
      </c>
      <c r="B27">
        <v>2764</v>
      </c>
      <c r="C27">
        <v>2.6969369555805402E-2</v>
      </c>
    </row>
    <row r="28" spans="1:3" x14ac:dyDescent="0.2">
      <c r="A28" t="s">
        <v>27</v>
      </c>
      <c r="B28">
        <v>1189</v>
      </c>
      <c r="C28">
        <v>1.17376860282407E-2</v>
      </c>
    </row>
    <row r="29" spans="1:3" x14ac:dyDescent="0.2">
      <c r="A29" t="s">
        <v>28</v>
      </c>
      <c r="B29">
        <v>1179</v>
      </c>
      <c r="C29">
        <v>1.17760264853161E-2</v>
      </c>
    </row>
    <row r="30" spans="1:3" x14ac:dyDescent="0.2">
      <c r="A30" t="s">
        <v>29</v>
      </c>
      <c r="B30">
        <v>530</v>
      </c>
      <c r="C30">
        <v>5.3218907467692004E-3</v>
      </c>
    </row>
    <row r="31" spans="1:3" x14ac:dyDescent="0.2">
      <c r="A31" t="s">
        <v>30</v>
      </c>
      <c r="B31">
        <v>780</v>
      </c>
      <c r="C31">
        <v>7.8940438106281999E-3</v>
      </c>
    </row>
    <row r="32" spans="1:3" x14ac:dyDescent="0.2">
      <c r="A32" t="s">
        <v>31</v>
      </c>
      <c r="B32">
        <v>441</v>
      </c>
      <c r="C32">
        <v>4.4831799194591099E-3</v>
      </c>
    </row>
    <row r="33" spans="1:3" x14ac:dyDescent="0.2">
      <c r="A33" t="s">
        <v>32</v>
      </c>
      <c r="B33">
        <v>7457</v>
      </c>
      <c r="C33">
        <v>8.2025499344364497E-2</v>
      </c>
    </row>
    <row r="34" spans="1:3" x14ac:dyDescent="0.2">
      <c r="A34" t="s">
        <v>33</v>
      </c>
      <c r="B34">
        <v>2919</v>
      </c>
      <c r="C34">
        <v>3.3173550920082E-2</v>
      </c>
    </row>
    <row r="35" spans="1:3" x14ac:dyDescent="0.2">
      <c r="A35" t="s">
        <v>34</v>
      </c>
      <c r="B35">
        <v>10684</v>
      </c>
      <c r="C35">
        <v>0.1382006101198</v>
      </c>
    </row>
    <row r="36" spans="1:3" x14ac:dyDescent="0.2">
      <c r="A36" t="s">
        <v>35</v>
      </c>
      <c r="B36">
        <v>3515</v>
      </c>
      <c r="C36">
        <v>4.76332746283879E-2</v>
      </c>
    </row>
    <row r="37" spans="1:3" x14ac:dyDescent="0.2">
      <c r="A37" t="s">
        <v>36</v>
      </c>
      <c r="B37">
        <v>2116</v>
      </c>
      <c r="C37">
        <v>2.9521332344204801E-2</v>
      </c>
    </row>
    <row r="38" spans="1:3" x14ac:dyDescent="0.2">
      <c r="A38" t="s">
        <v>37</v>
      </c>
      <c r="B38">
        <v>1029</v>
      </c>
      <c r="C38">
        <v>1.45651689581234E-2</v>
      </c>
    </row>
    <row r="39" spans="1:3" x14ac:dyDescent="0.2">
      <c r="A39" t="s">
        <v>38</v>
      </c>
      <c r="B39">
        <v>3041</v>
      </c>
      <c r="C39">
        <v>4.4980523296266797E-2</v>
      </c>
    </row>
    <row r="40" spans="1:3" x14ac:dyDescent="0.2">
      <c r="A40" t="s">
        <v>39</v>
      </c>
      <c r="B40">
        <v>966</v>
      </c>
      <c r="C40">
        <v>1.44955691722971E-2</v>
      </c>
    </row>
    <row r="41" spans="1:3" x14ac:dyDescent="0.2">
      <c r="A41" t="s">
        <v>40</v>
      </c>
      <c r="B41">
        <v>8457</v>
      </c>
      <c r="C41">
        <v>0.14534878636382201</v>
      </c>
    </row>
    <row r="42" spans="1:3" x14ac:dyDescent="0.2">
      <c r="A42" t="s">
        <v>41</v>
      </c>
      <c r="B42">
        <v>4083</v>
      </c>
      <c r="C42">
        <v>7.5469604864731102E-2</v>
      </c>
    </row>
    <row r="43" spans="1:3" x14ac:dyDescent="0.2">
      <c r="A43" t="s">
        <v>42</v>
      </c>
      <c r="B43">
        <v>15605</v>
      </c>
      <c r="C43">
        <v>0.405361116044753</v>
      </c>
    </row>
    <row r="44" spans="1:3" x14ac:dyDescent="0.2">
      <c r="A44" t="s">
        <v>43</v>
      </c>
      <c r="B44">
        <v>4452</v>
      </c>
      <c r="C44">
        <v>0.13076942769297101</v>
      </c>
    </row>
    <row r="45" spans="1:3" x14ac:dyDescent="0.2">
      <c r="A45" t="s">
        <v>44</v>
      </c>
      <c r="B45">
        <v>2446</v>
      </c>
      <c r="C45">
        <v>7.7408182983602997E-2</v>
      </c>
    </row>
    <row r="46" spans="1:3" x14ac:dyDescent="0.2">
      <c r="A46" t="s">
        <v>45</v>
      </c>
      <c r="B46">
        <v>1394</v>
      </c>
      <c r="C46">
        <v>4.61516499993085E-2</v>
      </c>
    </row>
    <row r="47" spans="1:3" x14ac:dyDescent="0.2">
      <c r="A47" t="s">
        <v>46</v>
      </c>
      <c r="B47">
        <v>3267</v>
      </c>
      <c r="C47">
        <v>0.121279037285476</v>
      </c>
    </row>
    <row r="48" spans="1:3" x14ac:dyDescent="0.2">
      <c r="A48" t="s">
        <v>47</v>
      </c>
      <c r="B48">
        <v>1530</v>
      </c>
      <c r="C48">
        <v>6.0217407187642999E-2</v>
      </c>
    </row>
    <row r="49" spans="1:3" x14ac:dyDescent="0.2">
      <c r="A49" t="s">
        <v>48</v>
      </c>
      <c r="B49">
        <v>2755</v>
      </c>
      <c r="C49">
        <v>0.121617209766058</v>
      </c>
    </row>
    <row r="50" spans="1:3" x14ac:dyDescent="0.2">
      <c r="A50" t="s">
        <v>49</v>
      </c>
      <c r="B50">
        <v>737</v>
      </c>
      <c r="C50">
        <v>3.3628281957793903E-2</v>
      </c>
    </row>
    <row r="51" spans="1:3" x14ac:dyDescent="0.2">
      <c r="A51" t="s">
        <v>50</v>
      </c>
      <c r="B51">
        <v>2325</v>
      </c>
      <c r="C51">
        <v>0.118675837436526</v>
      </c>
    </row>
    <row r="52" spans="1:3" x14ac:dyDescent="0.2">
      <c r="A52" t="s">
        <v>51</v>
      </c>
      <c r="B52">
        <v>1361</v>
      </c>
      <c r="C52">
        <v>7.4656126293241906E-2</v>
      </c>
    </row>
    <row r="53" spans="1:3" x14ac:dyDescent="0.2">
      <c r="A53" t="s">
        <v>52</v>
      </c>
      <c r="B53">
        <v>1177</v>
      </c>
      <c r="C53">
        <v>6.9018832298546301E-2</v>
      </c>
    </row>
    <row r="54" spans="1:3" x14ac:dyDescent="0.2">
      <c r="A54" t="s">
        <v>53</v>
      </c>
      <c r="B54">
        <v>462</v>
      </c>
      <c r="C54">
        <v>2.78458458823518E-2</v>
      </c>
    </row>
    <row r="55" spans="1:3" x14ac:dyDescent="0.2">
      <c r="A55" t="s">
        <v>54</v>
      </c>
      <c r="B55">
        <v>1090</v>
      </c>
      <c r="C55">
        <v>7.0316186819559506E-2</v>
      </c>
    </row>
    <row r="56" spans="1:3" x14ac:dyDescent="0.2">
      <c r="A56" t="s">
        <v>55</v>
      </c>
      <c r="B56">
        <v>595</v>
      </c>
      <c r="C56">
        <v>3.9915612912012802E-2</v>
      </c>
    </row>
    <row r="57" spans="1:3" x14ac:dyDescent="0.2">
      <c r="A57" t="s">
        <v>56</v>
      </c>
      <c r="B57">
        <v>3753</v>
      </c>
      <c r="C57">
        <v>0.33648028429554599</v>
      </c>
    </row>
    <row r="58" spans="1:3" x14ac:dyDescent="0.2">
      <c r="A58" t="s">
        <v>57</v>
      </c>
      <c r="B58">
        <v>1182</v>
      </c>
      <c r="C58">
        <v>0.11853420081286301</v>
      </c>
    </row>
    <row r="59" spans="1:3" x14ac:dyDescent="0.2">
      <c r="A59" t="s">
        <v>58</v>
      </c>
      <c r="B59">
        <v>3801</v>
      </c>
      <c r="C59">
        <v>0.61592691608869099</v>
      </c>
    </row>
    <row r="60" spans="1:3" x14ac:dyDescent="0.2">
      <c r="A60" t="s">
        <v>59</v>
      </c>
      <c r="B60">
        <v>1727</v>
      </c>
      <c r="C60">
        <v>0.38857306639749201</v>
      </c>
    </row>
    <row r="61" spans="1:3" x14ac:dyDescent="0.2">
      <c r="A61" t="s">
        <v>60</v>
      </c>
      <c r="B61">
        <v>1714</v>
      </c>
      <c r="C61">
        <v>0.62764290007210499</v>
      </c>
    </row>
    <row r="62" spans="1:3" x14ac:dyDescent="0.2">
      <c r="A62" t="s">
        <v>61</v>
      </c>
      <c r="B62">
        <v>549</v>
      </c>
      <c r="C62">
        <v>0.25159789353064699</v>
      </c>
    </row>
    <row r="63" spans="1:3" x14ac:dyDescent="0.2">
      <c r="A63" t="s">
        <v>62</v>
      </c>
      <c r="B63">
        <v>1421</v>
      </c>
      <c r="C63">
        <v>1.86555293107341</v>
      </c>
    </row>
    <row r="64" spans="1:3" x14ac:dyDescent="0.2">
      <c r="A64" t="s">
        <v>63</v>
      </c>
      <c r="B64">
        <v>757</v>
      </c>
      <c r="C64">
        <v>132.846866582171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J21" sqref="J21"/>
    </sheetView>
  </sheetViews>
  <sheetFormatPr baseColWidth="10" defaultRowHeight="16" x14ac:dyDescent="0.2"/>
  <cols>
    <col min="4" max="4" width="32.1640625" bestFit="1" customWidth="1"/>
    <col min="7" max="7" width="30" bestFit="1" customWidth="1"/>
    <col min="10" max="10" width="31" bestFit="1" customWidth="1"/>
    <col min="13" max="13" width="30" bestFit="1" customWidth="1"/>
  </cols>
  <sheetData>
    <row r="1" spans="1:13" x14ac:dyDescent="0.2">
      <c r="A1" s="12"/>
      <c r="B1" s="13" t="s">
        <v>65</v>
      </c>
      <c r="C1" s="11"/>
      <c r="D1" s="11"/>
      <c r="E1" s="13" t="s">
        <v>66</v>
      </c>
      <c r="F1" s="11"/>
      <c r="G1" s="11"/>
      <c r="H1" s="13" t="s">
        <v>64</v>
      </c>
      <c r="I1" s="11"/>
      <c r="J1" s="11"/>
      <c r="K1" s="13" t="s">
        <v>67</v>
      </c>
      <c r="L1" s="11"/>
      <c r="M1" s="20"/>
    </row>
    <row r="2" spans="1:13" ht="31" customHeight="1" x14ac:dyDescent="0.2">
      <c r="A2" s="1" t="s">
        <v>65</v>
      </c>
      <c r="B2" s="14" t="s">
        <v>0</v>
      </c>
      <c r="C2" s="2">
        <f>VLOOKUP(B2,table!$A$1:$C$64,2,)</f>
        <v>15316</v>
      </c>
      <c r="D2" s="2" t="str">
        <f>TEXT(C2,0)&amp;"/"&amp;TEXT(B22,0)&amp;"="&amp;VLOOKUP(B2,table!$A$1:$D$64,3,FALSE)</f>
        <v>15316/169924=0.0846365170346711</v>
      </c>
      <c r="E2" s="14" t="s">
        <v>48</v>
      </c>
      <c r="F2" s="2">
        <f>VLOOKUP(E2,table!$A$1:$C$64,2,)</f>
        <v>2755</v>
      </c>
      <c r="G2" s="2" t="str">
        <f>TEXT(F2,0)&amp;"/"&amp;TEXT(B22,0)&amp;"="&amp;VLOOKUP(E2,table!$A$1:$D$64,3,FALSE)</f>
        <v>2755/169924=0.121617209766058</v>
      </c>
      <c r="H2" s="14" t="s">
        <v>32</v>
      </c>
      <c r="I2" s="2">
        <f>VLOOKUP(H2,table!$A$1:$C$64,2,)</f>
        <v>7457</v>
      </c>
      <c r="J2" s="2" t="str">
        <f>TEXT(I2,0)&amp;"/"&amp;TEXT(B22,0)&amp;"="&amp;VLOOKUP(H2,table!$A$1:$D$64,3,FALSE)</f>
        <v>7457/169924=0.0820254993443645</v>
      </c>
      <c r="K2" s="14" t="s">
        <v>48</v>
      </c>
      <c r="L2" s="2">
        <f>VLOOKUP(K2,table!$A$1:$C$64,2,)</f>
        <v>2755</v>
      </c>
      <c r="M2" s="21" t="str">
        <f>TEXT(L2,0)&amp;"/"&amp;TEXT(B22,0)&amp;"="&amp;VLOOKUP(K2,table!$A$1:$D$64,3,FALSE)</f>
        <v>2755/169924=0.121617209766058</v>
      </c>
    </row>
    <row r="3" spans="1:13" ht="31" customHeight="1" x14ac:dyDescent="0.2">
      <c r="A3" s="1"/>
      <c r="B3" s="14" t="s">
        <v>4</v>
      </c>
      <c r="C3" s="2">
        <f>VLOOKUP(B3,table!$A$1:$C$64,2,)</f>
        <v>4454</v>
      </c>
      <c r="D3" s="2" t="str">
        <f>TEXT(C3,0)&amp;"/"&amp;TEXT(B23,0)&amp;"="&amp;VLOOKUP(B3,table!$A$1:$D$64,3,FALSE)</f>
        <v>4454/0=0.0279422481079319</v>
      </c>
      <c r="E3" s="14" t="s">
        <v>60</v>
      </c>
      <c r="F3" s="2">
        <f>VLOOKUP(E3,table!$A$1:$C$64,2,)</f>
        <v>1714</v>
      </c>
      <c r="G3" s="2" t="str">
        <f>TEXT(F3,0)&amp;"/"&amp;TEXT(B23,0)&amp;"="&amp;VLOOKUP(E3,table!$A$1:$D$64,3,FALSE)</f>
        <v>1714/0=0.627642900072105</v>
      </c>
      <c r="H3" s="14" t="s">
        <v>36</v>
      </c>
      <c r="I3" s="2">
        <f>VLOOKUP(H3,table!$A$1:$C$64,2,)</f>
        <v>2116</v>
      </c>
      <c r="J3" s="2" t="str">
        <f>TEXT(I3,0)&amp;"/"&amp;TEXT(B23,0)&amp;"="&amp;VLOOKUP(H3,table!$A$1:$D$64,3,FALSE)</f>
        <v>2116/0=0.0295213323442048</v>
      </c>
      <c r="K3" s="14" t="s">
        <v>52</v>
      </c>
      <c r="L3" s="2">
        <f>VLOOKUP(K3,table!$A$1:$C$64,2,)</f>
        <v>1177</v>
      </c>
      <c r="M3" s="21" t="str">
        <f>TEXT(L3,0)&amp;"/"&amp;TEXT(B23,0)&amp;"="&amp;VLOOKUP(K3,table!$A$1:$D$64,3,FALSE)</f>
        <v>1177/0=0.0690188322985463</v>
      </c>
    </row>
    <row r="4" spans="1:13" ht="31" customHeight="1" x14ac:dyDescent="0.2">
      <c r="A4" s="1"/>
      <c r="B4" s="14" t="s">
        <v>8</v>
      </c>
      <c r="C4" s="2">
        <f>VLOOKUP(B4,table!$A$1:$C$64,2,)</f>
        <v>8576</v>
      </c>
      <c r="D4" s="2" t="str">
        <f>TEXT(C4,0)&amp;"/"&amp;TEXT(B24,0)&amp;"="&amp;VLOOKUP(B4,table!$A$1:$D$64,3,FALSE)</f>
        <v>8576/0=0.059220263468307</v>
      </c>
      <c r="E4" s="14" t="s">
        <v>24</v>
      </c>
      <c r="F4" s="2">
        <f>VLOOKUP(E4,table!$A$1:$C$64,2,)</f>
        <v>3867</v>
      </c>
      <c r="G4" s="2" t="str">
        <f>TEXT(F4,0)&amp;"/"&amp;TEXT(B24,0)&amp;"="&amp;VLOOKUP(E4,table!$A$1:$D$64,3,FALSE)</f>
        <v>3867/0=0.0361890264857296</v>
      </c>
      <c r="H4" s="14" t="s">
        <v>40</v>
      </c>
      <c r="I4" s="2">
        <f>VLOOKUP(H4,table!$A$1:$C$64,2,)</f>
        <v>8457</v>
      </c>
      <c r="J4" s="2" t="str">
        <f>TEXT(I4,0)&amp;"/"&amp;TEXT(B24,0)&amp;"="&amp;VLOOKUP(H4,table!$A$1:$D$64,3,FALSE)</f>
        <v>8457/0=0.145348786363822</v>
      </c>
      <c r="K4" s="14" t="s">
        <v>56</v>
      </c>
      <c r="L4" s="2">
        <f>VLOOKUP(K4,table!$A$1:$C$64,2,)</f>
        <v>3753</v>
      </c>
      <c r="M4" s="21" t="str">
        <f>TEXT(L4,0)&amp;"/"&amp;TEXT(B24,0)&amp;"="&amp;VLOOKUP(K4,table!$A$1:$D$64,3,FALSE)</f>
        <v>3753/0=0.336480284295546</v>
      </c>
    </row>
    <row r="5" spans="1:13" ht="31" customHeight="1" x14ac:dyDescent="0.2">
      <c r="A5" s="3"/>
      <c r="B5" s="15" t="s">
        <v>12</v>
      </c>
      <c r="C5" s="4">
        <f>VLOOKUP(B5,table!$A$1:$C$64,2,)</f>
        <v>4078</v>
      </c>
      <c r="D5" s="4" t="str">
        <f>TEXT(C5,0)&amp;"/"&amp;TEXT(B25,0)&amp;"="&amp;VLOOKUP(B5,table!$A$1:$D$64,3,FALSE)</f>
        <v>4078/0=0.0316522970038014</v>
      </c>
      <c r="E5" s="15" t="s">
        <v>28</v>
      </c>
      <c r="F5" s="4">
        <f>VLOOKUP(E5,table!$A$1:$C$64,2,)</f>
        <v>1179</v>
      </c>
      <c r="G5" s="4" t="str">
        <f>TEXT(F5,0)&amp;"/"&amp;TEXT(B25,0)&amp;"="&amp;VLOOKUP(E5,table!$A$1:$D$64,3,FALSE)</f>
        <v>1179/0=0.0117760264853161</v>
      </c>
      <c r="H5" s="15" t="s">
        <v>44</v>
      </c>
      <c r="I5" s="4">
        <f>VLOOKUP(H5,table!$A$1:$C$64,2,)</f>
        <v>2446</v>
      </c>
      <c r="J5" s="4" t="str">
        <f>TEXT(I5,0)&amp;"/"&amp;TEXT(B25,0)&amp;"="&amp;VLOOKUP(H5,table!$A$1:$D$64,3,FALSE)</f>
        <v>2446/0=0.077408182983603</v>
      </c>
      <c r="K5" s="15" t="s">
        <v>60</v>
      </c>
      <c r="L5" s="4">
        <f>VLOOKUP(K5,table!$A$1:$C$64,2,)</f>
        <v>1714</v>
      </c>
      <c r="M5" s="22" t="str">
        <f>TEXT(L5,0)&amp;"/"&amp;TEXT(B25,0)&amp;"="&amp;VLOOKUP(K5,table!$A$1:$D$64,3,FALSE)</f>
        <v>1714/0=0.627642900072105</v>
      </c>
    </row>
    <row r="6" spans="1:13" ht="31" customHeight="1" x14ac:dyDescent="0.2">
      <c r="A6" s="5" t="s">
        <v>66</v>
      </c>
      <c r="B6" s="16" t="s">
        <v>1</v>
      </c>
      <c r="C6" s="6">
        <f>VLOOKUP(B6,table!$A$1:$C$64,2,)</f>
        <v>3290</v>
      </c>
      <c r="D6" s="6" t="str">
        <f>TEXT(C6,0)&amp;"/"&amp;TEXT(B26,0)&amp;"="&amp;VLOOKUP(B6,table!$A$1:$D$64,3,FALSE)</f>
        <v>3290/0=0.0185172577468767</v>
      </c>
      <c r="E6" s="16" t="s">
        <v>17</v>
      </c>
      <c r="F6" s="6">
        <f>VLOOKUP(E6,table!$A$1:$C$64,2,)</f>
        <v>1371</v>
      </c>
      <c r="G6" s="6" t="str">
        <f>TEXT(F6,0)&amp;"/"&amp;TEXT(B26,0)&amp;"="&amp;VLOOKUP(E6,table!$A$1:$D$64,3,FALSE)</f>
        <v>1371/0=0.0115776812006586</v>
      </c>
      <c r="H6" s="16" t="s">
        <v>33</v>
      </c>
      <c r="I6" s="6">
        <f>VLOOKUP(H6,table!$A$1:$C$64,2,)</f>
        <v>2919</v>
      </c>
      <c r="J6" s="6" t="str">
        <f>TEXT(I6,0)&amp;"/"&amp;TEXT(B26,0)&amp;"="&amp;VLOOKUP(H6,table!$A$1:$D$64,3,FALSE)</f>
        <v>2919/0=0.033173550920082</v>
      </c>
      <c r="K6" s="16" t="s">
        <v>49</v>
      </c>
      <c r="L6" s="6">
        <f>VLOOKUP(K6,table!$A$1:$C$64,2,)</f>
        <v>737</v>
      </c>
      <c r="M6" s="23" t="str">
        <f>TEXT(L6,0)&amp;"/"&amp;TEXT(B26,0)&amp;"="&amp;VLOOKUP(K6,table!$A$1:$D$64,3,FALSE)</f>
        <v>737/0=0.0336282819577939</v>
      </c>
    </row>
    <row r="7" spans="1:13" ht="31" customHeight="1" x14ac:dyDescent="0.2">
      <c r="A7" s="1"/>
      <c r="B7" s="14" t="s">
        <v>5</v>
      </c>
      <c r="C7" s="2">
        <f>VLOOKUP(B7,table!$A$1:$C$64,2,)</f>
        <v>1518</v>
      </c>
      <c r="D7" s="2" t="str">
        <f>TEXT(C7,0)&amp;"/"&amp;TEXT(B27,0)&amp;"="&amp;VLOOKUP(B7,table!$A$1:$D$64,3,FALSE)</f>
        <v>1518/0=0.00961476269464524</v>
      </c>
      <c r="E7" s="14" t="s">
        <v>21</v>
      </c>
      <c r="F7" s="2">
        <f>VLOOKUP(E7,table!$A$1:$C$64,2,)</f>
        <v>704</v>
      </c>
      <c r="G7" s="2" t="str">
        <f>TEXT(F7,0)&amp;"/"&amp;TEXT(B27,0)&amp;"="&amp;VLOOKUP(E7,table!$A$1:$D$64,3,FALSE)</f>
        <v>704/0=0.00625563445538765</v>
      </c>
      <c r="H7" s="14" t="s">
        <v>37</v>
      </c>
      <c r="I7" s="2">
        <f>VLOOKUP(H7,table!$A$1:$C$64,2,)</f>
        <v>1029</v>
      </c>
      <c r="J7" s="2" t="str">
        <f>TEXT(I7,0)&amp;"/"&amp;TEXT(B27,0)&amp;"="&amp;VLOOKUP(H7,table!$A$1:$D$64,3,FALSE)</f>
        <v>1029/0=0.0145651689581234</v>
      </c>
      <c r="K7" s="14" t="s">
        <v>53</v>
      </c>
      <c r="L7" s="2">
        <f>VLOOKUP(K7,table!$A$1:$C$64,2,)</f>
        <v>462</v>
      </c>
      <c r="M7" s="21" t="str">
        <f>TEXT(L7,0)&amp;"/"&amp;TEXT(B27,0)&amp;"="&amp;VLOOKUP(K7,table!$A$1:$D$64,3,FALSE)</f>
        <v>462/0=0.0278458458823518</v>
      </c>
    </row>
    <row r="8" spans="1:13" ht="31" customHeight="1" x14ac:dyDescent="0.2">
      <c r="A8" s="1"/>
      <c r="B8" s="14" t="s">
        <v>9</v>
      </c>
      <c r="C8" s="2">
        <f>VLOOKUP(B8,table!$A$1:$C$64,2,)</f>
        <v>2440</v>
      </c>
      <c r="D8" s="2" t="str">
        <f>TEXT(C8,0)&amp;"/"&amp;TEXT(B28,0)&amp;"="&amp;VLOOKUP(B8,table!$A$1:$D$64,3,FALSE)</f>
        <v>2440/0=0.0171378025189785</v>
      </c>
      <c r="E8" s="14" t="s">
        <v>25</v>
      </c>
      <c r="F8" s="2">
        <f>VLOOKUP(E8,table!$A$1:$C$64,2,)</f>
        <v>1605</v>
      </c>
      <c r="G8" s="2" t="str">
        <f>TEXT(F8,0)&amp;"/"&amp;TEXT(B28,0)&amp;"="&amp;VLOOKUP(E8,table!$A$1:$D$64,3,FALSE)</f>
        <v>1605/0=0.0152493176222524</v>
      </c>
      <c r="H8" s="14" t="s">
        <v>41</v>
      </c>
      <c r="I8" s="2">
        <f>VLOOKUP(H8,table!$A$1:$C$64,2,)</f>
        <v>4083</v>
      </c>
      <c r="J8" s="2" t="str">
        <f>TEXT(I8,0)&amp;"/"&amp;TEXT(B28,0)&amp;"="&amp;VLOOKUP(H8,table!$A$1:$D$64,3,FALSE)</f>
        <v>4083/0=0.0754696048647311</v>
      </c>
      <c r="K8" s="14" t="s">
        <v>57</v>
      </c>
      <c r="L8" s="2">
        <f>VLOOKUP(K8,table!$A$1:$C$64,2,)</f>
        <v>1182</v>
      </c>
      <c r="M8" s="21" t="str">
        <f>TEXT(L8,0)&amp;"/"&amp;TEXT(B28,0)&amp;"="&amp;VLOOKUP(K8,table!$A$1:$D$64,3,FALSE)</f>
        <v>1182/0=0.118534200812863</v>
      </c>
    </row>
    <row r="9" spans="1:13" ht="31" customHeight="1" x14ac:dyDescent="0.2">
      <c r="A9" s="3"/>
      <c r="B9" s="15" t="s">
        <v>13</v>
      </c>
      <c r="C9" s="4">
        <f>VLOOKUP(B9,table!$A$1:$C$64,2,)</f>
        <v>1337</v>
      </c>
      <c r="D9" s="4" t="str">
        <f>TEXT(C9,0)&amp;"/"&amp;TEXT(B29,0)&amp;"="&amp;VLOOKUP(B9,table!$A$1:$D$64,3,FALSE)</f>
        <v>1337/0=0.0104862398488625</v>
      </c>
      <c r="E9" s="15" t="s">
        <v>29</v>
      </c>
      <c r="F9" s="4">
        <f>VLOOKUP(E9,table!$A$1:$C$64,2,)</f>
        <v>530</v>
      </c>
      <c r="G9" s="4" t="str">
        <f>TEXT(F9,0)&amp;"/"&amp;TEXT(B29,0)&amp;"="&amp;VLOOKUP(E9,table!$A$1:$D$64,3,FALSE)</f>
        <v>530/0=0.0053218907467692</v>
      </c>
      <c r="H9" s="15" t="s">
        <v>45</v>
      </c>
      <c r="I9" s="4">
        <f>VLOOKUP(H9,table!$A$1:$C$64,2,)</f>
        <v>1394</v>
      </c>
      <c r="J9" s="4" t="str">
        <f>TEXT(I9,0)&amp;"/"&amp;TEXT(B29,0)&amp;"="&amp;VLOOKUP(H9,table!$A$1:$D$64,3,FALSE)</f>
        <v>1394/0=0.0461516499993085</v>
      </c>
      <c r="K9" s="15" t="s">
        <v>61</v>
      </c>
      <c r="L9" s="4">
        <f>VLOOKUP(K9,table!$A$1:$C$64,2,)</f>
        <v>549</v>
      </c>
      <c r="M9" s="22" t="str">
        <f>TEXT(L9,0)&amp;"/"&amp;TEXT(B29,0)&amp;"="&amp;VLOOKUP(K9,table!$A$1:$D$64,3,FALSE)</f>
        <v>549/0=0.251597893530647</v>
      </c>
    </row>
    <row r="10" spans="1:13" ht="31" customHeight="1" x14ac:dyDescent="0.2">
      <c r="A10" s="7" t="s">
        <v>64</v>
      </c>
      <c r="B10" s="17" t="s">
        <v>2</v>
      </c>
      <c r="C10" s="8">
        <f>VLOOKUP(B10,table!$A$1:$C$64,2,)</f>
        <v>10829</v>
      </c>
      <c r="D10" s="8" t="str">
        <f>TEXT(C10,0)&amp;"/"&amp;TEXT(B30,0)&amp;"="&amp;VLOOKUP(B10,table!$A$1:$D$64,3,FALSE)</f>
        <v>10829/0=0.0649052690214692</v>
      </c>
      <c r="E10" s="17" t="s">
        <v>18</v>
      </c>
      <c r="F10" s="8">
        <f>VLOOKUP(E10,table!$A$1:$C$64,2,)</f>
        <v>2341</v>
      </c>
      <c r="G10" s="8" t="str">
        <f>TEXT(F10,0)&amp;"/"&amp;TEXT(B30,0)&amp;"="&amp;VLOOKUP(E10,table!$A$1:$D$64,3,FALSE)</f>
        <v>2341/0=0.0201677317291157</v>
      </c>
      <c r="H10" s="17" t="s">
        <v>34</v>
      </c>
      <c r="I10" s="8">
        <f>VLOOKUP(H10,table!$A$1:$C$64,2,)</f>
        <v>10684</v>
      </c>
      <c r="J10" s="8" t="str">
        <f>TEXT(I10,0)&amp;"/"&amp;TEXT(B30,0)&amp;"="&amp;VLOOKUP(H10,table!$A$1:$D$64,3,FALSE)</f>
        <v>10684/0=0.1382006101198</v>
      </c>
      <c r="K10" s="17" t="s">
        <v>50</v>
      </c>
      <c r="L10" s="8">
        <f>VLOOKUP(K10,table!$A$1:$C$64,2,)</f>
        <v>2325</v>
      </c>
      <c r="M10" s="24" t="str">
        <f>TEXT(L10,0)&amp;"/"&amp;TEXT(B30,0)&amp;"="&amp;VLOOKUP(K10,table!$A$1:$D$64,3,FALSE)</f>
        <v>2325/0=0.118675837436526</v>
      </c>
    </row>
    <row r="11" spans="1:13" ht="31" customHeight="1" x14ac:dyDescent="0.2">
      <c r="A11" s="9"/>
      <c r="B11" s="18" t="s">
        <v>6</v>
      </c>
      <c r="C11" s="10">
        <f>VLOOKUP(B11,table!$A$1:$C$64,2,)</f>
        <v>3490</v>
      </c>
      <c r="D11" s="10" t="str">
        <f>TEXT(C11,0)&amp;"/"&amp;TEXT(B31,0)&amp;"="&amp;VLOOKUP(B11,table!$A$1:$D$64,3,FALSE)</f>
        <v>3490/0=0.022604763932155</v>
      </c>
      <c r="E11" s="18" t="s">
        <v>22</v>
      </c>
      <c r="F11" s="10">
        <f>VLOOKUP(E11,table!$A$1:$C$64,2,)</f>
        <v>1267</v>
      </c>
      <c r="G11" s="10" t="str">
        <f>TEXT(F11,0)&amp;"/"&amp;TEXT(B31,0)&amp;"="&amp;VLOOKUP(E11,table!$A$1:$D$64,3,FALSE)</f>
        <v>1267/0=0.0113865577330599</v>
      </c>
      <c r="H11" s="18" t="s">
        <v>38</v>
      </c>
      <c r="I11" s="10">
        <f>VLOOKUP(H11,table!$A$1:$C$64,2,)</f>
        <v>3041</v>
      </c>
      <c r="J11" s="10" t="str">
        <f>TEXT(I11,0)&amp;"/"&amp;TEXT(B31,0)&amp;"="&amp;VLOOKUP(H11,table!$A$1:$D$64,3,FALSE)</f>
        <v>3041/0=0.0449805232962668</v>
      </c>
      <c r="K11" s="18" t="s">
        <v>54</v>
      </c>
      <c r="L11" s="10">
        <f>VLOOKUP(K11,table!$A$1:$C$64,2,)</f>
        <v>1090</v>
      </c>
      <c r="M11" s="25" t="str">
        <f>TEXT(L11,0)&amp;"/"&amp;TEXT(B31,0)&amp;"="&amp;VLOOKUP(K11,table!$A$1:$D$64,3,FALSE)</f>
        <v>1090/0=0.0703161868195595</v>
      </c>
    </row>
    <row r="12" spans="1:13" ht="31" customHeight="1" x14ac:dyDescent="0.2">
      <c r="A12" s="9"/>
      <c r="B12" s="18" t="s">
        <v>10</v>
      </c>
      <c r="C12" s="10">
        <f>VLOOKUP(B12,table!$A$1:$C$64,2,)</f>
        <v>7366</v>
      </c>
      <c r="D12" s="10" t="str">
        <f>TEXT(C12,0)&amp;"/"&amp;TEXT(B32,0)&amp;"="&amp;VLOOKUP(B12,table!$A$1:$D$64,3,FALSE)</f>
        <v>7366/0=0.0545591782265087</v>
      </c>
      <c r="E12" s="18" t="s">
        <v>26</v>
      </c>
      <c r="F12" s="10">
        <f>VLOOKUP(E12,table!$A$1:$C$64,2,)</f>
        <v>2764</v>
      </c>
      <c r="G12" s="10" t="str">
        <f>TEXT(F12,0)&amp;"/"&amp;TEXT(B32,0)&amp;"="&amp;VLOOKUP(E12,table!$A$1:$D$64,3,FALSE)</f>
        <v>2764/0=0.0269693695558054</v>
      </c>
      <c r="H12" s="18" t="s">
        <v>42</v>
      </c>
      <c r="I12" s="10">
        <f>VLOOKUP(H12,table!$A$1:$C$64,2,)</f>
        <v>15605</v>
      </c>
      <c r="J12" s="10" t="str">
        <f>TEXT(I12,0)&amp;"/"&amp;TEXT(B32,0)&amp;"="&amp;VLOOKUP(H12,table!$A$1:$D$64,3,FALSE)</f>
        <v>15605/0=0.405361116044753</v>
      </c>
      <c r="K12" s="18" t="s">
        <v>58</v>
      </c>
      <c r="L12" s="10">
        <f>VLOOKUP(K12,table!$A$1:$C$64,2,)</f>
        <v>3801</v>
      </c>
      <c r="M12" s="25" t="str">
        <f>TEXT(L12,0)&amp;"/"&amp;TEXT(B32,0)&amp;"="&amp;VLOOKUP(K12,table!$A$1:$D$64,3,FALSE)</f>
        <v>3801/0=0.615926916088691</v>
      </c>
    </row>
    <row r="13" spans="1:13" ht="31" customHeight="1" x14ac:dyDescent="0.2">
      <c r="A13" s="11"/>
      <c r="B13" s="19" t="s">
        <v>14</v>
      </c>
      <c r="C13" s="12">
        <f>VLOOKUP(B13,table!$A$1:$C$64,2,)</f>
        <v>2890</v>
      </c>
      <c r="D13" s="12" t="str">
        <f>TEXT(C13,0)&amp;"/"&amp;TEXT(B33,0)&amp;"="&amp;VLOOKUP(B13,table!$A$1:$D$64,3,FALSE)</f>
        <v>2890/0=0.0231922775079788</v>
      </c>
      <c r="E13" s="19" t="s">
        <v>30</v>
      </c>
      <c r="F13" s="12">
        <f>VLOOKUP(E13,table!$A$1:$C$64,2,)</f>
        <v>780</v>
      </c>
      <c r="G13" s="12" t="str">
        <f>TEXT(F13,0)&amp;"/"&amp;TEXT(B33,0)&amp;"="&amp;VLOOKUP(E13,table!$A$1:$D$64,3,FALSE)</f>
        <v>780/0=0.0078940438106282</v>
      </c>
      <c r="H13" s="19" t="s">
        <v>46</v>
      </c>
      <c r="I13" s="12">
        <f>VLOOKUP(H13,table!$A$1:$C$64,2,)</f>
        <v>3267</v>
      </c>
      <c r="J13" s="12" t="str">
        <f>TEXT(I13,0)&amp;"/"&amp;TEXT(B33,0)&amp;"="&amp;VLOOKUP(H13,table!$A$1:$D$64,3,FALSE)</f>
        <v>3267/0=0.121279037285476</v>
      </c>
      <c r="K13" s="19" t="s">
        <v>62</v>
      </c>
      <c r="L13" s="12">
        <f>VLOOKUP(K13,table!$A$1:$C$64,2,)</f>
        <v>1421</v>
      </c>
      <c r="M13" s="26" t="str">
        <f>TEXT(L13,0)&amp;"/"&amp;TEXT(B33,0)&amp;"="&amp;VLOOKUP(K13,table!$A$1:$D$64,3,FALSE)</f>
        <v>1421/0=1.86555293107341</v>
      </c>
    </row>
    <row r="14" spans="1:13" ht="31" customHeight="1" x14ac:dyDescent="0.2">
      <c r="A14" s="5" t="s">
        <v>67</v>
      </c>
      <c r="B14" s="16" t="s">
        <v>3</v>
      </c>
      <c r="C14" s="6">
        <f>VLOOKUP(B14,table!$A$1:$C$64,2,)</f>
        <v>2989</v>
      </c>
      <c r="D14" s="6" t="str">
        <f>TEXT(C14,0)&amp;"/"&amp;TEXT(B34,0)&amp;"="&amp;VLOOKUP(B14,table!$A$1:$D$64,3,FALSE)</f>
        <v>2989/0=0.0182418299600378</v>
      </c>
      <c r="E14" s="16" t="s">
        <v>19</v>
      </c>
      <c r="F14" s="6">
        <f>VLOOKUP(E14,table!$A$1:$C$64,2,)</f>
        <v>1145</v>
      </c>
      <c r="G14" s="6" t="str">
        <f>TEXT(F14,0)&amp;"/"&amp;TEXT(B34,0)&amp;"="&amp;VLOOKUP(E14,table!$A$1:$D$64,3,FALSE)</f>
        <v>1145/0=0.00996245380499992</v>
      </c>
      <c r="H14" s="16" t="s">
        <v>35</v>
      </c>
      <c r="I14" s="6">
        <f>VLOOKUP(H14,table!$A$1:$C$64,2,)</f>
        <v>3515</v>
      </c>
      <c r="J14" s="6" t="str">
        <f>TEXT(I14,0)&amp;"/"&amp;TEXT(B34,0)&amp;"="&amp;VLOOKUP(H14,table!$A$1:$D$64,3,FALSE)</f>
        <v>3515/0=0.0476332746283879</v>
      </c>
      <c r="K14" s="16" t="s">
        <v>51</v>
      </c>
      <c r="L14" s="6">
        <f>VLOOKUP(K14,table!$A$1:$C$64,2,)</f>
        <v>1361</v>
      </c>
      <c r="M14" s="23" t="str">
        <f>TEXT(L14,0)&amp;"/"&amp;TEXT(B34,0)&amp;"="&amp;VLOOKUP(K14,table!$A$1:$D$64,3,FALSE)</f>
        <v>1361/0=0.0746561262932419</v>
      </c>
    </row>
    <row r="15" spans="1:13" ht="31" customHeight="1" x14ac:dyDescent="0.2">
      <c r="A15" s="1"/>
      <c r="B15" s="14" t="s">
        <v>7</v>
      </c>
      <c r="C15" s="2">
        <f>VLOOKUP(B15,table!$A$1:$C$64,2,)</f>
        <v>1001</v>
      </c>
      <c r="D15" s="2" t="str">
        <f>TEXT(C15,0)&amp;"/"&amp;TEXT(B35,0)&amp;"="&amp;VLOOKUP(B15,table!$A$1:$D$64,3,FALSE)</f>
        <v>1001/0=0.00652579637256136</v>
      </c>
      <c r="E15" s="14" t="s">
        <v>23</v>
      </c>
      <c r="F15" s="2">
        <f>VLOOKUP(E15,table!$A$1:$C$64,2,)</f>
        <v>549</v>
      </c>
      <c r="G15" s="2" t="str">
        <f>TEXT(F15,0)&amp;"/"&amp;TEXT(B35,0)&amp;"="&amp;VLOOKUP(E15,table!$A$1:$D$64,3,FALSE)</f>
        <v>549/0=0.00495833905773064</v>
      </c>
      <c r="H15" s="14" t="s">
        <v>39</v>
      </c>
      <c r="I15" s="2">
        <f>VLOOKUP(H15,table!$A$1:$C$64,2,)</f>
        <v>966</v>
      </c>
      <c r="J15" s="2" t="str">
        <f>TEXT(I15,0)&amp;"/"&amp;TEXT(B35,0)&amp;"="&amp;VLOOKUP(H15,table!$A$1:$D$64,3,FALSE)</f>
        <v>966/0=0.0144955691722971</v>
      </c>
      <c r="K15" s="14" t="s">
        <v>55</v>
      </c>
      <c r="L15" s="2">
        <f>VLOOKUP(K15,table!$A$1:$C$64,2,)</f>
        <v>595</v>
      </c>
      <c r="M15" s="21" t="str">
        <f>TEXT(L15,0)&amp;"/"&amp;TEXT(B35,0)&amp;"="&amp;VLOOKUP(K15,table!$A$1:$D$64,3,FALSE)</f>
        <v>595/0=0.0399156129120128</v>
      </c>
    </row>
    <row r="16" spans="1:13" ht="31" customHeight="1" x14ac:dyDescent="0.2">
      <c r="A16" s="1"/>
      <c r="B16" s="14" t="s">
        <v>11</v>
      </c>
      <c r="C16" s="2">
        <f>VLOOKUP(B16,table!$A$1:$C$64,2,)</f>
        <v>2094</v>
      </c>
      <c r="D16" s="2" t="str">
        <f>TEXT(C16,0)&amp;"/"&amp;TEXT(B36,0)&amp;"="&amp;VLOOKUP(B16,table!$A$1:$D$64,3,FALSE)</f>
        <v>2094/0=0.0157543844366819</v>
      </c>
      <c r="E16" s="14" t="s">
        <v>27</v>
      </c>
      <c r="F16" s="2">
        <f>VLOOKUP(E16,table!$A$1:$C$64,2,)</f>
        <v>1189</v>
      </c>
      <c r="G16" s="2" t="str">
        <f>TEXT(F16,0)&amp;"/"&amp;TEXT(B36,0)&amp;"="&amp;VLOOKUP(E16,table!$A$1:$D$64,3,FALSE)</f>
        <v>1189/0=0.0117376860282407</v>
      </c>
      <c r="H16" s="14" t="s">
        <v>43</v>
      </c>
      <c r="I16" s="2">
        <f>VLOOKUP(H16,table!$A$1:$C$64,2,)</f>
        <v>4452</v>
      </c>
      <c r="J16" s="2" t="str">
        <f>TEXT(I16,0)&amp;"/"&amp;TEXT(B36,0)&amp;"="&amp;VLOOKUP(H16,table!$A$1:$D$64,3,FALSE)</f>
        <v>4452/0=0.130769427692971</v>
      </c>
      <c r="K16" s="14" t="s">
        <v>59</v>
      </c>
      <c r="L16" s="2">
        <f>VLOOKUP(K16,table!$A$1:$C$64,2,)</f>
        <v>1727</v>
      </c>
      <c r="M16" s="21" t="str">
        <f>TEXT(L16,0)&amp;"/"&amp;TEXT(B36,0)&amp;"="&amp;VLOOKUP(K16,table!$A$1:$D$64,3,FALSE)</f>
        <v>1727/0=0.388573066397492</v>
      </c>
    </row>
    <row r="17" spans="1:13" ht="31" customHeight="1" x14ac:dyDescent="0.2">
      <c r="A17" s="3"/>
      <c r="B17" s="15" t="s">
        <v>15</v>
      </c>
      <c r="C17" s="4">
        <f>VLOOKUP(B17,table!$A$1:$C$64,2,)</f>
        <v>1094</v>
      </c>
      <c r="D17" s="4" t="str">
        <f>TEXT(C17,0)&amp;"/"&amp;TEXT(B37,0)&amp;"="&amp;VLOOKUP(B17,table!$A$1:$D$64,3,FALSE)</f>
        <v>1094/0=0.00885711963452449</v>
      </c>
      <c r="E17" s="15" t="s">
        <v>31</v>
      </c>
      <c r="F17" s="4">
        <f>VLOOKUP(E17,table!$A$1:$C$64,2,)</f>
        <v>441</v>
      </c>
      <c r="G17" s="4" t="str">
        <f>TEXT(F17,0)&amp;"/"&amp;TEXT(B37,0)&amp;"="&amp;VLOOKUP(E17,table!$A$1:$D$64,3,FALSE)</f>
        <v>441/0=0.00448317991945911</v>
      </c>
      <c r="H17" s="15" t="s">
        <v>47</v>
      </c>
      <c r="I17" s="4">
        <f>VLOOKUP(H17,table!$A$1:$C$64,2,)</f>
        <v>1530</v>
      </c>
      <c r="J17" s="4" t="str">
        <f>TEXT(I17,0)&amp;"/"&amp;TEXT(B37,0)&amp;"="&amp;VLOOKUP(H17,table!$A$1:$D$64,3,FALSE)</f>
        <v>1530/0=0.060217407187643</v>
      </c>
      <c r="K17" s="15" t="s">
        <v>63</v>
      </c>
      <c r="L17" s="4">
        <f>VLOOKUP(K17,table!$A$1:$C$64,2,)</f>
        <v>757</v>
      </c>
      <c r="M17" s="22" t="str">
        <f>TEXT(L17,0)&amp;"/"&amp;TEXT(B37,0)&amp;"="&amp;VLOOKUP(K17,table!$A$1:$D$64,3,FALSE)</f>
        <v>757/0=132.846866582171</v>
      </c>
    </row>
    <row r="22" spans="1:13" x14ac:dyDescent="0.2">
      <c r="B22">
        <f>SUM(C2:C17,F2:F17,I2:I17)</f>
        <v>169924</v>
      </c>
    </row>
  </sheetData>
  <mergeCells count="8">
    <mergeCell ref="H1:J1"/>
    <mergeCell ref="K1:M1"/>
    <mergeCell ref="A2:A5"/>
    <mergeCell ref="A6:A9"/>
    <mergeCell ref="A10:A13"/>
    <mergeCell ref="A14:A17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Elaine Chan</cp:lastModifiedBy>
  <dcterms:created xsi:type="dcterms:W3CDTF">2022-12-05T13:18:56Z</dcterms:created>
  <dcterms:modified xsi:type="dcterms:W3CDTF">2022-12-05T13:29:18Z</dcterms:modified>
</cp:coreProperties>
</file>