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Plybook" sheetId="2" r:id="rId1"/>
    <sheet name="Properties" sheetId="1" r:id="rId2"/>
    <sheet name="Output" sheetId="3" r:id="rId3"/>
  </sheets>
  <calcPr calcId="125725"/>
</workbook>
</file>

<file path=xl/calcChain.xml><?xml version="1.0" encoding="utf-8"?>
<calcChain xmlns="http://schemas.openxmlformats.org/spreadsheetml/2006/main">
  <c r="B28" i="2"/>
  <c r="C17"/>
  <c r="C18" s="1"/>
  <c r="C19" s="1"/>
  <c r="C20" s="1"/>
  <c r="C21" s="1"/>
  <c r="C16"/>
  <c r="F16" s="1"/>
  <c r="C6" i="1"/>
  <c r="D6" s="1"/>
  <c r="E6" s="1"/>
  <c r="F6" s="1"/>
  <c r="G6" s="1"/>
  <c r="H6" s="1"/>
  <c r="I6" s="1"/>
  <c r="J6" s="1"/>
  <c r="K6" s="1"/>
  <c r="L6" s="1"/>
  <c r="M6" s="1"/>
  <c r="B6"/>
  <c r="F29" i="2" a="1"/>
  <c r="E16" i="1"/>
  <c r="F16" s="1"/>
  <c r="G16" s="1"/>
  <c r="H16" s="1"/>
  <c r="I16" s="1"/>
  <c r="J16" s="1"/>
  <c r="K16" s="1"/>
  <c r="L16" s="1"/>
  <c r="F15" i="2"/>
  <c r="E38"/>
  <c r="E39"/>
  <c r="E40"/>
  <c r="E41"/>
  <c r="E42"/>
  <c r="E37"/>
  <c r="D42"/>
  <c r="D38"/>
  <c r="D39"/>
  <c r="D40"/>
  <c r="D41"/>
  <c r="D37"/>
  <c r="F13" s="1"/>
  <c r="B5"/>
  <c r="B6" s="1"/>
  <c r="B7" s="1"/>
  <c r="B8" s="1"/>
  <c r="B9" s="1"/>
  <c r="B10" s="1"/>
  <c r="B11" s="1"/>
  <c r="B12" s="1"/>
  <c r="B13" s="1"/>
  <c r="B14" s="1"/>
  <c r="B15" s="1"/>
  <c r="B16" s="1"/>
  <c r="B17" s="1"/>
  <c r="B18" s="1"/>
  <c r="B19" s="1"/>
  <c r="B20" s="1"/>
  <c r="B21" s="1"/>
  <c r="B22" s="1"/>
  <c r="B23" s="1"/>
  <c r="B24" s="1"/>
  <c r="B25" s="1"/>
  <c r="B26" s="1"/>
  <c r="B27" s="1"/>
  <c r="F6" l="1"/>
  <c r="F12"/>
  <c r="F7"/>
  <c r="F8"/>
  <c r="F10"/>
  <c r="F14"/>
  <c r="F4"/>
  <c r="F11"/>
  <c r="F9"/>
  <c r="F5"/>
  <c r="F17"/>
  <c r="F18" l="1"/>
  <c r="F19" l="1"/>
  <c r="F20" l="1"/>
  <c r="F21" l="1"/>
  <c r="C22"/>
  <c r="C23" l="1"/>
  <c r="F22"/>
  <c r="F23" l="1"/>
  <c r="C24"/>
  <c r="F24" l="1"/>
  <c r="C25"/>
  <c r="F25" l="1"/>
  <c r="C26"/>
  <c r="C27" l="1"/>
  <c r="F27" s="1"/>
  <c r="F29" s="1"/>
  <c r="F26"/>
  <c r="C29" l="1"/>
  <c r="B6" i="3" s="1"/>
  <c r="B7" s="1"/>
  <c r="B8" s="1"/>
  <c r="B9" s="1"/>
  <c r="B10" s="1"/>
  <c r="B11" s="1"/>
  <c r="B12" s="1"/>
  <c r="B13" s="1"/>
  <c r="B14" s="1"/>
  <c r="B15" s="1"/>
  <c r="B16" s="1"/>
  <c r="B17" s="1"/>
  <c r="B18" s="1"/>
  <c r="B19" s="1"/>
  <c r="B20" s="1"/>
  <c r="B21" s="1"/>
  <c r="B22" s="1"/>
  <c r="B23" s="1"/>
  <c r="B24" s="1"/>
  <c r="B25" s="1"/>
  <c r="B26" s="1"/>
  <c r="B27" s="1"/>
  <c r="B28" s="1"/>
  <c r="B29" s="1"/>
</calcChain>
</file>

<file path=xl/comments1.xml><?xml version="1.0" encoding="utf-8"?>
<comments xmlns="http://schemas.openxmlformats.org/spreadsheetml/2006/main">
  <authors>
    <author>Elaine</author>
  </authors>
  <commentList>
    <comment ref="G8" authorId="0">
      <text>
        <r>
          <rPr>
            <b/>
            <sz val="9"/>
            <color indexed="81"/>
            <rFont val="Tahoma"/>
            <family val="2"/>
          </rPr>
          <t>Elaine:</t>
        </r>
        <r>
          <rPr>
            <sz val="9"/>
            <color indexed="81"/>
            <rFont val="Tahoma"/>
            <family val="2"/>
          </rPr>
          <t xml:space="preserve">
Poisson's ratio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Elaine:</t>
        </r>
        <r>
          <rPr>
            <sz val="9"/>
            <color indexed="81"/>
            <rFont val="Tahoma"/>
            <family val="2"/>
          </rPr>
          <t xml:space="preserve">
Ply thickness</t>
        </r>
      </text>
    </comment>
    <comment ref="C10" authorId="0">
      <text>
        <r>
          <rPr>
            <b/>
            <sz val="9"/>
            <color indexed="81"/>
            <rFont val="Tahoma"/>
            <family val="2"/>
          </rPr>
          <t>Elaine:</t>
        </r>
        <r>
          <rPr>
            <sz val="9"/>
            <color indexed="81"/>
            <rFont val="Tahoma"/>
            <family val="2"/>
          </rPr>
          <t xml:space="preserve">
Carbon Fiber Reinforced Polymer Composite</t>
        </r>
      </text>
    </comment>
    <comment ref="C11" authorId="0">
      <text>
        <r>
          <rPr>
            <b/>
            <sz val="9"/>
            <color indexed="81"/>
            <rFont val="Tahoma"/>
            <family val="2"/>
          </rPr>
          <t>Elaine:</t>
        </r>
        <r>
          <rPr>
            <sz val="9"/>
            <color indexed="81"/>
            <rFont val="Tahoma"/>
            <family val="2"/>
          </rPr>
          <t xml:space="preserve">
Carbon Fiber Reinforced Polymer Composite</t>
        </r>
      </text>
    </comment>
    <comment ref="C12" authorId="0">
      <text>
        <r>
          <rPr>
            <b/>
            <sz val="9"/>
            <color indexed="81"/>
            <rFont val="Tahoma"/>
            <family val="2"/>
          </rPr>
          <t>Elaine:</t>
        </r>
        <r>
          <rPr>
            <sz val="9"/>
            <color indexed="81"/>
            <rFont val="Tahoma"/>
            <family val="2"/>
          </rPr>
          <t xml:space="preserve">
Glass Fiber Reinforced Polymer Composite</t>
        </r>
      </text>
    </comment>
    <comment ref="C13" authorId="0">
      <text>
        <r>
          <rPr>
            <b/>
            <sz val="9"/>
            <color indexed="81"/>
            <rFont val="Tahoma"/>
            <family val="2"/>
          </rPr>
          <t>Elaine:</t>
        </r>
        <r>
          <rPr>
            <sz val="9"/>
            <color indexed="81"/>
            <rFont val="Tahoma"/>
            <family val="2"/>
          </rPr>
          <t xml:space="preserve">
Knitted Fabric Reinforced Polymer Composite</t>
        </r>
      </text>
    </comment>
    <comment ref="C14" authorId="0">
      <text>
        <r>
          <rPr>
            <b/>
            <sz val="9"/>
            <color indexed="81"/>
            <rFont val="Tahoma"/>
            <family val="2"/>
          </rPr>
          <t>Elaine:</t>
        </r>
        <r>
          <rPr>
            <sz val="9"/>
            <color indexed="81"/>
            <rFont val="Tahoma"/>
            <family val="2"/>
          </rPr>
          <t xml:space="preserve">
Carbon Fiber Reinforced Thermo-Plastic Composite</t>
        </r>
      </text>
    </comment>
  </commentList>
</comments>
</file>

<file path=xl/comments2.xml><?xml version="1.0" encoding="utf-8"?>
<comments xmlns="http://schemas.openxmlformats.org/spreadsheetml/2006/main">
  <authors>
    <author>Elaine</author>
  </authors>
  <commentList>
    <comment ref="I4" authorId="0">
      <text>
        <r>
          <rPr>
            <b/>
            <sz val="9"/>
            <color indexed="81"/>
            <rFont val="Tahoma"/>
            <family val="2"/>
          </rPr>
          <t>Elaine:</t>
        </r>
        <r>
          <rPr>
            <sz val="9"/>
            <color indexed="81"/>
            <rFont val="Tahoma"/>
            <family val="2"/>
          </rPr>
          <t xml:space="preserve">
Poisson's ratio</t>
        </r>
      </text>
    </comment>
  </commentList>
</comments>
</file>

<file path=xl/sharedStrings.xml><?xml version="1.0" encoding="utf-8"?>
<sst xmlns="http://schemas.openxmlformats.org/spreadsheetml/2006/main" count="102" uniqueCount="54">
  <si>
    <t>Elaine Craigie - 260476434</t>
  </si>
  <si>
    <t>MECH 530 - Mechanics of Composite Materials</t>
  </si>
  <si>
    <t>Material Database</t>
  </si>
  <si>
    <t>T300/N5208</t>
  </si>
  <si>
    <t>E-glass/Epoxy</t>
  </si>
  <si>
    <t>Kev49/Epoxy</t>
  </si>
  <si>
    <t>AS/H3501</t>
  </si>
  <si>
    <t>AS4/PEEK</t>
  </si>
  <si>
    <t>Graphite/Epoxy</t>
  </si>
  <si>
    <t>Fiberglass</t>
  </si>
  <si>
    <t>Kevlar/Epoxy</t>
  </si>
  <si>
    <t>Graphite/Thermoplastic</t>
  </si>
  <si>
    <t>X_t</t>
  </si>
  <si>
    <t>X_c</t>
  </si>
  <si>
    <t>E_x</t>
  </si>
  <si>
    <t>E_y</t>
  </si>
  <si>
    <t>E_s</t>
  </si>
  <si>
    <t>nu_x</t>
  </si>
  <si>
    <t>Y_t</t>
  </si>
  <si>
    <t>Y_c</t>
  </si>
  <si>
    <t>S_c</t>
  </si>
  <si>
    <t>h_0</t>
  </si>
  <si>
    <t>(GPa)</t>
  </si>
  <si>
    <t>(mm)</t>
  </si>
  <si>
    <t>(   )</t>
  </si>
  <si>
    <t>(MPa)</t>
  </si>
  <si>
    <t>FIBER/MATRIX</t>
  </si>
  <si>
    <t>COMMON NAME</t>
  </si>
  <si>
    <t>TYPE</t>
  </si>
  <si>
    <t>CFRP</t>
  </si>
  <si>
    <t>GFRP</t>
  </si>
  <si>
    <t>KFRP</t>
  </si>
  <si>
    <t>CFRTP</t>
  </si>
  <si>
    <t>STIFFNESS PARAMETERS</t>
  </si>
  <si>
    <t>STRENGTH PARAMETERS</t>
  </si>
  <si>
    <t>Material</t>
  </si>
  <si>
    <t>Last layer (top)</t>
  </si>
  <si>
    <t>Thickness</t>
  </si>
  <si>
    <t>CORE</t>
  </si>
  <si>
    <t>*This value is 2Zc</t>
  </si>
  <si>
    <t>(◦)</t>
  </si>
  <si>
    <t>First layer (bottom)</t>
  </si>
  <si>
    <t>INDEX</t>
  </si>
  <si>
    <t>PLIES</t>
  </si>
  <si>
    <t>MATERIAL</t>
  </si>
  <si>
    <t>ORIENTATION</t>
  </si>
  <si>
    <t>PLY THICKNESS</t>
  </si>
  <si>
    <t>*Ply index determines whether or not that ply exists, putting a value of ZERO resuts in exiting the scan of the matrix</t>
  </si>
  <si>
    <t>BLANK</t>
  </si>
  <si>
    <t>PLYBOOK/MATERIAL PROPERTIES COMBINED</t>
  </si>
  <si>
    <t>Unique Ply Number</t>
  </si>
  <si>
    <t>Orientation</t>
  </si>
  <si>
    <r>
      <t>(</t>
    </r>
    <r>
      <rPr>
        <sz val="11"/>
        <color theme="1"/>
        <rFont val="Calibri"/>
        <family val="2"/>
      </rPr>
      <t>◦</t>
    </r>
    <r>
      <rPr>
        <sz val="11"/>
        <color theme="1"/>
        <rFont val="Arial"/>
        <family val="2"/>
      </rPr>
      <t>)</t>
    </r>
  </si>
  <si>
    <t>Total plies (including CORE)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</si>
</sst>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00"/>
  </numFmts>
  <fonts count="13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sz val="9"/>
      <color theme="1"/>
      <name val="Arial"/>
      <family val="2"/>
    </font>
    <font>
      <sz val="11"/>
      <name val="Arial"/>
      <family val="2"/>
    </font>
    <font>
      <b/>
      <sz val="14"/>
      <color theme="1"/>
      <name val="Arial"/>
      <family val="2"/>
    </font>
    <font>
      <sz val="11"/>
      <color theme="1"/>
      <name val="Calibri"/>
      <family val="2"/>
    </font>
    <font>
      <sz val="11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CDB0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5" fillId="0" borderId="2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7" fillId="0" borderId="0" xfId="0" applyFont="1" applyAlignment="1">
      <alignment horizontal="left"/>
    </xf>
    <xf numFmtId="0" fontId="8" fillId="0" borderId="0" xfId="0" applyFont="1"/>
    <xf numFmtId="0" fontId="6" fillId="3" borderId="0" xfId="0" applyFont="1" applyFill="1" applyAlignment="1">
      <alignment horizontal="center"/>
    </xf>
    <xf numFmtId="0" fontId="1" fillId="0" borderId="1" xfId="0" applyFont="1" applyBorder="1" applyAlignment="1"/>
    <xf numFmtId="165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65" fontId="1" fillId="0" borderId="6" xfId="0" applyNumberFormat="1" applyFont="1" applyBorder="1" applyAlignment="1">
      <alignment horizontal="center"/>
    </xf>
    <xf numFmtId="165" fontId="1" fillId="0" borderId="5" xfId="0" applyNumberFormat="1" applyFont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9" fillId="2" borderId="0" xfId="0" applyFont="1" applyFill="1" applyAlignment="1">
      <alignment horizontal="center"/>
    </xf>
    <xf numFmtId="0" fontId="1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2" fillId="3" borderId="1" xfId="0" applyFont="1" applyFill="1" applyBorder="1" applyAlignment="1">
      <alignment horizontal="center" vertical="center"/>
    </xf>
    <xf numFmtId="0" fontId="12" fillId="3" borderId="0" xfId="0" applyFont="1" applyFill="1" applyAlignment="1">
      <alignment horizontal="center" vertical="center" wrapText="1"/>
    </xf>
    <xf numFmtId="0" fontId="12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BCDB03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3"/>
  <sheetViews>
    <sheetView tabSelected="1" zoomScaleNormal="100" workbookViewId="0">
      <selection activeCell="I15" sqref="I15"/>
    </sheetView>
  </sheetViews>
  <sheetFormatPr defaultRowHeight="15"/>
  <cols>
    <col min="1" max="1" width="15.7109375" style="16" customWidth="1"/>
    <col min="2" max="2" width="8" style="2" customWidth="1"/>
    <col min="3" max="3" width="9.140625" style="2"/>
    <col min="4" max="4" width="15.28515625" style="2" customWidth="1"/>
    <col min="5" max="5" width="17.42578125" style="2" customWidth="1"/>
    <col min="6" max="6" width="20" style="2" customWidth="1"/>
    <col min="7" max="18" width="9.140625" style="1"/>
  </cols>
  <sheetData>
    <row r="1" spans="1:6">
      <c r="C1" s="15" t="s">
        <v>47</v>
      </c>
    </row>
    <row r="2" spans="1:6">
      <c r="B2" s="17" t="s">
        <v>42</v>
      </c>
      <c r="C2" s="17" t="s">
        <v>43</v>
      </c>
      <c r="D2" s="17" t="s">
        <v>44</v>
      </c>
      <c r="E2" s="17" t="s">
        <v>45</v>
      </c>
      <c r="F2" s="17" t="s">
        <v>46</v>
      </c>
    </row>
    <row r="3" spans="1:6">
      <c r="B3" s="8"/>
      <c r="C3" s="23"/>
      <c r="D3" s="23"/>
      <c r="E3" s="23" t="s">
        <v>40</v>
      </c>
      <c r="F3" s="23" t="s">
        <v>23</v>
      </c>
    </row>
    <row r="4" spans="1:6">
      <c r="A4" s="16" t="s">
        <v>36</v>
      </c>
      <c r="B4" s="20">
        <v>25</v>
      </c>
      <c r="C4" s="9">
        <v>2</v>
      </c>
      <c r="D4" s="18" t="s">
        <v>6</v>
      </c>
      <c r="E4" s="9">
        <v>90</v>
      </c>
      <c r="F4" s="9">
        <f>IF(C4=0,0,VLOOKUP(D4,$D$37:$E$43,2,FALSE))</f>
        <v>0.125</v>
      </c>
    </row>
    <row r="5" spans="1:6">
      <c r="B5" s="20">
        <f>B4-1</f>
        <v>24</v>
      </c>
      <c r="C5" s="9">
        <v>1</v>
      </c>
      <c r="D5" s="18" t="s">
        <v>6</v>
      </c>
      <c r="E5" s="9">
        <v>40</v>
      </c>
      <c r="F5" s="9">
        <f t="shared" ref="F5:F27" si="0">IF(C5=0,0,VLOOKUP(D5,$D$37:$E$43,2,FALSE))</f>
        <v>0.125</v>
      </c>
    </row>
    <row r="6" spans="1:6">
      <c r="B6" s="20">
        <f t="shared" ref="B6:B28" si="1">B5-1</f>
        <v>23</v>
      </c>
      <c r="C6" s="9">
        <v>1</v>
      </c>
      <c r="D6" s="18" t="s">
        <v>6</v>
      </c>
      <c r="E6" s="9">
        <v>-40</v>
      </c>
      <c r="F6" s="9">
        <f t="shared" si="0"/>
        <v>0.125</v>
      </c>
    </row>
    <row r="7" spans="1:6">
      <c r="B7" s="20">
        <f t="shared" si="1"/>
        <v>22</v>
      </c>
      <c r="C7" s="9">
        <v>1</v>
      </c>
      <c r="D7" s="18" t="s">
        <v>6</v>
      </c>
      <c r="E7" s="9">
        <v>20</v>
      </c>
      <c r="F7" s="9">
        <f t="shared" si="0"/>
        <v>0.125</v>
      </c>
    </row>
    <row r="8" spans="1:6">
      <c r="B8" s="20">
        <f t="shared" si="1"/>
        <v>21</v>
      </c>
      <c r="C8" s="9">
        <v>1</v>
      </c>
      <c r="D8" s="18" t="s">
        <v>6</v>
      </c>
      <c r="E8" s="9">
        <v>-20</v>
      </c>
      <c r="F8" s="9">
        <f t="shared" si="0"/>
        <v>0.125</v>
      </c>
    </row>
    <row r="9" spans="1:6">
      <c r="B9" s="20">
        <f t="shared" si="1"/>
        <v>20</v>
      </c>
      <c r="C9" s="9">
        <v>2</v>
      </c>
      <c r="D9" s="18" t="s">
        <v>6</v>
      </c>
      <c r="E9" s="9">
        <v>0</v>
      </c>
      <c r="F9" s="9">
        <f t="shared" si="0"/>
        <v>0.125</v>
      </c>
    </row>
    <row r="10" spans="1:6">
      <c r="B10" s="20">
        <f t="shared" si="1"/>
        <v>19</v>
      </c>
      <c r="C10" s="9">
        <v>1</v>
      </c>
      <c r="D10" s="18" t="s">
        <v>6</v>
      </c>
      <c r="E10" s="9">
        <v>-20</v>
      </c>
      <c r="F10" s="9">
        <f t="shared" ref="F10:F14" si="2">IF(C10=0,0,VLOOKUP(D10,$D$37:$E$43,2,FALSE))</f>
        <v>0.125</v>
      </c>
    </row>
    <row r="11" spans="1:6">
      <c r="B11" s="20">
        <f t="shared" si="1"/>
        <v>18</v>
      </c>
      <c r="C11" s="9">
        <v>1</v>
      </c>
      <c r="D11" s="18" t="s">
        <v>6</v>
      </c>
      <c r="E11" s="9">
        <v>20</v>
      </c>
      <c r="F11" s="9">
        <f t="shared" si="2"/>
        <v>0.125</v>
      </c>
    </row>
    <row r="12" spans="1:6">
      <c r="B12" s="20">
        <f t="shared" si="1"/>
        <v>17</v>
      </c>
      <c r="C12" s="9">
        <v>1</v>
      </c>
      <c r="D12" s="18" t="s">
        <v>6</v>
      </c>
      <c r="E12" s="9">
        <v>-40</v>
      </c>
      <c r="F12" s="9">
        <f t="shared" si="2"/>
        <v>0.125</v>
      </c>
    </row>
    <row r="13" spans="1:6">
      <c r="B13" s="20">
        <f t="shared" si="1"/>
        <v>16</v>
      </c>
      <c r="C13" s="9">
        <v>1</v>
      </c>
      <c r="D13" s="18" t="s">
        <v>6</v>
      </c>
      <c r="E13" s="9">
        <v>40</v>
      </c>
      <c r="F13" s="9">
        <f t="shared" si="2"/>
        <v>0.125</v>
      </c>
    </row>
    <row r="14" spans="1:6">
      <c r="B14" s="20">
        <f t="shared" si="1"/>
        <v>15</v>
      </c>
      <c r="C14" s="9">
        <v>2</v>
      </c>
      <c r="D14" s="18" t="s">
        <v>4</v>
      </c>
      <c r="E14" s="9">
        <v>90</v>
      </c>
      <c r="F14" s="9">
        <f t="shared" si="2"/>
        <v>0.125</v>
      </c>
    </row>
    <row r="15" spans="1:6">
      <c r="B15" s="20">
        <f t="shared" si="1"/>
        <v>14</v>
      </c>
      <c r="C15" s="9">
        <v>0</v>
      </c>
      <c r="D15" s="18" t="s">
        <v>48</v>
      </c>
      <c r="E15" s="9"/>
      <c r="F15" s="9">
        <f t="shared" si="0"/>
        <v>0</v>
      </c>
    </row>
    <row r="16" spans="1:6">
      <c r="B16" s="20">
        <f t="shared" si="1"/>
        <v>13</v>
      </c>
      <c r="C16" s="9">
        <f>C15</f>
        <v>0</v>
      </c>
      <c r="D16" s="18" t="s">
        <v>48</v>
      </c>
      <c r="E16" s="9"/>
      <c r="F16" s="9">
        <f t="shared" si="0"/>
        <v>0</v>
      </c>
    </row>
    <row r="17" spans="1:6">
      <c r="B17" s="20">
        <f t="shared" si="1"/>
        <v>12</v>
      </c>
      <c r="C17" s="9">
        <f t="shared" ref="C17:C21" si="3">C16</f>
        <v>0</v>
      </c>
      <c r="D17" s="18" t="s">
        <v>48</v>
      </c>
      <c r="E17" s="9"/>
      <c r="F17" s="9">
        <f t="shared" si="0"/>
        <v>0</v>
      </c>
    </row>
    <row r="18" spans="1:6">
      <c r="B18" s="20">
        <f t="shared" si="1"/>
        <v>11</v>
      </c>
      <c r="C18" s="9">
        <f t="shared" si="3"/>
        <v>0</v>
      </c>
      <c r="D18" s="18" t="s">
        <v>48</v>
      </c>
      <c r="E18" s="9"/>
      <c r="F18" s="9">
        <f t="shared" si="0"/>
        <v>0</v>
      </c>
    </row>
    <row r="19" spans="1:6">
      <c r="B19" s="20">
        <f t="shared" si="1"/>
        <v>10</v>
      </c>
      <c r="C19" s="9">
        <f t="shared" si="3"/>
        <v>0</v>
      </c>
      <c r="D19" s="18" t="s">
        <v>48</v>
      </c>
      <c r="E19" s="9"/>
      <c r="F19" s="9">
        <f t="shared" si="0"/>
        <v>0</v>
      </c>
    </row>
    <row r="20" spans="1:6">
      <c r="B20" s="20">
        <f t="shared" si="1"/>
        <v>9</v>
      </c>
      <c r="C20" s="9">
        <f t="shared" si="3"/>
        <v>0</v>
      </c>
      <c r="D20" s="18" t="s">
        <v>48</v>
      </c>
      <c r="E20" s="9"/>
      <c r="F20" s="9">
        <f t="shared" si="0"/>
        <v>0</v>
      </c>
    </row>
    <row r="21" spans="1:6">
      <c r="B21" s="20">
        <f t="shared" si="1"/>
        <v>8</v>
      </c>
      <c r="C21" s="9">
        <f t="shared" si="3"/>
        <v>0</v>
      </c>
      <c r="D21" s="18" t="s">
        <v>48</v>
      </c>
      <c r="E21" s="9"/>
      <c r="F21" s="9">
        <f t="shared" si="0"/>
        <v>0</v>
      </c>
    </row>
    <row r="22" spans="1:6">
      <c r="B22" s="20">
        <f>B21-1</f>
        <v>7</v>
      </c>
      <c r="C22" s="9">
        <f t="shared" ref="C22:C27" si="4">C21</f>
        <v>0</v>
      </c>
      <c r="D22" s="18" t="s">
        <v>48</v>
      </c>
      <c r="E22" s="9"/>
      <c r="F22" s="9">
        <f t="shared" si="0"/>
        <v>0</v>
      </c>
    </row>
    <row r="23" spans="1:6">
      <c r="B23" s="20">
        <f t="shared" si="1"/>
        <v>6</v>
      </c>
      <c r="C23" s="9">
        <f t="shared" si="4"/>
        <v>0</v>
      </c>
      <c r="D23" s="18" t="s">
        <v>48</v>
      </c>
      <c r="E23" s="9"/>
      <c r="F23" s="9">
        <f t="shared" si="0"/>
        <v>0</v>
      </c>
    </row>
    <row r="24" spans="1:6">
      <c r="B24" s="20">
        <f t="shared" si="1"/>
        <v>5</v>
      </c>
      <c r="C24" s="9">
        <f t="shared" si="4"/>
        <v>0</v>
      </c>
      <c r="D24" s="18" t="s">
        <v>48</v>
      </c>
      <c r="E24" s="9"/>
      <c r="F24" s="9">
        <f t="shared" si="0"/>
        <v>0</v>
      </c>
    </row>
    <row r="25" spans="1:6">
      <c r="B25" s="20">
        <f t="shared" si="1"/>
        <v>4</v>
      </c>
      <c r="C25" s="9">
        <f t="shared" si="4"/>
        <v>0</v>
      </c>
      <c r="D25" s="18" t="s">
        <v>48</v>
      </c>
      <c r="E25" s="9"/>
      <c r="F25" s="9">
        <f t="shared" si="0"/>
        <v>0</v>
      </c>
    </row>
    <row r="26" spans="1:6">
      <c r="B26" s="20">
        <f>B25-1</f>
        <v>3</v>
      </c>
      <c r="C26" s="9">
        <f t="shared" si="4"/>
        <v>0</v>
      </c>
      <c r="D26" s="18" t="s">
        <v>48</v>
      </c>
      <c r="E26" s="9"/>
      <c r="F26" s="9">
        <f t="shared" si="0"/>
        <v>0</v>
      </c>
    </row>
    <row r="27" spans="1:6">
      <c r="A27" s="16" t="s">
        <v>41</v>
      </c>
      <c r="B27" s="20">
        <f t="shared" si="1"/>
        <v>2</v>
      </c>
      <c r="C27" s="9">
        <f t="shared" si="4"/>
        <v>0</v>
      </c>
      <c r="D27" s="18" t="s">
        <v>48</v>
      </c>
      <c r="E27" s="9"/>
      <c r="F27" s="9">
        <f t="shared" si="0"/>
        <v>0</v>
      </c>
    </row>
    <row r="28" spans="1:6">
      <c r="B28" s="20">
        <f t="shared" si="1"/>
        <v>1</v>
      </c>
      <c r="C28" s="9">
        <v>0</v>
      </c>
      <c r="D28" s="18" t="s">
        <v>48</v>
      </c>
      <c r="E28" s="9"/>
      <c r="F28" s="9">
        <v>0</v>
      </c>
    </row>
    <row r="29" spans="1:6">
      <c r="C29" s="25">
        <f>SUM(C4:C27)</f>
        <v>14</v>
      </c>
      <c r="D29" s="24" t="s">
        <v>53</v>
      </c>
      <c r="F29" s="31">
        <f t="array" ref="F29">SUM(C4:C27*F4:F27)</f>
        <v>1.75</v>
      </c>
    </row>
    <row r="31" spans="1:6">
      <c r="C31" s="32">
        <v>0</v>
      </c>
      <c r="D31" s="32">
        <v>1</v>
      </c>
      <c r="E31" s="32">
        <v>2</v>
      </c>
      <c r="F31" s="32">
        <v>3</v>
      </c>
    </row>
    <row r="35" spans="4:6">
      <c r="D35" s="7" t="s">
        <v>35</v>
      </c>
      <c r="E35" s="7" t="s">
        <v>37</v>
      </c>
    </row>
    <row r="36" spans="4:6">
      <c r="D36" s="8"/>
      <c r="E36" s="8" t="s">
        <v>23</v>
      </c>
    </row>
    <row r="37" spans="4:6">
      <c r="D37" s="9" t="str">
        <f>Properties!A10</f>
        <v>T300/N5208</v>
      </c>
      <c r="E37" s="9">
        <f>Properties!M10</f>
        <v>0.125</v>
      </c>
    </row>
    <row r="38" spans="4:6">
      <c r="D38" s="9" t="str">
        <f>Properties!A11</f>
        <v>AS/H3501</v>
      </c>
      <c r="E38" s="9">
        <f>Properties!M11</f>
        <v>0.125</v>
      </c>
    </row>
    <row r="39" spans="4:6">
      <c r="D39" s="9" t="str">
        <f>Properties!A12</f>
        <v>E-glass/Epoxy</v>
      </c>
      <c r="E39" s="9">
        <f>Properties!M12</f>
        <v>0.125</v>
      </c>
    </row>
    <row r="40" spans="4:6">
      <c r="D40" s="9" t="str">
        <f>Properties!A13</f>
        <v>Kev49/Epoxy</v>
      </c>
      <c r="E40" s="9">
        <f>Properties!M13</f>
        <v>0.125</v>
      </c>
    </row>
    <row r="41" spans="4:6">
      <c r="D41" s="9" t="str">
        <f>Properties!A14</f>
        <v>AS4/PEEK</v>
      </c>
      <c r="E41" s="9">
        <f>Properties!M14</f>
        <v>0.125</v>
      </c>
    </row>
    <row r="42" spans="4:6">
      <c r="D42" s="9" t="str">
        <f>Properties!A15</f>
        <v>CORE</v>
      </c>
      <c r="E42" s="9">
        <f>Properties!M15</f>
        <v>6.6665999999999999</v>
      </c>
      <c r="F42" s="15" t="s">
        <v>39</v>
      </c>
    </row>
    <row r="43" spans="4:6">
      <c r="D43" s="2" t="s">
        <v>48</v>
      </c>
    </row>
  </sheetData>
  <dataValidations count="1">
    <dataValidation type="list" allowBlank="1" showInputMessage="1" showErrorMessage="1" sqref="D4:D28">
      <formula1>$D$37:$D$43</formula1>
    </dataValidation>
  </dataValidation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2"/>
  <sheetViews>
    <sheetView workbookViewId="0">
      <selection activeCell="J19" sqref="J19"/>
    </sheetView>
  </sheetViews>
  <sheetFormatPr defaultRowHeight="15"/>
  <cols>
    <col min="1" max="1" width="18" style="1" customWidth="1"/>
    <col min="2" max="2" width="23.28515625" style="1" customWidth="1"/>
    <col min="3" max="3" width="12" style="1" customWidth="1"/>
    <col min="4" max="19" width="9.140625" style="1"/>
  </cols>
  <sheetData>
    <row r="1" spans="1:19">
      <c r="A1" s="1" t="s">
        <v>0</v>
      </c>
    </row>
    <row r="2" spans="1:19">
      <c r="A2" s="1" t="s">
        <v>1</v>
      </c>
    </row>
    <row r="4" spans="1:19" ht="23.25">
      <c r="A4" s="3" t="s">
        <v>2</v>
      </c>
      <c r="F4"/>
      <c r="G4"/>
      <c r="H4"/>
      <c r="I4"/>
      <c r="J4"/>
    </row>
    <row r="6" spans="1:19" s="6" customFormat="1">
      <c r="A6" s="5">
        <v>0</v>
      </c>
      <c r="B6" s="5">
        <f>A6+1</f>
        <v>1</v>
      </c>
      <c r="C6" s="5">
        <f t="shared" ref="C6:M6" si="0">B6+1</f>
        <v>2</v>
      </c>
      <c r="D6" s="5">
        <f t="shared" si="0"/>
        <v>3</v>
      </c>
      <c r="E6" s="5">
        <f t="shared" si="0"/>
        <v>4</v>
      </c>
      <c r="F6" s="5">
        <f t="shared" si="0"/>
        <v>5</v>
      </c>
      <c r="G6" s="5">
        <f t="shared" si="0"/>
        <v>6</v>
      </c>
      <c r="H6" s="5">
        <f t="shared" si="0"/>
        <v>7</v>
      </c>
      <c r="I6" s="5">
        <f t="shared" si="0"/>
        <v>8</v>
      </c>
      <c r="J6" s="5">
        <f t="shared" si="0"/>
        <v>9</v>
      </c>
      <c r="K6" s="5">
        <f t="shared" si="0"/>
        <v>10</v>
      </c>
      <c r="L6" s="5">
        <f t="shared" si="0"/>
        <v>11</v>
      </c>
      <c r="M6" s="5">
        <f t="shared" si="0"/>
        <v>12</v>
      </c>
      <c r="N6" s="5"/>
      <c r="O6" s="5"/>
      <c r="P6" s="5"/>
      <c r="Q6" s="5"/>
      <c r="R6" s="5"/>
      <c r="S6" s="5"/>
    </row>
    <row r="7" spans="1:19" s="6" customFormat="1">
      <c r="A7" s="5"/>
      <c r="B7" s="5"/>
      <c r="C7" s="5"/>
      <c r="D7" s="12" t="s">
        <v>33</v>
      </c>
      <c r="E7" s="13"/>
      <c r="F7" s="13"/>
      <c r="G7" s="14"/>
      <c r="H7" s="12" t="s">
        <v>34</v>
      </c>
      <c r="I7" s="13"/>
      <c r="J7" s="13"/>
      <c r="K7" s="13"/>
      <c r="L7" s="14"/>
      <c r="M7" s="5"/>
      <c r="N7" s="5"/>
      <c r="O7" s="5"/>
      <c r="P7" s="5"/>
      <c r="Q7" s="5"/>
      <c r="R7" s="5"/>
      <c r="S7" s="5"/>
    </row>
    <row r="8" spans="1:19" s="4" customFormat="1">
      <c r="A8" s="7" t="s">
        <v>26</v>
      </c>
      <c r="B8" s="7" t="s">
        <v>27</v>
      </c>
      <c r="C8" s="7" t="s">
        <v>28</v>
      </c>
      <c r="D8" s="7" t="s">
        <v>14</v>
      </c>
      <c r="E8" s="7" t="s">
        <v>15</v>
      </c>
      <c r="F8" s="7" t="s">
        <v>16</v>
      </c>
      <c r="G8" s="7" t="s">
        <v>17</v>
      </c>
      <c r="H8" s="7" t="s">
        <v>12</v>
      </c>
      <c r="I8" s="7" t="s">
        <v>13</v>
      </c>
      <c r="J8" s="7" t="s">
        <v>18</v>
      </c>
      <c r="K8" s="7" t="s">
        <v>19</v>
      </c>
      <c r="L8" s="7" t="s">
        <v>20</v>
      </c>
      <c r="M8" s="7" t="s">
        <v>21</v>
      </c>
      <c r="N8" s="2"/>
      <c r="O8" s="2"/>
      <c r="P8" s="2"/>
      <c r="Q8" s="2"/>
      <c r="R8" s="2"/>
      <c r="S8" s="2"/>
    </row>
    <row r="9" spans="1:19" s="4" customFormat="1">
      <c r="A9" s="8"/>
      <c r="B9" s="8"/>
      <c r="C9" s="8"/>
      <c r="D9" s="8" t="s">
        <v>22</v>
      </c>
      <c r="E9" s="8" t="s">
        <v>22</v>
      </c>
      <c r="F9" s="8" t="s">
        <v>22</v>
      </c>
      <c r="G9" s="8" t="s">
        <v>24</v>
      </c>
      <c r="H9" s="8" t="s">
        <v>25</v>
      </c>
      <c r="I9" s="8" t="s">
        <v>25</v>
      </c>
      <c r="J9" s="8" t="s">
        <v>25</v>
      </c>
      <c r="K9" s="8" t="s">
        <v>25</v>
      </c>
      <c r="L9" s="8" t="s">
        <v>25</v>
      </c>
      <c r="M9" s="8" t="s">
        <v>23</v>
      </c>
      <c r="N9" s="2"/>
      <c r="O9" s="2"/>
      <c r="P9" s="2"/>
      <c r="Q9" s="2"/>
      <c r="R9" s="2"/>
      <c r="S9" s="2"/>
    </row>
    <row r="10" spans="1:19" s="4" customFormat="1">
      <c r="A10" s="9" t="s">
        <v>3</v>
      </c>
      <c r="B10" s="9" t="s">
        <v>8</v>
      </c>
      <c r="C10" s="9" t="s">
        <v>29</v>
      </c>
      <c r="D10" s="10">
        <v>181</v>
      </c>
      <c r="E10" s="11">
        <v>10.3</v>
      </c>
      <c r="F10" s="11">
        <v>7.17</v>
      </c>
      <c r="G10" s="11">
        <v>0.28000000000000003</v>
      </c>
      <c r="H10" s="9">
        <v>1500</v>
      </c>
      <c r="I10" s="9">
        <v>1500</v>
      </c>
      <c r="J10" s="9">
        <v>40</v>
      </c>
      <c r="K10" s="9">
        <v>246</v>
      </c>
      <c r="L10" s="9">
        <v>68</v>
      </c>
      <c r="M10" s="19">
        <v>0.125</v>
      </c>
      <c r="N10" s="2"/>
      <c r="O10" s="2"/>
      <c r="P10" s="2"/>
      <c r="Q10" s="2"/>
      <c r="R10" s="2"/>
      <c r="S10" s="2"/>
    </row>
    <row r="11" spans="1:19" s="4" customFormat="1">
      <c r="A11" s="9" t="s">
        <v>6</v>
      </c>
      <c r="B11" s="33" t="s">
        <v>8</v>
      </c>
      <c r="C11" s="33" t="s">
        <v>29</v>
      </c>
      <c r="D11" s="10">
        <v>138</v>
      </c>
      <c r="E11" s="11">
        <v>8.9600000000000009</v>
      </c>
      <c r="F11" s="11">
        <v>7.1</v>
      </c>
      <c r="G11" s="11">
        <v>0.3</v>
      </c>
      <c r="H11" s="9">
        <v>1447</v>
      </c>
      <c r="I11" s="9">
        <v>1447</v>
      </c>
      <c r="J11" s="9">
        <v>51.7</v>
      </c>
      <c r="K11" s="9">
        <v>206</v>
      </c>
      <c r="L11" s="9">
        <v>93</v>
      </c>
      <c r="M11" s="19">
        <v>0.125</v>
      </c>
      <c r="N11" s="2"/>
      <c r="O11" s="2"/>
      <c r="P11" s="2"/>
      <c r="Q11" s="2"/>
      <c r="R11" s="2"/>
      <c r="S11" s="2"/>
    </row>
    <row r="12" spans="1:19" s="4" customFormat="1">
      <c r="A12" s="9" t="s">
        <v>4</v>
      </c>
      <c r="B12" s="9" t="s">
        <v>9</v>
      </c>
      <c r="C12" s="9" t="s">
        <v>30</v>
      </c>
      <c r="D12" s="10">
        <v>38.6</v>
      </c>
      <c r="E12" s="11">
        <v>8.27</v>
      </c>
      <c r="F12" s="11">
        <v>4.1399999999999997</v>
      </c>
      <c r="G12" s="11">
        <v>0.26</v>
      </c>
      <c r="H12" s="9">
        <v>1062</v>
      </c>
      <c r="I12" s="9">
        <v>610</v>
      </c>
      <c r="J12" s="9">
        <v>31</v>
      </c>
      <c r="K12" s="9">
        <v>118</v>
      </c>
      <c r="L12" s="9">
        <v>72</v>
      </c>
      <c r="M12" s="19">
        <v>0.125</v>
      </c>
      <c r="N12" s="2"/>
      <c r="O12" s="2"/>
      <c r="P12" s="2"/>
      <c r="Q12" s="2"/>
      <c r="R12" s="2"/>
      <c r="S12" s="2"/>
    </row>
    <row r="13" spans="1:19" s="4" customFormat="1">
      <c r="A13" s="9" t="s">
        <v>5</v>
      </c>
      <c r="B13" s="9" t="s">
        <v>10</v>
      </c>
      <c r="C13" s="9" t="s">
        <v>31</v>
      </c>
      <c r="D13" s="10">
        <v>76</v>
      </c>
      <c r="E13" s="11">
        <v>5.5</v>
      </c>
      <c r="F13" s="11">
        <v>2.2999999999999998</v>
      </c>
      <c r="G13" s="11">
        <v>0.34</v>
      </c>
      <c r="H13" s="9">
        <v>1400</v>
      </c>
      <c r="I13" s="9">
        <v>235</v>
      </c>
      <c r="J13" s="9">
        <v>12</v>
      </c>
      <c r="K13" s="9">
        <v>53</v>
      </c>
      <c r="L13" s="9">
        <v>34</v>
      </c>
      <c r="M13" s="19">
        <v>0.125</v>
      </c>
      <c r="N13" s="2"/>
      <c r="O13" s="2"/>
      <c r="P13" s="2"/>
      <c r="Q13" s="2"/>
      <c r="R13" s="2"/>
      <c r="S13" s="2"/>
    </row>
    <row r="14" spans="1:19" s="4" customFormat="1" ht="15.75" thickBot="1">
      <c r="A14" s="9" t="s">
        <v>7</v>
      </c>
      <c r="B14" s="9" t="s">
        <v>11</v>
      </c>
      <c r="C14" s="9" t="s">
        <v>32</v>
      </c>
      <c r="D14" s="10">
        <v>134</v>
      </c>
      <c r="E14" s="11">
        <v>8.9</v>
      </c>
      <c r="F14" s="11">
        <v>5.0999999999999996</v>
      </c>
      <c r="G14" s="11">
        <v>0.28000000000000003</v>
      </c>
      <c r="H14" s="9">
        <v>2130</v>
      </c>
      <c r="I14" s="9">
        <v>1100</v>
      </c>
      <c r="J14" s="9">
        <v>80</v>
      </c>
      <c r="K14" s="9">
        <v>200</v>
      </c>
      <c r="L14" s="9">
        <v>160</v>
      </c>
      <c r="M14" s="21">
        <v>0.125</v>
      </c>
      <c r="N14" s="2"/>
      <c r="O14" s="2"/>
      <c r="P14" s="2"/>
      <c r="Q14" s="2"/>
      <c r="R14" s="2"/>
      <c r="S14" s="2"/>
    </row>
    <row r="15" spans="1:19" s="4" customFormat="1" ht="15.75" thickBot="1">
      <c r="A15" s="9" t="s">
        <v>38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20"/>
      <c r="M15" s="22">
        <v>6.6665999999999999</v>
      </c>
      <c r="N15" s="15" t="s">
        <v>39</v>
      </c>
      <c r="O15" s="2"/>
      <c r="P15" s="2"/>
      <c r="Q15" s="2"/>
      <c r="R15" s="2"/>
      <c r="S15" s="2"/>
    </row>
    <row r="16" spans="1:19" s="4" customFormat="1">
      <c r="A16" s="2"/>
      <c r="B16" s="2"/>
      <c r="C16" s="2"/>
      <c r="D16" s="32">
        <v>4</v>
      </c>
      <c r="E16" s="32">
        <f>D16+1</f>
        <v>5</v>
      </c>
      <c r="F16" s="32">
        <f t="shared" ref="F16:L16" si="1">E16+1</f>
        <v>6</v>
      </c>
      <c r="G16" s="32">
        <f t="shared" si="1"/>
        <v>7</v>
      </c>
      <c r="H16" s="32">
        <f t="shared" si="1"/>
        <v>8</v>
      </c>
      <c r="I16" s="32">
        <f t="shared" si="1"/>
        <v>9</v>
      </c>
      <c r="J16" s="32">
        <f t="shared" si="1"/>
        <v>10</v>
      </c>
      <c r="K16" s="32">
        <f t="shared" si="1"/>
        <v>11</v>
      </c>
      <c r="L16" s="32">
        <f t="shared" si="1"/>
        <v>12</v>
      </c>
      <c r="M16" s="2"/>
      <c r="N16" s="2"/>
      <c r="O16" s="2"/>
      <c r="P16" s="2"/>
      <c r="Q16" s="2"/>
      <c r="R16" s="2"/>
      <c r="S16" s="2"/>
    </row>
    <row r="17" spans="1:19" s="4" customForma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s="4" customForma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s="4" customForma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s="4" customForma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s="4" customForma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s="4" customForma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</sheetData>
  <pageMargins left="0.7" right="0.7" top="0.75" bottom="0.75" header="0.3" footer="0.3"/>
  <pageSetup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2:W32"/>
  <sheetViews>
    <sheetView workbookViewId="0">
      <selection activeCell="F18" sqref="F18"/>
    </sheetView>
  </sheetViews>
  <sheetFormatPr defaultRowHeight="15"/>
  <cols>
    <col min="1" max="1" width="9.140625" style="5"/>
    <col min="2" max="2" width="14.42578125" style="5" customWidth="1"/>
    <col min="3" max="3" width="15" style="5" customWidth="1"/>
    <col min="4" max="4" width="11.7109375" style="5" customWidth="1"/>
    <col min="5" max="5" width="12.28515625" style="5" customWidth="1"/>
    <col min="6" max="14" width="9.140625" style="5"/>
    <col min="16" max="19" width="9.140625" style="5"/>
    <col min="20" max="23" width="9.140625" style="6"/>
  </cols>
  <sheetData>
    <row r="2" spans="1:14" ht="18">
      <c r="B2" s="27" t="s">
        <v>49</v>
      </c>
      <c r="C2" s="26"/>
    </row>
    <row r="4" spans="1:14" ht="28.5">
      <c r="B4" s="29" t="s">
        <v>50</v>
      </c>
      <c r="C4" s="29" t="s">
        <v>35</v>
      </c>
      <c r="D4" s="30" t="s">
        <v>51</v>
      </c>
      <c r="E4" s="30" t="s">
        <v>37</v>
      </c>
      <c r="F4" s="28" t="s">
        <v>14</v>
      </c>
      <c r="G4" s="28" t="s">
        <v>15</v>
      </c>
      <c r="H4" s="28" t="s">
        <v>16</v>
      </c>
      <c r="I4" s="28" t="s">
        <v>17</v>
      </c>
      <c r="J4" s="28" t="s">
        <v>12</v>
      </c>
      <c r="K4" s="28" t="s">
        <v>13</v>
      </c>
      <c r="L4" s="28" t="s">
        <v>18</v>
      </c>
      <c r="M4" s="28" t="s">
        <v>19</v>
      </c>
      <c r="N4" s="28" t="s">
        <v>20</v>
      </c>
    </row>
    <row r="5" spans="1:14">
      <c r="D5" s="5" t="s">
        <v>52</v>
      </c>
      <c r="E5" s="5" t="s">
        <v>23</v>
      </c>
    </row>
    <row r="6" spans="1:14">
      <c r="A6"/>
      <c r="B6" s="5">
        <f>Plybook!C29</f>
        <v>14</v>
      </c>
    </row>
    <row r="7" spans="1:14">
      <c r="A7"/>
      <c r="B7" s="5">
        <f>IF((B6-1)&gt;0,B6-1,)</f>
        <v>13</v>
      </c>
    </row>
    <row r="8" spans="1:14">
      <c r="A8"/>
      <c r="B8" s="5">
        <f t="shared" ref="B8:B29" si="0">IF((B7-1)&gt;0,B7-1,)</f>
        <v>12</v>
      </c>
    </row>
    <row r="9" spans="1:14">
      <c r="A9"/>
      <c r="B9" s="5">
        <f t="shared" si="0"/>
        <v>11</v>
      </c>
    </row>
    <row r="10" spans="1:14">
      <c r="A10"/>
      <c r="B10" s="5">
        <f t="shared" si="0"/>
        <v>10</v>
      </c>
    </row>
    <row r="11" spans="1:14">
      <c r="A11"/>
      <c r="B11" s="5">
        <f t="shared" si="0"/>
        <v>9</v>
      </c>
    </row>
    <row r="12" spans="1:14">
      <c r="A12"/>
      <c r="B12" s="5">
        <f t="shared" si="0"/>
        <v>8</v>
      </c>
    </row>
    <row r="13" spans="1:14">
      <c r="A13"/>
      <c r="B13" s="5">
        <f t="shared" si="0"/>
        <v>7</v>
      </c>
    </row>
    <row r="14" spans="1:14">
      <c r="A14"/>
      <c r="B14" s="5">
        <f t="shared" si="0"/>
        <v>6</v>
      </c>
    </row>
    <row r="15" spans="1:14">
      <c r="A15"/>
      <c r="B15" s="5">
        <f t="shared" si="0"/>
        <v>5</v>
      </c>
    </row>
    <row r="16" spans="1:14">
      <c r="A16"/>
      <c r="B16" s="5">
        <f t="shared" si="0"/>
        <v>4</v>
      </c>
    </row>
    <row r="17" spans="1:2">
      <c r="A17"/>
      <c r="B17" s="5">
        <f t="shared" si="0"/>
        <v>3</v>
      </c>
    </row>
    <row r="18" spans="1:2">
      <c r="A18"/>
      <c r="B18" s="5">
        <f t="shared" si="0"/>
        <v>2</v>
      </c>
    </row>
    <row r="19" spans="1:2">
      <c r="A19"/>
      <c r="B19" s="5">
        <f t="shared" si="0"/>
        <v>1</v>
      </c>
    </row>
    <row r="20" spans="1:2">
      <c r="A20"/>
      <c r="B20" s="5">
        <f t="shared" si="0"/>
        <v>0</v>
      </c>
    </row>
    <row r="21" spans="1:2">
      <c r="A21"/>
      <c r="B21" s="5">
        <f t="shared" si="0"/>
        <v>0</v>
      </c>
    </row>
    <row r="22" spans="1:2">
      <c r="A22"/>
      <c r="B22" s="5">
        <f t="shared" si="0"/>
        <v>0</v>
      </c>
    </row>
    <row r="23" spans="1:2">
      <c r="A23"/>
      <c r="B23" s="5">
        <f t="shared" si="0"/>
        <v>0</v>
      </c>
    </row>
    <row r="24" spans="1:2">
      <c r="A24"/>
      <c r="B24" s="5">
        <f t="shared" si="0"/>
        <v>0</v>
      </c>
    </row>
    <row r="25" spans="1:2">
      <c r="A25"/>
      <c r="B25" s="5">
        <f t="shared" si="0"/>
        <v>0</v>
      </c>
    </row>
    <row r="26" spans="1:2">
      <c r="A26"/>
      <c r="B26" s="5">
        <f t="shared" si="0"/>
        <v>0</v>
      </c>
    </row>
    <row r="27" spans="1:2">
      <c r="A27"/>
      <c r="B27" s="5">
        <f t="shared" si="0"/>
        <v>0</v>
      </c>
    </row>
    <row r="28" spans="1:2">
      <c r="A28"/>
      <c r="B28" s="5">
        <f t="shared" si="0"/>
        <v>0</v>
      </c>
    </row>
    <row r="29" spans="1:2">
      <c r="A29"/>
      <c r="B29" s="5">
        <f t="shared" si="0"/>
        <v>0</v>
      </c>
    </row>
    <row r="30" spans="1:2">
      <c r="A30"/>
    </row>
    <row r="31" spans="1:2">
      <c r="A31"/>
    </row>
    <row r="32" spans="1:2">
      <c r="A3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Plybook</vt:lpstr>
      <vt:lpstr>Properties</vt:lpstr>
      <vt:lpstr>Output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</dc:creator>
  <cp:lastModifiedBy>Elaine</cp:lastModifiedBy>
  <dcterms:created xsi:type="dcterms:W3CDTF">2014-09-10T01:21:29Z</dcterms:created>
  <dcterms:modified xsi:type="dcterms:W3CDTF">2014-09-15T05:46:45Z</dcterms:modified>
</cp:coreProperties>
</file>