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0" hidden="1">Sheet1!$B$1:$B$36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U8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I2" i="1"/>
  <c r="L3" i="1" s="1"/>
  <c r="T2" i="1" l="1"/>
  <c r="T4" i="1"/>
  <c r="T8" i="1"/>
  <c r="T5" i="1"/>
  <c r="U3" i="1"/>
  <c r="U6" i="1"/>
  <c r="U4" i="1"/>
  <c r="U2" i="1"/>
  <c r="T6" i="1"/>
  <c r="T3" i="1"/>
  <c r="T7" i="1"/>
  <c r="U5" i="1"/>
  <c r="U7" i="1"/>
  <c r="K2" i="1"/>
  <c r="L5" i="1"/>
  <c r="K5" i="1"/>
  <c r="L4" i="1"/>
  <c r="K3" i="1"/>
  <c r="L6" i="1"/>
  <c r="K4" i="1"/>
  <c r="L2" i="1"/>
  <c r="K6" i="1"/>
</calcChain>
</file>

<file path=xl/sharedStrings.xml><?xml version="1.0" encoding="utf-8"?>
<sst xmlns="http://schemas.openxmlformats.org/spreadsheetml/2006/main" count="92" uniqueCount="46">
  <si>
    <t>框架</t>
    <phoneticPr fontId="1" type="noConversion"/>
  </si>
  <si>
    <t>总耗时</t>
    <phoneticPr fontId="1" type="noConversion"/>
  </si>
  <si>
    <t>CPU耗时</t>
    <phoneticPr fontId="1" type="noConversion"/>
  </si>
  <si>
    <t>CPUCycles</t>
    <phoneticPr fontId="1" type="noConversion"/>
  </si>
  <si>
    <t>Grpc</t>
    <phoneticPr fontId="1" type="noConversion"/>
  </si>
  <si>
    <t>Wcf-Http</t>
    <phoneticPr fontId="1" type="noConversion"/>
  </si>
  <si>
    <t>Wcf-tcp</t>
    <phoneticPr fontId="1" type="noConversion"/>
  </si>
  <si>
    <t>HttpClient</t>
    <phoneticPr fontId="1" type="noConversion"/>
  </si>
  <si>
    <t>HttpWebRequest</t>
  </si>
  <si>
    <t>Orleans</t>
  </si>
  <si>
    <t>Thrift-Bio</t>
    <phoneticPr fontId="1" type="noConversion"/>
  </si>
  <si>
    <t>GC[Gen]</t>
    <phoneticPr fontId="1" type="noConversion"/>
  </si>
  <si>
    <t>5/1/0</t>
    <phoneticPr fontId="1" type="noConversion"/>
  </si>
  <si>
    <t>55/1/0</t>
    <phoneticPr fontId="1" type="noConversion"/>
  </si>
  <si>
    <t>20/0/0</t>
    <phoneticPr fontId="1" type="noConversion"/>
  </si>
  <si>
    <t>1/0/0</t>
    <phoneticPr fontId="1" type="noConversion"/>
  </si>
  <si>
    <t>109/2/0</t>
    <phoneticPr fontId="1" type="noConversion"/>
  </si>
  <si>
    <t>61/1/0</t>
    <phoneticPr fontId="1" type="noConversion"/>
  </si>
  <si>
    <t>35/1/0</t>
    <phoneticPr fontId="1" type="noConversion"/>
  </si>
  <si>
    <t>36/1/0</t>
    <phoneticPr fontId="1" type="noConversion"/>
  </si>
  <si>
    <t>69/0/0</t>
    <phoneticPr fontId="1" type="noConversion"/>
  </si>
  <si>
    <t>114/1/0</t>
    <phoneticPr fontId="1" type="noConversion"/>
  </si>
  <si>
    <t>10/0/0</t>
    <phoneticPr fontId="1" type="noConversion"/>
  </si>
  <si>
    <t>20/0/0</t>
    <phoneticPr fontId="1" type="noConversion"/>
  </si>
  <si>
    <t>57/1/0</t>
    <phoneticPr fontId="1" type="noConversion"/>
  </si>
  <si>
    <t>6/1/0</t>
    <phoneticPr fontId="1" type="noConversion"/>
  </si>
  <si>
    <t>59/1/0</t>
    <phoneticPr fontId="1" type="noConversion"/>
  </si>
  <si>
    <t>22/0/0</t>
    <phoneticPr fontId="1" type="noConversion"/>
  </si>
  <si>
    <t>10/0/0</t>
    <phoneticPr fontId="1" type="noConversion"/>
  </si>
  <si>
    <t>109/0/0</t>
    <phoneticPr fontId="1" type="noConversion"/>
  </si>
  <si>
    <t>66/0/0</t>
    <phoneticPr fontId="1" type="noConversion"/>
  </si>
  <si>
    <t>32/1/0</t>
    <phoneticPr fontId="1" type="noConversion"/>
  </si>
  <si>
    <t>67/0/0</t>
    <phoneticPr fontId="1" type="noConversion"/>
  </si>
  <si>
    <t>111/1/0</t>
    <phoneticPr fontId="1" type="noConversion"/>
  </si>
  <si>
    <t>21/0/0</t>
    <phoneticPr fontId="1" type="noConversion"/>
  </si>
  <si>
    <t>58/1/0</t>
    <phoneticPr fontId="1" type="noConversion"/>
  </si>
  <si>
    <t>5/1/0</t>
    <phoneticPr fontId="1" type="noConversion"/>
  </si>
  <si>
    <t>32/0/0</t>
    <phoneticPr fontId="1" type="noConversion"/>
  </si>
  <si>
    <t>线程数</t>
    <phoneticPr fontId="1" type="noConversion"/>
  </si>
  <si>
    <t>总耗时</t>
    <phoneticPr fontId="1" type="noConversion"/>
  </si>
  <si>
    <t>CPU耗时</t>
    <phoneticPr fontId="1" type="noConversion"/>
  </si>
  <si>
    <t>线程数</t>
    <phoneticPr fontId="1" type="noConversion"/>
  </si>
  <si>
    <t>框架名</t>
    <phoneticPr fontId="1" type="noConversion"/>
  </si>
  <si>
    <t>用于匹配</t>
    <phoneticPr fontId="1" type="noConversion"/>
  </si>
  <si>
    <t>Orleans</t>
    <phoneticPr fontId="1" type="noConversion"/>
  </si>
  <si>
    <t>并发数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</si>
</sst>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同框架不同线程（值越小越好）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总耗时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4791</c:v>
                </c:pt>
                <c:pt idx="1">
                  <c:v>3084</c:v>
                </c:pt>
                <c:pt idx="2">
                  <c:v>3039</c:v>
                </c:pt>
                <c:pt idx="3">
                  <c:v>4989</c:v>
                </c:pt>
                <c:pt idx="4">
                  <c:v>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F-48CF-BED2-29725CBFF4A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CPU耗时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1375</c:v>
                </c:pt>
                <c:pt idx="1">
                  <c:v>968</c:v>
                </c:pt>
                <c:pt idx="2">
                  <c:v>671</c:v>
                </c:pt>
                <c:pt idx="3">
                  <c:v>312</c:v>
                </c:pt>
                <c:pt idx="4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F-48CF-BED2-29725CBFF4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0101408"/>
        <c:axId val="190079360"/>
      </c:scatterChart>
      <c:valAx>
        <c:axId val="1901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79360"/>
        <c:crosses val="autoZero"/>
        <c:crossBetween val="midCat"/>
      </c:valAx>
      <c:valAx>
        <c:axId val="190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毫秒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0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不同框架同线程</a:t>
            </a:r>
            <a:r>
              <a:rPr lang="zh-CN" altLang="zh-CN" sz="1400" b="0" i="0" u="none" strike="noStrike" baseline="0">
                <a:effectLst/>
              </a:rPr>
              <a:t>（值越小越好）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Sheet1!$S$2:$S$8</c:f>
              <c:strCache>
                <c:ptCount val="7"/>
                <c:pt idx="0">
                  <c:v>Grpc</c:v>
                </c:pt>
                <c:pt idx="1">
                  <c:v>Wcf-Http</c:v>
                </c:pt>
                <c:pt idx="2">
                  <c:v>Wcf-tcp</c:v>
                </c:pt>
                <c:pt idx="3">
                  <c:v>Thrift-Bio</c:v>
                </c:pt>
                <c:pt idx="4">
                  <c:v>HttpClient</c:v>
                </c:pt>
                <c:pt idx="5">
                  <c:v>HttpWebRequest</c:v>
                </c:pt>
                <c:pt idx="6">
                  <c:v>Orleans</c:v>
                </c:pt>
              </c:strCache>
            </c:strRef>
          </c:cat>
          <c:val>
            <c:numRef>
              <c:f>Sheet1!$T$2:$T$8</c:f>
              <c:numCache>
                <c:formatCode>General</c:formatCode>
                <c:ptCount val="7"/>
                <c:pt idx="0">
                  <c:v>3726</c:v>
                </c:pt>
                <c:pt idx="1">
                  <c:v>2716</c:v>
                </c:pt>
                <c:pt idx="2">
                  <c:v>2655</c:v>
                </c:pt>
                <c:pt idx="3">
                  <c:v>11635</c:v>
                </c:pt>
                <c:pt idx="4">
                  <c:v>15227</c:v>
                </c:pt>
                <c:pt idx="5">
                  <c:v>6926</c:v>
                </c:pt>
                <c:pt idx="6">
                  <c:v>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E-4CDB-AEE0-11AF8E11FBDC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CPU耗时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Sheet1!$S$2:$S$8</c:f>
              <c:strCache>
                <c:ptCount val="7"/>
                <c:pt idx="0">
                  <c:v>Grpc</c:v>
                </c:pt>
                <c:pt idx="1">
                  <c:v>Wcf-Http</c:v>
                </c:pt>
                <c:pt idx="2">
                  <c:v>Wcf-tcp</c:v>
                </c:pt>
                <c:pt idx="3">
                  <c:v>Thrift-Bio</c:v>
                </c:pt>
                <c:pt idx="4">
                  <c:v>HttpClient</c:v>
                </c:pt>
                <c:pt idx="5">
                  <c:v>HttpWebRequest</c:v>
                </c:pt>
                <c:pt idx="6">
                  <c:v>Orleans</c:v>
                </c:pt>
              </c:strCache>
            </c:strRef>
          </c:cat>
          <c:val>
            <c:numRef>
              <c:f>Sheet1!$U$2:$U$8</c:f>
              <c:numCache>
                <c:formatCode>General</c:formatCode>
                <c:ptCount val="7"/>
                <c:pt idx="0">
                  <c:v>406</c:v>
                </c:pt>
                <c:pt idx="1">
                  <c:v>750</c:v>
                </c:pt>
                <c:pt idx="2">
                  <c:v>546</c:v>
                </c:pt>
                <c:pt idx="3">
                  <c:v>5343</c:v>
                </c:pt>
                <c:pt idx="4">
                  <c:v>171</c:v>
                </c:pt>
                <c:pt idx="5">
                  <c:v>312</c:v>
                </c:pt>
                <c:pt idx="6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E-4CDB-AEE0-11AF8E11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60928"/>
        <c:axId val="193968832"/>
      </c:barChart>
      <c:catAx>
        <c:axId val="1939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68832"/>
        <c:crosses val="autoZero"/>
        <c:auto val="1"/>
        <c:lblAlgn val="ctr"/>
        <c:lblOffset val="100"/>
        <c:noMultiLvlLbl val="0"/>
      </c:catAx>
      <c:valAx>
        <c:axId val="1939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13</xdr:row>
      <xdr:rowOff>80962</xdr:rowOff>
    </xdr:from>
    <xdr:to>
      <xdr:col>15</xdr:col>
      <xdr:colOff>400050</xdr:colOff>
      <xdr:row>32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314324</xdr:colOff>
      <xdr:row>13</xdr:row>
      <xdr:rowOff>61911</xdr:rowOff>
    </xdr:from>
    <xdr:to>
      <xdr:col>22</xdr:col>
      <xdr:colOff>666750</xdr:colOff>
      <xdr:row>32</xdr:row>
      <xdr:rowOff>47625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C1" zoomScaleNormal="100" workbookViewId="0">
      <selection activeCell="T13" sqref="T13"/>
    </sheetView>
  </sheetViews>
  <sheetFormatPr defaultRowHeight="14.25" x14ac:dyDescent="0.2"/>
  <cols>
    <col min="1" max="1" width="18.5" customWidth="1"/>
    <col min="2" max="2" width="16.25" bestFit="1" customWidth="1"/>
    <col min="3" max="3" width="9.75" customWidth="1"/>
    <col min="4" max="4" width="9.5" bestFit="1" customWidth="1"/>
    <col min="5" max="5" width="8.625" bestFit="1" customWidth="1"/>
    <col min="6" max="6" width="14" bestFit="1" customWidth="1"/>
    <col min="19" max="19" width="16.25" bestFit="1" customWidth="1"/>
  </cols>
  <sheetData>
    <row r="1" spans="1:21" x14ac:dyDescent="0.2">
      <c r="A1" t="s">
        <v>43</v>
      </c>
      <c r="B1" t="s">
        <v>0</v>
      </c>
      <c r="C1" t="s">
        <v>38</v>
      </c>
      <c r="D1" t="s">
        <v>1</v>
      </c>
      <c r="E1" t="s">
        <v>2</v>
      </c>
      <c r="F1" t="s">
        <v>3</v>
      </c>
      <c r="G1" t="s">
        <v>11</v>
      </c>
      <c r="J1" t="s">
        <v>41</v>
      </c>
      <c r="K1" t="s">
        <v>39</v>
      </c>
      <c r="L1" t="s">
        <v>40</v>
      </c>
      <c r="S1" t="s">
        <v>42</v>
      </c>
      <c r="T1" t="s">
        <v>39</v>
      </c>
      <c r="U1" t="s">
        <v>40</v>
      </c>
    </row>
    <row r="2" spans="1:21" x14ac:dyDescent="0.2">
      <c r="A2" t="str">
        <f t="shared" ref="A2:A36" si="0">B2&amp;C2</f>
        <v>Grpc1</v>
      </c>
      <c r="B2" t="s">
        <v>4</v>
      </c>
      <c r="C2">
        <v>1</v>
      </c>
      <c r="D2">
        <v>2811</v>
      </c>
      <c r="E2">
        <v>1125</v>
      </c>
      <c r="F2" s="1">
        <v>2802376219</v>
      </c>
      <c r="G2" t="s">
        <v>12</v>
      </c>
      <c r="I2" t="str">
        <f>L13</f>
        <v>Orleans</v>
      </c>
      <c r="J2">
        <v>1</v>
      </c>
      <c r="K2">
        <f>VLOOKUP($I$2,$B$2:$F$36,3,0)</f>
        <v>4791</v>
      </c>
      <c r="L2">
        <f>VLOOKUP($I$2,$B$2:$F$36,4,0)</f>
        <v>1375</v>
      </c>
      <c r="R2">
        <f>T13</f>
        <v>16</v>
      </c>
      <c r="S2" t="s">
        <v>4</v>
      </c>
      <c r="T2">
        <f>VLOOKUP(S2&amp;R2,$A$2:$G$36,4,0)</f>
        <v>3726</v>
      </c>
      <c r="U2">
        <f>VLOOKUP(S2&amp;R2,$A$2:$G$36,5,0)</f>
        <v>406</v>
      </c>
    </row>
    <row r="3" spans="1:21" x14ac:dyDescent="0.2">
      <c r="A3" t="str">
        <f t="shared" si="0"/>
        <v>Wcf-Http1</v>
      </c>
      <c r="B3" t="s">
        <v>5</v>
      </c>
      <c r="C3">
        <v>1</v>
      </c>
      <c r="D3">
        <v>5993</v>
      </c>
      <c r="E3">
        <v>2796</v>
      </c>
      <c r="F3" s="1">
        <v>6531948214</v>
      </c>
      <c r="G3" t="s">
        <v>13</v>
      </c>
      <c r="J3">
        <v>2</v>
      </c>
      <c r="K3">
        <f>VLOOKUP($I$2,$B$9:$F$36,3,0)</f>
        <v>3084</v>
      </c>
      <c r="L3">
        <f>VLOOKUP($I$2,$B$9:$F$36,4,0)</f>
        <v>968</v>
      </c>
      <c r="S3" t="s">
        <v>5</v>
      </c>
      <c r="T3">
        <f>VLOOKUP(S3&amp;R2,$A$2:$G$36,4,0)</f>
        <v>2716</v>
      </c>
      <c r="U3">
        <f>VLOOKUP(S3&amp;R2,$A$2:$G$36,5,0)</f>
        <v>750</v>
      </c>
    </row>
    <row r="4" spans="1:21" x14ac:dyDescent="0.2">
      <c r="A4" t="str">
        <f t="shared" si="0"/>
        <v>Wcf-tcp1</v>
      </c>
      <c r="B4" t="s">
        <v>6</v>
      </c>
      <c r="C4">
        <v>1</v>
      </c>
      <c r="D4">
        <v>3410</v>
      </c>
      <c r="E4">
        <v>1937</v>
      </c>
      <c r="F4" s="1">
        <v>4943190667</v>
      </c>
      <c r="G4" t="s">
        <v>14</v>
      </c>
      <c r="J4">
        <v>4</v>
      </c>
      <c r="K4">
        <f>VLOOKUP($I$2,$B$16:$F$36,3,0)</f>
        <v>3039</v>
      </c>
      <c r="L4">
        <f>VLOOKUP($I$2,$B$16:$F$36,4,0)</f>
        <v>671</v>
      </c>
      <c r="S4" t="s">
        <v>6</v>
      </c>
      <c r="T4">
        <f>VLOOKUP(S4&amp;R2,$A$2:$G$36,4,0)</f>
        <v>2655</v>
      </c>
      <c r="U4">
        <f>VLOOKUP(S4&amp;R2,$A$2:$G$36,5,0)</f>
        <v>546</v>
      </c>
    </row>
    <row r="5" spans="1:21" x14ac:dyDescent="0.2">
      <c r="A5" t="str">
        <f t="shared" si="0"/>
        <v>Thrift-Bio1</v>
      </c>
      <c r="B5" t="s">
        <v>10</v>
      </c>
      <c r="C5">
        <v>1</v>
      </c>
      <c r="D5">
        <v>3785</v>
      </c>
      <c r="E5">
        <v>2562</v>
      </c>
      <c r="F5" s="1">
        <v>6439755483</v>
      </c>
      <c r="G5" t="s">
        <v>15</v>
      </c>
      <c r="J5">
        <v>8</v>
      </c>
      <c r="K5">
        <f>VLOOKUP($I$2,$B$23:$F$36,3,0)</f>
        <v>4989</v>
      </c>
      <c r="L5">
        <f>VLOOKUP($I$2,$B$23:$F$36,4,0)</f>
        <v>312</v>
      </c>
      <c r="S5" t="s">
        <v>10</v>
      </c>
      <c r="T5">
        <f>VLOOKUP(S5&amp;R2,$A$2:$G$36,4,0)</f>
        <v>11635</v>
      </c>
      <c r="U5">
        <f>VLOOKUP(S5&amp;R2,$A$2:$G$36,5,0)</f>
        <v>5343</v>
      </c>
    </row>
    <row r="6" spans="1:21" x14ac:dyDescent="0.2">
      <c r="A6" t="str">
        <f t="shared" si="0"/>
        <v>HttpClient1</v>
      </c>
      <c r="B6" t="s">
        <v>7</v>
      </c>
      <c r="C6">
        <v>1</v>
      </c>
      <c r="D6">
        <v>14783</v>
      </c>
      <c r="E6">
        <v>1656</v>
      </c>
      <c r="F6" s="1">
        <v>4473117838</v>
      </c>
      <c r="G6" t="s">
        <v>16</v>
      </c>
      <c r="J6">
        <v>16</v>
      </c>
      <c r="K6">
        <f>VLOOKUP($I$2,$B$30:$F$36,3,0)</f>
        <v>3179</v>
      </c>
      <c r="L6">
        <f>VLOOKUP($I$2,$B$30:$F$36,4,0)</f>
        <v>265</v>
      </c>
      <c r="S6" t="s">
        <v>7</v>
      </c>
      <c r="T6">
        <f>VLOOKUP(S6&amp;R2,$A$2:$G$36,4,0)</f>
        <v>15227</v>
      </c>
      <c r="U6">
        <f>VLOOKUP(S6&amp;R2,$A$2:$G$36,5,0)</f>
        <v>171</v>
      </c>
    </row>
    <row r="7" spans="1:21" x14ac:dyDescent="0.2">
      <c r="A7" t="str">
        <f t="shared" si="0"/>
        <v>HttpWebRequest1</v>
      </c>
      <c r="B7" t="s">
        <v>8</v>
      </c>
      <c r="C7">
        <v>1</v>
      </c>
      <c r="D7">
        <v>13748</v>
      </c>
      <c r="E7">
        <v>2437</v>
      </c>
      <c r="F7" s="1">
        <v>5749126957</v>
      </c>
      <c r="G7" t="s">
        <v>17</v>
      </c>
      <c r="S7" t="s">
        <v>8</v>
      </c>
      <c r="T7">
        <f>VLOOKUP(S7&amp;R2,$A$2:$G$36,4,0)</f>
        <v>6926</v>
      </c>
      <c r="U7">
        <f>VLOOKUP(S7&amp;R2,$A$2:$G$36,5,0)</f>
        <v>312</v>
      </c>
    </row>
    <row r="8" spans="1:21" x14ac:dyDescent="0.2">
      <c r="A8" t="str">
        <f t="shared" si="0"/>
        <v>Orleans1</v>
      </c>
      <c r="B8" t="s">
        <v>9</v>
      </c>
      <c r="C8">
        <v>1</v>
      </c>
      <c r="D8">
        <v>4791</v>
      </c>
      <c r="E8">
        <v>1375</v>
      </c>
      <c r="F8" s="1">
        <v>3349912725</v>
      </c>
      <c r="G8" t="s">
        <v>18</v>
      </c>
      <c r="S8" t="s">
        <v>9</v>
      </c>
      <c r="T8">
        <f>VLOOKUP(S8&amp;R2,$A$2:$G$36,4,0)</f>
        <v>3179</v>
      </c>
      <c r="U8">
        <f>VLOOKUP(S8&amp;R2,$A$2:$G$36,5,0)</f>
        <v>265</v>
      </c>
    </row>
    <row r="9" spans="1:21" x14ac:dyDescent="0.2">
      <c r="A9" t="str">
        <f t="shared" si="0"/>
        <v>Grpc2</v>
      </c>
      <c r="B9" t="s">
        <v>4</v>
      </c>
      <c r="C9">
        <v>2</v>
      </c>
      <c r="D9">
        <v>2404</v>
      </c>
      <c r="E9">
        <v>953</v>
      </c>
      <c r="F9" s="1">
        <v>2277910393</v>
      </c>
      <c r="G9" t="s">
        <v>25</v>
      </c>
    </row>
    <row r="10" spans="1:21" x14ac:dyDescent="0.2">
      <c r="A10" t="str">
        <f t="shared" si="0"/>
        <v>Wcf-Http2</v>
      </c>
      <c r="B10" t="s">
        <v>5</v>
      </c>
      <c r="C10">
        <v>2</v>
      </c>
      <c r="D10">
        <v>4192</v>
      </c>
      <c r="E10">
        <v>1390</v>
      </c>
      <c r="F10" s="1">
        <v>3772151521</v>
      </c>
      <c r="G10" t="s">
        <v>26</v>
      </c>
    </row>
    <row r="11" spans="1:21" x14ac:dyDescent="0.2">
      <c r="A11" t="str">
        <f t="shared" si="0"/>
        <v>Wcf-tcp2</v>
      </c>
      <c r="B11" t="s">
        <v>6</v>
      </c>
      <c r="C11">
        <v>2</v>
      </c>
      <c r="D11">
        <v>3838</v>
      </c>
      <c r="E11">
        <v>1593</v>
      </c>
      <c r="F11" s="1">
        <v>3680422717</v>
      </c>
      <c r="G11" t="s">
        <v>27</v>
      </c>
    </row>
    <row r="12" spans="1:21" x14ac:dyDescent="0.2">
      <c r="A12" t="str">
        <f t="shared" si="0"/>
        <v>Thrift-Bio2</v>
      </c>
      <c r="B12" t="s">
        <v>10</v>
      </c>
      <c r="C12">
        <v>2</v>
      </c>
      <c r="D12">
        <v>17702</v>
      </c>
      <c r="E12">
        <v>11359</v>
      </c>
      <c r="F12" s="1">
        <v>27839347275</v>
      </c>
      <c r="G12" t="s">
        <v>28</v>
      </c>
    </row>
    <row r="13" spans="1:21" x14ac:dyDescent="0.2">
      <c r="A13" t="str">
        <f t="shared" si="0"/>
        <v>HttpClient2</v>
      </c>
      <c r="B13" t="s">
        <v>7</v>
      </c>
      <c r="C13">
        <v>2</v>
      </c>
      <c r="D13">
        <v>8577</v>
      </c>
      <c r="E13">
        <v>984</v>
      </c>
      <c r="F13" s="1">
        <v>2496215508</v>
      </c>
      <c r="G13" t="s">
        <v>29</v>
      </c>
      <c r="L13" s="2" t="s">
        <v>44</v>
      </c>
      <c r="S13" t="s">
        <v>45</v>
      </c>
      <c r="T13" s="2">
        <v>16</v>
      </c>
    </row>
    <row r="14" spans="1:21" x14ac:dyDescent="0.2">
      <c r="A14" t="str">
        <f t="shared" si="0"/>
        <v>HttpWebRequest2</v>
      </c>
      <c r="B14" t="s">
        <v>8</v>
      </c>
      <c r="C14">
        <v>2</v>
      </c>
      <c r="D14">
        <v>7183</v>
      </c>
      <c r="E14">
        <v>1296</v>
      </c>
      <c r="F14" s="1">
        <v>2894959253</v>
      </c>
      <c r="G14" t="s">
        <v>30</v>
      </c>
    </row>
    <row r="15" spans="1:21" x14ac:dyDescent="0.2">
      <c r="A15" t="str">
        <f t="shared" si="0"/>
        <v>Orleans2</v>
      </c>
      <c r="B15" t="s">
        <v>9</v>
      </c>
      <c r="C15">
        <v>2</v>
      </c>
      <c r="D15">
        <v>3084</v>
      </c>
      <c r="E15">
        <v>968</v>
      </c>
      <c r="F15" s="1">
        <v>2211201796</v>
      </c>
      <c r="G15" t="s">
        <v>31</v>
      </c>
    </row>
    <row r="16" spans="1:21" x14ac:dyDescent="0.2">
      <c r="A16" t="str">
        <f t="shared" si="0"/>
        <v>Grpc4</v>
      </c>
      <c r="B16" t="s">
        <v>4</v>
      </c>
      <c r="C16">
        <v>4</v>
      </c>
      <c r="D16">
        <v>1664</v>
      </c>
      <c r="E16">
        <v>656</v>
      </c>
      <c r="F16" s="1">
        <v>1412623606</v>
      </c>
      <c r="G16" t="s">
        <v>25</v>
      </c>
    </row>
    <row r="17" spans="1:7" x14ac:dyDescent="0.2">
      <c r="A17" t="str">
        <f t="shared" si="0"/>
        <v>Wcf-Http4</v>
      </c>
      <c r="B17" t="s">
        <v>5</v>
      </c>
      <c r="C17">
        <v>4</v>
      </c>
      <c r="D17">
        <v>3363</v>
      </c>
      <c r="E17">
        <v>1156</v>
      </c>
      <c r="F17" s="1">
        <v>2436891124</v>
      </c>
      <c r="G17" t="s">
        <v>26</v>
      </c>
    </row>
    <row r="18" spans="1:7" x14ac:dyDescent="0.2">
      <c r="A18" t="str">
        <f t="shared" si="0"/>
        <v>Wcf-tcp4</v>
      </c>
      <c r="B18" t="s">
        <v>6</v>
      </c>
      <c r="C18">
        <v>4</v>
      </c>
      <c r="D18">
        <v>2817</v>
      </c>
      <c r="E18">
        <v>828</v>
      </c>
      <c r="F18" s="1">
        <v>2137582217</v>
      </c>
      <c r="G18" t="s">
        <v>27</v>
      </c>
    </row>
    <row r="19" spans="1:7" x14ac:dyDescent="0.2">
      <c r="A19" t="str">
        <f t="shared" si="0"/>
        <v>Thrift-Bio4</v>
      </c>
      <c r="B19" t="s">
        <v>10</v>
      </c>
      <c r="C19">
        <v>4</v>
      </c>
      <c r="D19">
        <v>12202</v>
      </c>
      <c r="E19">
        <v>7062</v>
      </c>
      <c r="F19" s="1">
        <v>17133550285</v>
      </c>
      <c r="G19" t="s">
        <v>28</v>
      </c>
    </row>
    <row r="20" spans="1:7" x14ac:dyDescent="0.2">
      <c r="A20" t="str">
        <f t="shared" si="0"/>
        <v>HttpClient4</v>
      </c>
      <c r="B20" t="s">
        <v>7</v>
      </c>
      <c r="C20">
        <v>4</v>
      </c>
      <c r="D20">
        <v>7919</v>
      </c>
      <c r="E20">
        <v>593</v>
      </c>
      <c r="F20" s="1">
        <v>1987380445</v>
      </c>
      <c r="G20" t="s">
        <v>29</v>
      </c>
    </row>
    <row r="21" spans="1:7" x14ac:dyDescent="0.2">
      <c r="A21" t="str">
        <f t="shared" si="0"/>
        <v>HttpWebRequest4</v>
      </c>
      <c r="B21" t="s">
        <v>8</v>
      </c>
      <c r="C21">
        <v>4</v>
      </c>
      <c r="D21">
        <v>6657</v>
      </c>
      <c r="E21">
        <v>906</v>
      </c>
      <c r="F21" s="1">
        <v>2081051365</v>
      </c>
      <c r="G21" t="s">
        <v>30</v>
      </c>
    </row>
    <row r="22" spans="1:7" x14ac:dyDescent="0.2">
      <c r="A22" t="str">
        <f t="shared" si="0"/>
        <v>Orleans4</v>
      </c>
      <c r="B22" t="s">
        <v>9</v>
      </c>
      <c r="C22">
        <v>4</v>
      </c>
      <c r="D22">
        <v>3039</v>
      </c>
      <c r="E22">
        <v>671</v>
      </c>
      <c r="F22" s="1">
        <v>1624911269</v>
      </c>
      <c r="G22" t="s">
        <v>31</v>
      </c>
    </row>
    <row r="23" spans="1:7" x14ac:dyDescent="0.2">
      <c r="A23" t="str">
        <f t="shared" si="0"/>
        <v>Grpc8</v>
      </c>
      <c r="B23" t="s">
        <v>4</v>
      </c>
      <c r="C23">
        <v>8</v>
      </c>
      <c r="D23">
        <v>1843</v>
      </c>
      <c r="E23">
        <v>375</v>
      </c>
      <c r="F23" s="1">
        <v>749491490</v>
      </c>
      <c r="G23" t="s">
        <v>36</v>
      </c>
    </row>
    <row r="24" spans="1:7" x14ac:dyDescent="0.2">
      <c r="A24" t="str">
        <f t="shared" si="0"/>
        <v>Wcf-Http8</v>
      </c>
      <c r="B24" t="s">
        <v>5</v>
      </c>
      <c r="C24">
        <v>8</v>
      </c>
      <c r="D24">
        <v>2767</v>
      </c>
      <c r="E24">
        <v>500</v>
      </c>
      <c r="F24" s="1">
        <v>1266966894</v>
      </c>
      <c r="G24" t="s">
        <v>35</v>
      </c>
    </row>
    <row r="25" spans="1:7" x14ac:dyDescent="0.2">
      <c r="A25" t="str">
        <f t="shared" si="0"/>
        <v>Wcf-tcp8</v>
      </c>
      <c r="B25" t="s">
        <v>6</v>
      </c>
      <c r="C25">
        <v>8</v>
      </c>
      <c r="D25">
        <v>2518</v>
      </c>
      <c r="E25">
        <v>281</v>
      </c>
      <c r="F25" s="1">
        <v>953548433</v>
      </c>
      <c r="G25" t="s">
        <v>34</v>
      </c>
    </row>
    <row r="26" spans="1:7" x14ac:dyDescent="0.2">
      <c r="A26" t="str">
        <f t="shared" si="0"/>
        <v>Thrift-Bio8</v>
      </c>
      <c r="B26" t="s">
        <v>10</v>
      </c>
      <c r="C26">
        <v>8</v>
      </c>
      <c r="D26">
        <v>11442</v>
      </c>
      <c r="E26">
        <v>3656</v>
      </c>
      <c r="F26" s="1">
        <v>8790095153</v>
      </c>
      <c r="G26" t="s">
        <v>28</v>
      </c>
    </row>
    <row r="27" spans="1:7" x14ac:dyDescent="0.2">
      <c r="A27" t="str">
        <f t="shared" si="0"/>
        <v>HttpClient8</v>
      </c>
      <c r="B27" t="s">
        <v>7</v>
      </c>
      <c r="C27">
        <v>8</v>
      </c>
      <c r="D27">
        <v>12671</v>
      </c>
      <c r="E27">
        <v>218</v>
      </c>
      <c r="F27" s="1">
        <v>993211524</v>
      </c>
      <c r="G27" t="s">
        <v>33</v>
      </c>
    </row>
    <row r="28" spans="1:7" x14ac:dyDescent="0.2">
      <c r="A28" t="str">
        <f t="shared" si="0"/>
        <v>HttpWebRequest8</v>
      </c>
      <c r="B28" t="s">
        <v>8</v>
      </c>
      <c r="C28">
        <v>8</v>
      </c>
      <c r="D28">
        <v>6613</v>
      </c>
      <c r="E28">
        <v>515</v>
      </c>
      <c r="F28" s="1">
        <v>1226499725</v>
      </c>
      <c r="G28" t="s">
        <v>32</v>
      </c>
    </row>
    <row r="29" spans="1:7" x14ac:dyDescent="0.2">
      <c r="A29" t="str">
        <f t="shared" si="0"/>
        <v>Orleans8</v>
      </c>
      <c r="B29" t="s">
        <v>9</v>
      </c>
      <c r="C29">
        <v>8</v>
      </c>
      <c r="D29">
        <v>4989</v>
      </c>
      <c r="E29">
        <v>312</v>
      </c>
      <c r="F29" s="1">
        <v>1002742028</v>
      </c>
      <c r="G29" t="s">
        <v>37</v>
      </c>
    </row>
    <row r="30" spans="1:7" x14ac:dyDescent="0.2">
      <c r="A30" t="str">
        <f t="shared" si="0"/>
        <v>Grpc16</v>
      </c>
      <c r="B30" t="s">
        <v>4</v>
      </c>
      <c r="C30">
        <v>16</v>
      </c>
      <c r="D30">
        <v>3726</v>
      </c>
      <c r="E30">
        <v>406</v>
      </c>
      <c r="F30" s="1">
        <v>863122869</v>
      </c>
      <c r="G30" t="s">
        <v>12</v>
      </c>
    </row>
    <row r="31" spans="1:7" x14ac:dyDescent="0.2">
      <c r="A31" t="str">
        <f t="shared" si="0"/>
        <v>Wcf-Http16</v>
      </c>
      <c r="B31" t="s">
        <v>5</v>
      </c>
      <c r="C31">
        <v>16</v>
      </c>
      <c r="D31">
        <v>2716</v>
      </c>
      <c r="E31">
        <v>750</v>
      </c>
      <c r="F31" s="1">
        <v>1522363745</v>
      </c>
      <c r="G31" t="s">
        <v>24</v>
      </c>
    </row>
    <row r="32" spans="1:7" x14ac:dyDescent="0.2">
      <c r="A32" t="str">
        <f t="shared" si="0"/>
        <v>Wcf-tcp16</v>
      </c>
      <c r="B32" t="s">
        <v>6</v>
      </c>
      <c r="C32">
        <v>16</v>
      </c>
      <c r="D32">
        <v>2655</v>
      </c>
      <c r="E32">
        <v>546</v>
      </c>
      <c r="F32" s="1">
        <v>1352088416</v>
      </c>
      <c r="G32" t="s">
        <v>23</v>
      </c>
    </row>
    <row r="33" spans="1:7" x14ac:dyDescent="0.2">
      <c r="A33" t="str">
        <f t="shared" si="0"/>
        <v>Thrift-Bio16</v>
      </c>
      <c r="B33" t="s">
        <v>10</v>
      </c>
      <c r="C33">
        <v>16</v>
      </c>
      <c r="D33">
        <v>11635</v>
      </c>
      <c r="E33">
        <v>5343</v>
      </c>
      <c r="F33" s="1">
        <v>12208081489</v>
      </c>
      <c r="G33" t="s">
        <v>22</v>
      </c>
    </row>
    <row r="34" spans="1:7" x14ac:dyDescent="0.2">
      <c r="A34" t="str">
        <f t="shared" si="0"/>
        <v>HttpClient16</v>
      </c>
      <c r="B34" t="s">
        <v>7</v>
      </c>
      <c r="C34">
        <v>16</v>
      </c>
      <c r="D34">
        <v>15227</v>
      </c>
      <c r="E34">
        <v>171</v>
      </c>
      <c r="F34" s="1">
        <v>586041084</v>
      </c>
      <c r="G34" t="s">
        <v>21</v>
      </c>
    </row>
    <row r="35" spans="1:7" x14ac:dyDescent="0.2">
      <c r="A35" t="str">
        <f t="shared" si="0"/>
        <v>HttpWebRequest16</v>
      </c>
      <c r="B35" t="s">
        <v>8</v>
      </c>
      <c r="C35">
        <v>16</v>
      </c>
      <c r="D35">
        <v>6926</v>
      </c>
      <c r="E35">
        <v>312</v>
      </c>
      <c r="F35" s="1">
        <v>633288811</v>
      </c>
      <c r="G35" t="s">
        <v>20</v>
      </c>
    </row>
    <row r="36" spans="1:7" x14ac:dyDescent="0.2">
      <c r="A36" t="str">
        <f t="shared" si="0"/>
        <v>Orleans16</v>
      </c>
      <c r="B36" t="s">
        <v>9</v>
      </c>
      <c r="C36">
        <v>16</v>
      </c>
      <c r="D36">
        <v>3179</v>
      </c>
      <c r="E36">
        <v>265</v>
      </c>
      <c r="F36" s="1">
        <v>534543784</v>
      </c>
      <c r="G36" t="s">
        <v>19</v>
      </c>
    </row>
  </sheetData>
  <autoFilter ref="B1:B36"/>
  <phoneticPr fontId="1" type="noConversion"/>
  <dataValidations count="3">
    <dataValidation type="list" allowBlank="1" showInputMessage="1" showErrorMessage="1" sqref="J16">
      <formula1>"$A$2:$A$8"</formula1>
    </dataValidation>
    <dataValidation type="list" allowBlank="1" showInputMessage="1" showErrorMessage="1" sqref="L13">
      <formula1>$B$2:$B$8</formula1>
    </dataValidation>
    <dataValidation type="list" allowBlank="1" showInputMessage="1" showErrorMessage="1" sqref="T13">
      <formula1>$J$2:$J$6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6" sqref="H3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2017-12-15T08:20:24Z</dcterms:modified>
</cp:coreProperties>
</file>