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GP-DS\eCornell\SHA571\CourseProject-1\"/>
    </mc:Choice>
  </mc:AlternateContent>
  <xr:revisionPtr revIDLastSave="0" documentId="13_ncr:1_{7E908F0C-11D6-4A7C-870D-1E25E736F7A6}" xr6:coauthVersionLast="47" xr6:coauthVersionMax="47" xr10:uidLastSave="{00000000-0000-0000-0000-000000000000}"/>
  <bookViews>
    <workbookView xWindow="-120" yWindow="-120" windowWidth="29040" windowHeight="15720" xr2:uid="{F13FEA44-750C-457D-8E08-DBB6F837836A}"/>
  </bookViews>
  <sheets>
    <sheet name="2018-2019" sheetId="1" r:id="rId1"/>
    <sheet name="2019-20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3" i="2" l="1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H24" i="2"/>
  <c r="H47" i="2" s="1"/>
  <c r="H70" i="2" s="1"/>
  <c r="H93" i="2" s="1"/>
  <c r="I23" i="2"/>
  <c r="H23" i="2"/>
  <c r="H46" i="2" s="1"/>
  <c r="H69" i="2" s="1"/>
  <c r="H92" i="2" s="1"/>
  <c r="I22" i="2"/>
  <c r="H22" i="2"/>
  <c r="H45" i="2" s="1"/>
  <c r="H68" i="2" s="1"/>
  <c r="H91" i="2" s="1"/>
  <c r="I21" i="2"/>
  <c r="H21" i="2"/>
  <c r="H44" i="2" s="1"/>
  <c r="H67" i="2" s="1"/>
  <c r="H90" i="2" s="1"/>
  <c r="I20" i="2"/>
  <c r="H20" i="2"/>
  <c r="H43" i="2" s="1"/>
  <c r="H66" i="2" s="1"/>
  <c r="H89" i="2" s="1"/>
  <c r="I19" i="2"/>
  <c r="H19" i="2"/>
  <c r="H42" i="2" s="1"/>
  <c r="H65" i="2" s="1"/>
  <c r="H88" i="2" s="1"/>
  <c r="I18" i="2"/>
  <c r="H18" i="2"/>
  <c r="H41" i="2" s="1"/>
  <c r="H64" i="2" s="1"/>
  <c r="H87" i="2" s="1"/>
  <c r="I17" i="2"/>
  <c r="H17" i="2"/>
  <c r="H40" i="2" s="1"/>
  <c r="H63" i="2" s="1"/>
  <c r="H86" i="2" s="1"/>
  <c r="I16" i="2"/>
  <c r="H16" i="2"/>
  <c r="H39" i="2" s="1"/>
  <c r="H62" i="2" s="1"/>
  <c r="H85" i="2" s="1"/>
  <c r="I15" i="2"/>
  <c r="H15" i="2"/>
  <c r="H38" i="2" s="1"/>
  <c r="H61" i="2" s="1"/>
  <c r="H84" i="2" s="1"/>
  <c r="I14" i="2"/>
  <c r="H14" i="2"/>
  <c r="H37" i="2" s="1"/>
  <c r="H60" i="2" s="1"/>
  <c r="H83" i="2" s="1"/>
  <c r="I13" i="2"/>
  <c r="H13" i="2"/>
  <c r="H36" i="2" s="1"/>
  <c r="H59" i="2" s="1"/>
  <c r="H82" i="2" s="1"/>
  <c r="I12" i="2"/>
  <c r="H12" i="2"/>
  <c r="H35" i="2" s="1"/>
  <c r="H58" i="2" s="1"/>
  <c r="H81" i="2" s="1"/>
  <c r="I11" i="2"/>
  <c r="H11" i="2"/>
  <c r="H34" i="2" s="1"/>
  <c r="H57" i="2" s="1"/>
  <c r="H80" i="2" s="1"/>
  <c r="I10" i="2"/>
  <c r="H10" i="2"/>
  <c r="H33" i="2" s="1"/>
  <c r="H56" i="2" s="1"/>
  <c r="H79" i="2" s="1"/>
  <c r="I9" i="2"/>
  <c r="H9" i="2"/>
  <c r="H32" i="2" s="1"/>
  <c r="H55" i="2" s="1"/>
  <c r="H78" i="2" s="1"/>
  <c r="I8" i="2"/>
  <c r="H8" i="2"/>
  <c r="H31" i="2" s="1"/>
  <c r="H54" i="2" s="1"/>
  <c r="H77" i="2" s="1"/>
  <c r="I7" i="2"/>
  <c r="H7" i="2"/>
  <c r="H30" i="2" s="1"/>
  <c r="H53" i="2" s="1"/>
  <c r="H76" i="2" s="1"/>
  <c r="I6" i="2"/>
  <c r="H6" i="2"/>
  <c r="H29" i="2" s="1"/>
  <c r="H52" i="2" s="1"/>
  <c r="H75" i="2" s="1"/>
  <c r="I5" i="2"/>
  <c r="H5" i="2"/>
  <c r="H28" i="2" s="1"/>
  <c r="H51" i="2" s="1"/>
  <c r="H74" i="2" s="1"/>
  <c r="I4" i="2"/>
  <c r="H4" i="2"/>
  <c r="H27" i="2" s="1"/>
  <c r="H50" i="2" s="1"/>
  <c r="H73" i="2" s="1"/>
  <c r="I3" i="2"/>
  <c r="H3" i="2"/>
  <c r="H26" i="2" s="1"/>
  <c r="H49" i="2" s="1"/>
  <c r="H72" i="2" s="1"/>
  <c r="I2" i="2"/>
  <c r="H2" i="2"/>
  <c r="H25" i="2" s="1"/>
  <c r="H48" i="2" s="1"/>
  <c r="H71" i="2" s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<sst xmlns="http://schemas.openxmlformats.org/spreadsheetml/2006/main" count="752" uniqueCount="49">
  <si>
    <t>No.</t>
  </si>
  <si>
    <t>Category</t>
  </si>
  <si>
    <t>Sub-Category</t>
  </si>
  <si>
    <t>Model</t>
  </si>
  <si>
    <t>Order Month</t>
  </si>
  <si>
    <t>Sales in Nos.</t>
  </si>
  <si>
    <t>Sales in Rupee(INR)</t>
  </si>
  <si>
    <t>Moped</t>
  </si>
  <si>
    <t>TVS XL</t>
  </si>
  <si>
    <t>XL 100 HEAVY DUTY ES</t>
  </si>
  <si>
    <t>Sep</t>
  </si>
  <si>
    <t>XL 100 HEAVY DUTY ES SPL EDD</t>
  </si>
  <si>
    <t>XL 100 COMFORT SPL EDD</t>
  </si>
  <si>
    <t>Scooter</t>
  </si>
  <si>
    <t>SCOOTY PEP+</t>
  </si>
  <si>
    <t>SCOOTY PEP+ FAS BSVI</t>
  </si>
  <si>
    <t>SCOOTY PEP+ BABE MATTE SERIES BSVI</t>
  </si>
  <si>
    <t>TVS ZEST</t>
  </si>
  <si>
    <t>SCOOTY ZEST BS6</t>
  </si>
  <si>
    <t>SCOOTY ZEST MATTE SERIES BS6</t>
  </si>
  <si>
    <t>TVS JUPITER</t>
  </si>
  <si>
    <t>JUPITER BS6 SMW</t>
  </si>
  <si>
    <t>JUPITER BS6</t>
  </si>
  <si>
    <t>JUPITER ZX BS6</t>
  </si>
  <si>
    <t>JUPITER CLASSIC BS6</t>
  </si>
  <si>
    <t>TVS NTORQ</t>
  </si>
  <si>
    <t>NTORQ DISC SPL EDD BS6</t>
  </si>
  <si>
    <t>NTORQ DISC SUPER SQUAD EDD</t>
  </si>
  <si>
    <t>MotorCycle</t>
  </si>
  <si>
    <t>TVS RADEON</t>
  </si>
  <si>
    <t>TVS RADEON DRUM BS6</t>
  </si>
  <si>
    <t>TVS RADEON DRUM SPL EDD BS6</t>
  </si>
  <si>
    <t>TVS STAR CITY</t>
  </si>
  <si>
    <t>STAR CITY ES BS6</t>
  </si>
  <si>
    <t>STAR CITY ES DT BS6</t>
  </si>
  <si>
    <t>TVS SPORT</t>
  </si>
  <si>
    <t>SPORT KLS BS6</t>
  </si>
  <si>
    <t>SPORT ELS BS6</t>
  </si>
  <si>
    <t>TVS APACHE</t>
  </si>
  <si>
    <t>APACHE 160 DRUM 2V BS6</t>
  </si>
  <si>
    <t>APACHE 160 DISC 2V BS6</t>
  </si>
  <si>
    <t>APACHE RTR 180 BSVI</t>
  </si>
  <si>
    <t>APACHE RTR 200 4V</t>
  </si>
  <si>
    <t>Oct</t>
  </si>
  <si>
    <t>Nov</t>
  </si>
  <si>
    <t>Dec</t>
  </si>
  <si>
    <t>Orders</t>
  </si>
  <si>
    <t>Month</t>
  </si>
  <si>
    <t>In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</si>
</sst>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4" borderId="1" xfId="0" applyFill="1" applyBorder="1"/>
    <xf numFmtId="0" fontId="0" fillId="0" borderId="1" xfId="0" applyBorder="1"/>
    <xf numFmtId="0" fontId="3" fillId="5" borderId="1" xfId="1" applyFont="1" applyFill="1" applyBorder="1"/>
    <xf numFmtId="0" fontId="3" fillId="5" borderId="1" xfId="2" applyFont="1" applyFill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FF0C0-0287-4F27-9FFD-1A4DB8EAFE41}">
  <dimension ref="A1:G93"/>
  <sheetViews>
    <sheetView tabSelected="1"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32</v>
      </c>
      <c r="G2" s="2">
        <f>PRODUCT(F2*63108)</f>
        <v>2019456</v>
      </c>
    </row>
    <row r="3" spans="1:7" x14ac:dyDescent="0.25">
      <c r="A3" s="2">
        <v>2</v>
      </c>
      <c r="B3" s="2" t="s">
        <v>7</v>
      </c>
      <c r="C3" s="2" t="s">
        <v>8</v>
      </c>
      <c r="D3" s="2" t="s">
        <v>11</v>
      </c>
      <c r="E3" s="2" t="s">
        <v>10</v>
      </c>
      <c r="F3" s="2">
        <v>20</v>
      </c>
      <c r="G3" s="2">
        <f>PRODUCT(F3*64368)</f>
        <v>1287360</v>
      </c>
    </row>
    <row r="4" spans="1:7" x14ac:dyDescent="0.25">
      <c r="A4" s="2">
        <v>3</v>
      </c>
      <c r="B4" s="2" t="s">
        <v>7</v>
      </c>
      <c r="C4" s="2" t="s">
        <v>8</v>
      </c>
      <c r="D4" s="2" t="s">
        <v>12</v>
      </c>
      <c r="E4" s="2" t="s">
        <v>10</v>
      </c>
      <c r="F4" s="2">
        <v>16</v>
      </c>
      <c r="G4" s="2">
        <f>PRODUCT(F4*64179)</f>
        <v>1026864</v>
      </c>
    </row>
    <row r="5" spans="1:7" x14ac:dyDescent="0.25">
      <c r="A5" s="2">
        <v>4</v>
      </c>
      <c r="B5" s="2" t="s">
        <v>13</v>
      </c>
      <c r="C5" s="2" t="s">
        <v>14</v>
      </c>
      <c r="D5" s="2" t="s">
        <v>15</v>
      </c>
      <c r="E5" s="2" t="s">
        <v>10</v>
      </c>
      <c r="F5" s="2">
        <v>0</v>
      </c>
      <c r="G5" s="2">
        <f>PRODUCT(F5*69174)</f>
        <v>0</v>
      </c>
    </row>
    <row r="6" spans="1:7" x14ac:dyDescent="0.25">
      <c r="A6" s="2">
        <v>5</v>
      </c>
      <c r="B6" s="2" t="s">
        <v>13</v>
      </c>
      <c r="C6" s="2" t="s">
        <v>14</v>
      </c>
      <c r="D6" s="2" t="s">
        <v>16</v>
      </c>
      <c r="E6" s="2" t="s">
        <v>10</v>
      </c>
      <c r="F6" s="2">
        <v>2</v>
      </c>
      <c r="G6" s="2">
        <f>PRODUCT(F4*70164)</f>
        <v>1122624</v>
      </c>
    </row>
    <row r="7" spans="1:7" x14ac:dyDescent="0.25">
      <c r="A7" s="2">
        <v>6</v>
      </c>
      <c r="B7" s="2" t="s">
        <v>13</v>
      </c>
      <c r="C7" s="2" t="s">
        <v>17</v>
      </c>
      <c r="D7" s="2" t="s">
        <v>18</v>
      </c>
      <c r="E7" s="2" t="s">
        <v>10</v>
      </c>
      <c r="F7" s="2">
        <v>1</v>
      </c>
      <c r="G7" s="2">
        <f>PRODUCT(F7*76815)</f>
        <v>76815</v>
      </c>
    </row>
    <row r="8" spans="1:7" x14ac:dyDescent="0.25">
      <c r="A8" s="2">
        <v>7</v>
      </c>
      <c r="B8" s="2" t="s">
        <v>13</v>
      </c>
      <c r="C8" s="2" t="s">
        <v>17</v>
      </c>
      <c r="D8" s="2" t="s">
        <v>19</v>
      </c>
      <c r="E8" s="2" t="s">
        <v>10</v>
      </c>
      <c r="F8" s="2">
        <v>2</v>
      </c>
      <c r="G8" s="2">
        <f>PRODUCT(F8*78615)</f>
        <v>157230</v>
      </c>
    </row>
    <row r="9" spans="1:7" x14ac:dyDescent="0.25">
      <c r="A9" s="2">
        <v>8</v>
      </c>
      <c r="B9" s="2" t="s">
        <v>13</v>
      </c>
      <c r="C9" s="2" t="s">
        <v>20</v>
      </c>
      <c r="D9" s="2" t="s">
        <v>21</v>
      </c>
      <c r="E9" s="2" t="s">
        <v>10</v>
      </c>
      <c r="F9" s="2">
        <v>3</v>
      </c>
      <c r="G9" s="2">
        <f>PRODUCT(F9*84240)</f>
        <v>252720</v>
      </c>
    </row>
    <row r="10" spans="1:7" x14ac:dyDescent="0.25">
      <c r="A10" s="2">
        <v>9</v>
      </c>
      <c r="B10" s="2" t="s">
        <v>13</v>
      </c>
      <c r="C10" s="2" t="s">
        <v>20</v>
      </c>
      <c r="D10" s="2" t="s">
        <v>22</v>
      </c>
      <c r="E10" s="2" t="s">
        <v>10</v>
      </c>
      <c r="F10" s="2">
        <v>2</v>
      </c>
      <c r="G10" s="2">
        <f>PRODUCT(F10*85878)</f>
        <v>171756</v>
      </c>
    </row>
    <row r="11" spans="1:7" x14ac:dyDescent="0.25">
      <c r="A11" s="2">
        <v>10</v>
      </c>
      <c r="B11" s="2" t="s">
        <v>13</v>
      </c>
      <c r="C11" s="2" t="s">
        <v>20</v>
      </c>
      <c r="D11" s="2" t="s">
        <v>23</v>
      </c>
      <c r="E11" s="2" t="s">
        <v>10</v>
      </c>
      <c r="F11" s="2">
        <v>2</v>
      </c>
      <c r="G11" s="2">
        <f>PRODUCT(F11*88092)</f>
        <v>176184</v>
      </c>
    </row>
    <row r="12" spans="1:7" x14ac:dyDescent="0.25">
      <c r="A12" s="2">
        <v>11</v>
      </c>
      <c r="B12" s="2" t="s">
        <v>13</v>
      </c>
      <c r="C12" s="2" t="s">
        <v>20</v>
      </c>
      <c r="D12" s="2" t="s">
        <v>24</v>
      </c>
      <c r="E12" s="2" t="s">
        <v>10</v>
      </c>
      <c r="F12" s="2">
        <v>3</v>
      </c>
      <c r="G12" s="2">
        <f>PRODUCT(F12*93294)</f>
        <v>279882</v>
      </c>
    </row>
    <row r="13" spans="1:7" x14ac:dyDescent="0.25">
      <c r="A13" s="2">
        <v>12</v>
      </c>
      <c r="B13" s="2" t="s">
        <v>13</v>
      </c>
      <c r="C13" s="2" t="s">
        <v>25</v>
      </c>
      <c r="D13" s="2" t="s">
        <v>26</v>
      </c>
      <c r="E13" s="2" t="s">
        <v>10</v>
      </c>
      <c r="F13" s="2">
        <v>1</v>
      </c>
      <c r="G13" s="2">
        <f>PRODUCT(F13*103149)</f>
        <v>103149</v>
      </c>
    </row>
    <row r="14" spans="1:7" x14ac:dyDescent="0.25">
      <c r="A14" s="2">
        <v>13</v>
      </c>
      <c r="B14" s="2" t="s">
        <v>13</v>
      </c>
      <c r="C14" s="2" t="s">
        <v>25</v>
      </c>
      <c r="D14" s="2" t="s">
        <v>27</v>
      </c>
      <c r="E14" s="2" t="s">
        <v>10</v>
      </c>
      <c r="F14" s="2">
        <v>0</v>
      </c>
      <c r="G14" s="2">
        <f>PRODUCT(F14*105876)</f>
        <v>0</v>
      </c>
    </row>
    <row r="15" spans="1:7" x14ac:dyDescent="0.25">
      <c r="A15" s="2">
        <v>14</v>
      </c>
      <c r="B15" s="2" t="s">
        <v>28</v>
      </c>
      <c r="C15" s="2" t="s">
        <v>29</v>
      </c>
      <c r="D15" s="2" t="s">
        <v>30</v>
      </c>
      <c r="E15" s="2" t="s">
        <v>10</v>
      </c>
      <c r="F15" s="2">
        <v>1</v>
      </c>
      <c r="G15" s="2">
        <f>PRODUCT(F15*74565)</f>
        <v>74565</v>
      </c>
    </row>
    <row r="16" spans="1:7" x14ac:dyDescent="0.25">
      <c r="A16" s="2">
        <v>15</v>
      </c>
      <c r="B16" s="2" t="s">
        <v>28</v>
      </c>
      <c r="C16" s="2" t="s">
        <v>29</v>
      </c>
      <c r="D16" s="2" t="s">
        <v>31</v>
      </c>
      <c r="E16" s="2" t="s">
        <v>10</v>
      </c>
      <c r="F16" s="2">
        <v>2</v>
      </c>
      <c r="G16" s="2">
        <f>PRODUCT(F16*77868)</f>
        <v>155736</v>
      </c>
    </row>
    <row r="17" spans="1:7" x14ac:dyDescent="0.25">
      <c r="A17" s="2">
        <v>16</v>
      </c>
      <c r="B17" s="2" t="s">
        <v>28</v>
      </c>
      <c r="C17" s="2" t="s">
        <v>32</v>
      </c>
      <c r="D17" s="2" t="s">
        <v>33</v>
      </c>
      <c r="E17" s="2" t="s">
        <v>10</v>
      </c>
      <c r="F17" s="2">
        <v>7</v>
      </c>
      <c r="G17" s="2">
        <f>PRODUCT(F17*79569)</f>
        <v>556983</v>
      </c>
    </row>
    <row r="18" spans="1:7" x14ac:dyDescent="0.25">
      <c r="A18" s="2">
        <v>17</v>
      </c>
      <c r="B18" s="2" t="s">
        <v>28</v>
      </c>
      <c r="C18" s="2" t="s">
        <v>32</v>
      </c>
      <c r="D18" s="2" t="s">
        <v>34</v>
      </c>
      <c r="E18" s="2" t="s">
        <v>10</v>
      </c>
      <c r="F18" s="2">
        <v>4</v>
      </c>
      <c r="G18" s="2">
        <f>PRODUCT(F18*80100)</f>
        <v>320400</v>
      </c>
    </row>
    <row r="19" spans="1:7" x14ac:dyDescent="0.25">
      <c r="A19" s="2">
        <v>18</v>
      </c>
      <c r="B19" s="2" t="s">
        <v>28</v>
      </c>
      <c r="C19" s="2" t="s">
        <v>35</v>
      </c>
      <c r="D19" s="2" t="s">
        <v>36</v>
      </c>
      <c r="E19" s="2" t="s">
        <v>10</v>
      </c>
      <c r="F19" s="2">
        <v>3</v>
      </c>
      <c r="G19" s="2">
        <f>PRODUCT(F19*68850)</f>
        <v>206550</v>
      </c>
    </row>
    <row r="20" spans="1:7" x14ac:dyDescent="0.25">
      <c r="A20" s="2">
        <v>19</v>
      </c>
      <c r="B20" s="2" t="s">
        <v>28</v>
      </c>
      <c r="C20" s="2" t="s">
        <v>35</v>
      </c>
      <c r="D20" s="2" t="s">
        <v>37</v>
      </c>
      <c r="E20" s="2" t="s">
        <v>10</v>
      </c>
      <c r="F20" s="2">
        <v>0</v>
      </c>
      <c r="G20" s="2">
        <f>PRODUCT(F20*76797)</f>
        <v>0</v>
      </c>
    </row>
    <row r="21" spans="1:7" x14ac:dyDescent="0.25">
      <c r="A21" s="2">
        <v>20</v>
      </c>
      <c r="B21" s="2" t="s">
        <v>28</v>
      </c>
      <c r="C21" s="2" t="s">
        <v>38</v>
      </c>
      <c r="D21" s="2" t="s">
        <v>39</v>
      </c>
      <c r="E21" s="2" t="s">
        <v>10</v>
      </c>
      <c r="F21" s="2">
        <v>1</v>
      </c>
      <c r="G21" s="2">
        <f>PRODUCT(F21*121095)</f>
        <v>121095</v>
      </c>
    </row>
    <row r="22" spans="1:7" x14ac:dyDescent="0.25">
      <c r="A22" s="2">
        <v>21</v>
      </c>
      <c r="B22" s="2" t="s">
        <v>28</v>
      </c>
      <c r="C22" s="2" t="s">
        <v>38</v>
      </c>
      <c r="D22" s="2" t="s">
        <v>40</v>
      </c>
      <c r="E22" s="2" t="s">
        <v>10</v>
      </c>
      <c r="F22" s="2">
        <v>3</v>
      </c>
      <c r="G22" s="2">
        <f>PRODUCT(F22*124389)</f>
        <v>373167</v>
      </c>
    </row>
    <row r="23" spans="1:7" x14ac:dyDescent="0.25">
      <c r="A23" s="2">
        <v>22</v>
      </c>
      <c r="B23" s="2" t="s">
        <v>28</v>
      </c>
      <c r="C23" s="2" t="s">
        <v>38</v>
      </c>
      <c r="D23" s="2" t="s">
        <v>41</v>
      </c>
      <c r="E23" s="2" t="s">
        <v>10</v>
      </c>
      <c r="F23" s="2">
        <v>2</v>
      </c>
      <c r="G23" s="2">
        <f>PRODUCT(F23*128466)</f>
        <v>256932</v>
      </c>
    </row>
    <row r="24" spans="1:7" x14ac:dyDescent="0.25">
      <c r="A24" s="2">
        <v>23</v>
      </c>
      <c r="B24" s="2" t="s">
        <v>28</v>
      </c>
      <c r="C24" s="2" t="s">
        <v>38</v>
      </c>
      <c r="D24" s="2" t="s">
        <v>42</v>
      </c>
      <c r="E24" s="2" t="s">
        <v>10</v>
      </c>
      <c r="F24" s="2">
        <v>4</v>
      </c>
      <c r="G24" s="2">
        <f>PRODUCT(F24*155682)</f>
        <v>622728</v>
      </c>
    </row>
    <row r="25" spans="1:7" x14ac:dyDescent="0.25">
      <c r="A25" s="2">
        <v>24</v>
      </c>
      <c r="B25" s="2" t="s">
        <v>7</v>
      </c>
      <c r="C25" s="2" t="s">
        <v>8</v>
      </c>
      <c r="D25" s="2" t="s">
        <v>9</v>
      </c>
      <c r="E25" s="2" t="s">
        <v>43</v>
      </c>
      <c r="F25" s="2">
        <v>50</v>
      </c>
      <c r="G25" s="2">
        <f>PRODUCT(F25*63108)</f>
        <v>3155400</v>
      </c>
    </row>
    <row r="26" spans="1:7" x14ac:dyDescent="0.25">
      <c r="A26" s="2">
        <v>25</v>
      </c>
      <c r="B26" s="2" t="s">
        <v>7</v>
      </c>
      <c r="C26" s="2" t="s">
        <v>8</v>
      </c>
      <c r="D26" s="2" t="s">
        <v>11</v>
      </c>
      <c r="E26" s="2" t="s">
        <v>43</v>
      </c>
      <c r="F26" s="2">
        <v>38</v>
      </c>
      <c r="G26" s="2">
        <f>PRODUCT(F26*64368)</f>
        <v>2445984</v>
      </c>
    </row>
    <row r="27" spans="1:7" x14ac:dyDescent="0.25">
      <c r="A27" s="2">
        <v>26</v>
      </c>
      <c r="B27" s="2" t="s">
        <v>7</v>
      </c>
      <c r="C27" s="2" t="s">
        <v>8</v>
      </c>
      <c r="D27" s="2" t="s">
        <v>12</v>
      </c>
      <c r="E27" s="2" t="s">
        <v>43</v>
      </c>
      <c r="F27" s="2">
        <v>20</v>
      </c>
      <c r="G27" s="2">
        <f>PRODUCT(F27*64179)</f>
        <v>1283580</v>
      </c>
    </row>
    <row r="28" spans="1:7" x14ac:dyDescent="0.25">
      <c r="A28" s="2">
        <v>27</v>
      </c>
      <c r="B28" s="2" t="s">
        <v>13</v>
      </c>
      <c r="C28" s="2" t="s">
        <v>14</v>
      </c>
      <c r="D28" s="2" t="s">
        <v>15</v>
      </c>
      <c r="E28" s="2" t="s">
        <v>43</v>
      </c>
      <c r="F28" s="2">
        <v>4</v>
      </c>
      <c r="G28" s="2">
        <f>PRODUCT(F28*69174)</f>
        <v>276696</v>
      </c>
    </row>
    <row r="29" spans="1:7" x14ac:dyDescent="0.25">
      <c r="A29" s="2">
        <v>28</v>
      </c>
      <c r="B29" s="2" t="s">
        <v>13</v>
      </c>
      <c r="C29" s="2" t="s">
        <v>14</v>
      </c>
      <c r="D29" s="2" t="s">
        <v>16</v>
      </c>
      <c r="E29" s="2" t="s">
        <v>43</v>
      </c>
      <c r="F29" s="2">
        <v>2</v>
      </c>
      <c r="G29" s="2">
        <f>PRODUCT(F27*70164)</f>
        <v>1403280</v>
      </c>
    </row>
    <row r="30" spans="1:7" x14ac:dyDescent="0.25">
      <c r="A30" s="2">
        <v>29</v>
      </c>
      <c r="B30" s="2" t="s">
        <v>13</v>
      </c>
      <c r="C30" s="2" t="s">
        <v>17</v>
      </c>
      <c r="D30" s="2" t="s">
        <v>18</v>
      </c>
      <c r="E30" s="2" t="s">
        <v>43</v>
      </c>
      <c r="F30" s="2">
        <v>4</v>
      </c>
      <c r="G30" s="2">
        <f>PRODUCT(F30*76815)</f>
        <v>307260</v>
      </c>
    </row>
    <row r="31" spans="1:7" x14ac:dyDescent="0.25">
      <c r="A31" s="2">
        <v>30</v>
      </c>
      <c r="B31" s="2" t="s">
        <v>13</v>
      </c>
      <c r="C31" s="2" t="s">
        <v>17</v>
      </c>
      <c r="D31" s="2" t="s">
        <v>19</v>
      </c>
      <c r="E31" s="2" t="s">
        <v>43</v>
      </c>
      <c r="F31" s="2">
        <v>4</v>
      </c>
      <c r="G31" s="2">
        <f>PRODUCT(F31*78615)</f>
        <v>314460</v>
      </c>
    </row>
    <row r="32" spans="1:7" x14ac:dyDescent="0.25">
      <c r="A32" s="2">
        <v>31</v>
      </c>
      <c r="B32" s="2" t="s">
        <v>13</v>
      </c>
      <c r="C32" s="2" t="s">
        <v>20</v>
      </c>
      <c r="D32" s="2" t="s">
        <v>21</v>
      </c>
      <c r="E32" s="2" t="s">
        <v>43</v>
      </c>
      <c r="F32" s="2">
        <v>3</v>
      </c>
      <c r="G32" s="2">
        <f>PRODUCT(F32*84240)</f>
        <v>252720</v>
      </c>
    </row>
    <row r="33" spans="1:7" x14ac:dyDescent="0.25">
      <c r="A33" s="2">
        <v>32</v>
      </c>
      <c r="B33" s="2" t="s">
        <v>13</v>
      </c>
      <c r="C33" s="2" t="s">
        <v>20</v>
      </c>
      <c r="D33" s="2" t="s">
        <v>22</v>
      </c>
      <c r="E33" s="2" t="s">
        <v>43</v>
      </c>
      <c r="F33" s="2">
        <v>2</v>
      </c>
      <c r="G33" s="2">
        <f>PRODUCT(F33*85878)</f>
        <v>171756</v>
      </c>
    </row>
    <row r="34" spans="1:7" x14ac:dyDescent="0.25">
      <c r="A34" s="2">
        <v>33</v>
      </c>
      <c r="B34" s="2" t="s">
        <v>13</v>
      </c>
      <c r="C34" s="2" t="s">
        <v>20</v>
      </c>
      <c r="D34" s="2" t="s">
        <v>23</v>
      </c>
      <c r="E34" s="2" t="s">
        <v>43</v>
      </c>
      <c r="F34" s="2">
        <v>3</v>
      </c>
      <c r="G34" s="2">
        <f>PRODUCT(F34*88092)</f>
        <v>264276</v>
      </c>
    </row>
    <row r="35" spans="1:7" x14ac:dyDescent="0.25">
      <c r="A35" s="2">
        <v>34</v>
      </c>
      <c r="B35" s="2" t="s">
        <v>13</v>
      </c>
      <c r="C35" s="2" t="s">
        <v>20</v>
      </c>
      <c r="D35" s="2" t="s">
        <v>24</v>
      </c>
      <c r="E35" s="2" t="s">
        <v>43</v>
      </c>
      <c r="F35" s="2">
        <v>2</v>
      </c>
      <c r="G35" s="2">
        <f>PRODUCT(F35*93294)</f>
        <v>186588</v>
      </c>
    </row>
    <row r="36" spans="1:7" x14ac:dyDescent="0.25">
      <c r="A36" s="2">
        <v>35</v>
      </c>
      <c r="B36" s="2" t="s">
        <v>13</v>
      </c>
      <c r="C36" s="2" t="s">
        <v>25</v>
      </c>
      <c r="D36" s="2" t="s">
        <v>26</v>
      </c>
      <c r="E36" s="2" t="s">
        <v>43</v>
      </c>
      <c r="F36" s="2">
        <v>1</v>
      </c>
      <c r="G36" s="2">
        <f>PRODUCT(F36*103149)</f>
        <v>103149</v>
      </c>
    </row>
    <row r="37" spans="1:7" x14ac:dyDescent="0.25">
      <c r="A37" s="2">
        <v>36</v>
      </c>
      <c r="B37" s="2" t="s">
        <v>13</v>
      </c>
      <c r="C37" s="2" t="s">
        <v>25</v>
      </c>
      <c r="D37" s="2" t="s">
        <v>27</v>
      </c>
      <c r="E37" s="2" t="s">
        <v>43</v>
      </c>
      <c r="F37" s="2">
        <v>0</v>
      </c>
      <c r="G37" s="2">
        <f>PRODUCT(F37*105876)</f>
        <v>0</v>
      </c>
    </row>
    <row r="38" spans="1:7" x14ac:dyDescent="0.25">
      <c r="A38" s="2">
        <v>37</v>
      </c>
      <c r="B38" s="2" t="s">
        <v>28</v>
      </c>
      <c r="C38" s="2" t="s">
        <v>29</v>
      </c>
      <c r="D38" s="2" t="s">
        <v>30</v>
      </c>
      <c r="E38" s="2" t="s">
        <v>43</v>
      </c>
      <c r="F38" s="2">
        <v>4</v>
      </c>
      <c r="G38" s="2">
        <f>PRODUCT(F38*74565)</f>
        <v>298260</v>
      </c>
    </row>
    <row r="39" spans="1:7" x14ac:dyDescent="0.25">
      <c r="A39" s="2">
        <v>38</v>
      </c>
      <c r="B39" s="2" t="s">
        <v>28</v>
      </c>
      <c r="C39" s="2" t="s">
        <v>29</v>
      </c>
      <c r="D39" s="2" t="s">
        <v>31</v>
      </c>
      <c r="E39" s="2" t="s">
        <v>43</v>
      </c>
      <c r="F39" s="2">
        <v>3</v>
      </c>
      <c r="G39" s="2">
        <f>PRODUCT(F39*77868)</f>
        <v>233604</v>
      </c>
    </row>
    <row r="40" spans="1:7" x14ac:dyDescent="0.25">
      <c r="A40" s="2">
        <v>39</v>
      </c>
      <c r="B40" s="2" t="s">
        <v>28</v>
      </c>
      <c r="C40" s="2" t="s">
        <v>32</v>
      </c>
      <c r="D40" s="2" t="s">
        <v>33</v>
      </c>
      <c r="E40" s="2" t="s">
        <v>43</v>
      </c>
      <c r="F40" s="2">
        <v>7</v>
      </c>
      <c r="G40" s="2">
        <f>PRODUCT(F40*79569)</f>
        <v>556983</v>
      </c>
    </row>
    <row r="41" spans="1:7" x14ac:dyDescent="0.25">
      <c r="A41" s="2">
        <v>40</v>
      </c>
      <c r="B41" s="2" t="s">
        <v>28</v>
      </c>
      <c r="C41" s="2" t="s">
        <v>32</v>
      </c>
      <c r="D41" s="2" t="s">
        <v>34</v>
      </c>
      <c r="E41" s="2" t="s">
        <v>43</v>
      </c>
      <c r="F41" s="2">
        <v>6</v>
      </c>
      <c r="G41" s="2">
        <f>PRODUCT(F41*80100)</f>
        <v>480600</v>
      </c>
    </row>
    <row r="42" spans="1:7" x14ac:dyDescent="0.25">
      <c r="A42" s="2">
        <v>41</v>
      </c>
      <c r="B42" s="2" t="s">
        <v>28</v>
      </c>
      <c r="C42" s="2" t="s">
        <v>35</v>
      </c>
      <c r="D42" s="2" t="s">
        <v>36</v>
      </c>
      <c r="E42" s="2" t="s">
        <v>43</v>
      </c>
      <c r="F42" s="2">
        <v>4</v>
      </c>
      <c r="G42" s="2">
        <f>PRODUCT(F42*68850)</f>
        <v>275400</v>
      </c>
    </row>
    <row r="43" spans="1:7" x14ac:dyDescent="0.25">
      <c r="A43" s="2">
        <v>42</v>
      </c>
      <c r="B43" s="2" t="s">
        <v>28</v>
      </c>
      <c r="C43" s="2" t="s">
        <v>35</v>
      </c>
      <c r="D43" s="2" t="s">
        <v>37</v>
      </c>
      <c r="E43" s="2" t="s">
        <v>43</v>
      </c>
      <c r="F43" s="2">
        <v>3</v>
      </c>
      <c r="G43" s="2">
        <f>PRODUCT(F43*76797)</f>
        <v>230391</v>
      </c>
    </row>
    <row r="44" spans="1:7" x14ac:dyDescent="0.25">
      <c r="A44" s="2">
        <v>43</v>
      </c>
      <c r="B44" s="2" t="s">
        <v>28</v>
      </c>
      <c r="C44" s="2" t="s">
        <v>38</v>
      </c>
      <c r="D44" s="2" t="s">
        <v>39</v>
      </c>
      <c r="E44" s="2" t="s">
        <v>43</v>
      </c>
      <c r="F44" s="2">
        <v>2</v>
      </c>
      <c r="G44" s="2">
        <f>PRODUCT(F44*121095)</f>
        <v>242190</v>
      </c>
    </row>
    <row r="45" spans="1:7" x14ac:dyDescent="0.25">
      <c r="A45" s="2">
        <v>44</v>
      </c>
      <c r="B45" s="2" t="s">
        <v>28</v>
      </c>
      <c r="C45" s="2" t="s">
        <v>38</v>
      </c>
      <c r="D45" s="2" t="s">
        <v>40</v>
      </c>
      <c r="E45" s="2" t="s">
        <v>43</v>
      </c>
      <c r="F45" s="2">
        <v>3</v>
      </c>
      <c r="G45" s="2">
        <f>PRODUCT(F45*124389)</f>
        <v>373167</v>
      </c>
    </row>
    <row r="46" spans="1:7" x14ac:dyDescent="0.25">
      <c r="A46" s="2">
        <v>45</v>
      </c>
      <c r="B46" s="2" t="s">
        <v>28</v>
      </c>
      <c r="C46" s="2" t="s">
        <v>38</v>
      </c>
      <c r="D46" s="2" t="s">
        <v>41</v>
      </c>
      <c r="E46" s="2" t="s">
        <v>43</v>
      </c>
      <c r="F46" s="2">
        <v>3</v>
      </c>
      <c r="G46" s="2">
        <f>PRODUCT(F46*128466)</f>
        <v>385398</v>
      </c>
    </row>
    <row r="47" spans="1:7" x14ac:dyDescent="0.25">
      <c r="A47" s="2">
        <v>46</v>
      </c>
      <c r="B47" s="2" t="s">
        <v>28</v>
      </c>
      <c r="C47" s="2" t="s">
        <v>38</v>
      </c>
      <c r="D47" s="2" t="s">
        <v>42</v>
      </c>
      <c r="E47" s="2" t="s">
        <v>43</v>
      </c>
      <c r="F47" s="2">
        <v>4</v>
      </c>
      <c r="G47" s="2">
        <f>PRODUCT(F47*155682)</f>
        <v>622728</v>
      </c>
    </row>
    <row r="48" spans="1:7" x14ac:dyDescent="0.25">
      <c r="A48" s="2">
        <v>47</v>
      </c>
      <c r="B48" s="2" t="s">
        <v>7</v>
      </c>
      <c r="C48" s="2" t="s">
        <v>8</v>
      </c>
      <c r="D48" s="2" t="s">
        <v>9</v>
      </c>
      <c r="E48" s="2" t="s">
        <v>44</v>
      </c>
      <c r="F48" s="2">
        <v>24</v>
      </c>
      <c r="G48" s="2">
        <f>PRODUCT(F48*63108)</f>
        <v>1514592</v>
      </c>
    </row>
    <row r="49" spans="1:7" x14ac:dyDescent="0.25">
      <c r="A49" s="2">
        <v>48</v>
      </c>
      <c r="B49" s="2" t="s">
        <v>7</v>
      </c>
      <c r="C49" s="2" t="s">
        <v>8</v>
      </c>
      <c r="D49" s="2" t="s">
        <v>11</v>
      </c>
      <c r="E49" s="2" t="s">
        <v>44</v>
      </c>
      <c r="F49" s="2">
        <v>20</v>
      </c>
      <c r="G49" s="2">
        <f>PRODUCT(F49*64368)</f>
        <v>1287360</v>
      </c>
    </row>
    <row r="50" spans="1:7" x14ac:dyDescent="0.25">
      <c r="A50" s="2">
        <v>49</v>
      </c>
      <c r="B50" s="2" t="s">
        <v>7</v>
      </c>
      <c r="C50" s="2" t="s">
        <v>8</v>
      </c>
      <c r="D50" s="2" t="s">
        <v>12</v>
      </c>
      <c r="E50" s="2" t="s">
        <v>44</v>
      </c>
      <c r="F50" s="2">
        <v>18</v>
      </c>
      <c r="G50" s="2">
        <f>PRODUCT(F50*64179)</f>
        <v>1155222</v>
      </c>
    </row>
    <row r="51" spans="1:7" x14ac:dyDescent="0.25">
      <c r="A51" s="2">
        <v>50</v>
      </c>
      <c r="B51" s="2" t="s">
        <v>13</v>
      </c>
      <c r="C51" s="2" t="s">
        <v>14</v>
      </c>
      <c r="D51" s="2" t="s">
        <v>15</v>
      </c>
      <c r="E51" s="2" t="s">
        <v>44</v>
      </c>
      <c r="F51" s="2">
        <v>1</v>
      </c>
      <c r="G51" s="2">
        <f>PRODUCT(F51*69174)</f>
        <v>69174</v>
      </c>
    </row>
    <row r="52" spans="1:7" x14ac:dyDescent="0.25">
      <c r="A52" s="2">
        <v>51</v>
      </c>
      <c r="B52" s="2" t="s">
        <v>13</v>
      </c>
      <c r="C52" s="2" t="s">
        <v>14</v>
      </c>
      <c r="D52" s="2" t="s">
        <v>16</v>
      </c>
      <c r="E52" s="2" t="s">
        <v>44</v>
      </c>
      <c r="F52" s="2">
        <v>5</v>
      </c>
      <c r="G52" s="2">
        <f>PRODUCT(F50*70164)</f>
        <v>1262952</v>
      </c>
    </row>
    <row r="53" spans="1:7" x14ac:dyDescent="0.25">
      <c r="A53" s="2">
        <v>52</v>
      </c>
      <c r="B53" s="2" t="s">
        <v>13</v>
      </c>
      <c r="C53" s="2" t="s">
        <v>17</v>
      </c>
      <c r="D53" s="2" t="s">
        <v>18</v>
      </c>
      <c r="E53" s="2" t="s">
        <v>44</v>
      </c>
      <c r="F53" s="2">
        <v>1</v>
      </c>
      <c r="G53" s="2">
        <f>PRODUCT(F53*76815)</f>
        <v>76815</v>
      </c>
    </row>
    <row r="54" spans="1:7" x14ac:dyDescent="0.25">
      <c r="A54" s="2">
        <v>53</v>
      </c>
      <c r="B54" s="2" t="s">
        <v>13</v>
      </c>
      <c r="C54" s="2" t="s">
        <v>17</v>
      </c>
      <c r="D54" s="2" t="s">
        <v>19</v>
      </c>
      <c r="E54" s="2" t="s">
        <v>44</v>
      </c>
      <c r="F54" s="2">
        <v>4</v>
      </c>
      <c r="G54" s="2">
        <f>PRODUCT(F54*78615)</f>
        <v>314460</v>
      </c>
    </row>
    <row r="55" spans="1:7" x14ac:dyDescent="0.25">
      <c r="A55" s="2">
        <v>54</v>
      </c>
      <c r="B55" s="2" t="s">
        <v>13</v>
      </c>
      <c r="C55" s="2" t="s">
        <v>20</v>
      </c>
      <c r="D55" s="2" t="s">
        <v>21</v>
      </c>
      <c r="E55" s="2" t="s">
        <v>44</v>
      </c>
      <c r="F55" s="2">
        <v>1</v>
      </c>
      <c r="G55" s="2">
        <f>PRODUCT(F55*84240)</f>
        <v>84240</v>
      </c>
    </row>
    <row r="56" spans="1:7" x14ac:dyDescent="0.25">
      <c r="A56" s="2">
        <v>55</v>
      </c>
      <c r="B56" s="2" t="s">
        <v>13</v>
      </c>
      <c r="C56" s="2" t="s">
        <v>20</v>
      </c>
      <c r="D56" s="2" t="s">
        <v>22</v>
      </c>
      <c r="E56" s="2" t="s">
        <v>44</v>
      </c>
      <c r="F56" s="2">
        <v>1</v>
      </c>
      <c r="G56" s="2">
        <f>PRODUCT(F56*85878)</f>
        <v>85878</v>
      </c>
    </row>
    <row r="57" spans="1:7" x14ac:dyDescent="0.25">
      <c r="A57" s="2">
        <v>56</v>
      </c>
      <c r="B57" s="2" t="s">
        <v>13</v>
      </c>
      <c r="C57" s="2" t="s">
        <v>20</v>
      </c>
      <c r="D57" s="2" t="s">
        <v>23</v>
      </c>
      <c r="E57" s="2" t="s">
        <v>44</v>
      </c>
      <c r="F57" s="2">
        <v>1</v>
      </c>
      <c r="G57" s="2">
        <f>PRODUCT(F57*88092)</f>
        <v>88092</v>
      </c>
    </row>
    <row r="58" spans="1:7" x14ac:dyDescent="0.25">
      <c r="A58" s="2">
        <v>57</v>
      </c>
      <c r="B58" s="2" t="s">
        <v>13</v>
      </c>
      <c r="C58" s="2" t="s">
        <v>20</v>
      </c>
      <c r="D58" s="2" t="s">
        <v>24</v>
      </c>
      <c r="E58" s="2" t="s">
        <v>44</v>
      </c>
      <c r="F58" s="2">
        <v>2</v>
      </c>
      <c r="G58" s="2">
        <f>PRODUCT(F58*93294)</f>
        <v>186588</v>
      </c>
    </row>
    <row r="59" spans="1:7" x14ac:dyDescent="0.25">
      <c r="A59" s="2">
        <v>58</v>
      </c>
      <c r="B59" s="2" t="s">
        <v>13</v>
      </c>
      <c r="C59" s="2" t="s">
        <v>25</v>
      </c>
      <c r="D59" s="2" t="s">
        <v>26</v>
      </c>
      <c r="E59" s="2" t="s">
        <v>44</v>
      </c>
      <c r="F59" s="2">
        <v>0</v>
      </c>
      <c r="G59" s="2">
        <f>PRODUCT(F59*103149)</f>
        <v>0</v>
      </c>
    </row>
    <row r="60" spans="1:7" x14ac:dyDescent="0.25">
      <c r="A60" s="2">
        <v>59</v>
      </c>
      <c r="B60" s="2" t="s">
        <v>13</v>
      </c>
      <c r="C60" s="2" t="s">
        <v>25</v>
      </c>
      <c r="D60" s="2" t="s">
        <v>27</v>
      </c>
      <c r="E60" s="2" t="s">
        <v>44</v>
      </c>
      <c r="F60" s="2">
        <v>1</v>
      </c>
      <c r="G60" s="2">
        <f>PRODUCT(F60*105876)</f>
        <v>105876</v>
      </c>
    </row>
    <row r="61" spans="1:7" x14ac:dyDescent="0.25">
      <c r="A61" s="2">
        <v>60</v>
      </c>
      <c r="B61" s="2" t="s">
        <v>28</v>
      </c>
      <c r="C61" s="2" t="s">
        <v>29</v>
      </c>
      <c r="D61" s="2" t="s">
        <v>30</v>
      </c>
      <c r="E61" s="2" t="s">
        <v>44</v>
      </c>
      <c r="F61" s="2">
        <v>0</v>
      </c>
      <c r="G61" s="2">
        <f>PRODUCT(F61*74565)</f>
        <v>0</v>
      </c>
    </row>
    <row r="62" spans="1:7" x14ac:dyDescent="0.25">
      <c r="A62" s="2">
        <v>61</v>
      </c>
      <c r="B62" s="2" t="s">
        <v>28</v>
      </c>
      <c r="C62" s="2" t="s">
        <v>29</v>
      </c>
      <c r="D62" s="2" t="s">
        <v>31</v>
      </c>
      <c r="E62" s="2" t="s">
        <v>44</v>
      </c>
      <c r="F62" s="2">
        <v>1</v>
      </c>
      <c r="G62" s="2">
        <f>PRODUCT(F62*77868)</f>
        <v>77868</v>
      </c>
    </row>
    <row r="63" spans="1:7" x14ac:dyDescent="0.25">
      <c r="A63" s="2">
        <v>62</v>
      </c>
      <c r="B63" s="2" t="s">
        <v>28</v>
      </c>
      <c r="C63" s="2" t="s">
        <v>32</v>
      </c>
      <c r="D63" s="2" t="s">
        <v>33</v>
      </c>
      <c r="E63" s="2" t="s">
        <v>44</v>
      </c>
      <c r="F63" s="2">
        <v>4</v>
      </c>
      <c r="G63" s="2">
        <f>PRODUCT(F63*79569)</f>
        <v>318276</v>
      </c>
    </row>
    <row r="64" spans="1:7" x14ac:dyDescent="0.25">
      <c r="A64" s="2">
        <v>63</v>
      </c>
      <c r="B64" s="2" t="s">
        <v>28</v>
      </c>
      <c r="C64" s="2" t="s">
        <v>32</v>
      </c>
      <c r="D64" s="2" t="s">
        <v>34</v>
      </c>
      <c r="E64" s="2" t="s">
        <v>44</v>
      </c>
      <c r="F64" s="2">
        <v>6</v>
      </c>
      <c r="G64" s="2">
        <f>PRODUCT(F64*80100)</f>
        <v>480600</v>
      </c>
    </row>
    <row r="65" spans="1:7" x14ac:dyDescent="0.25">
      <c r="A65" s="2">
        <v>64</v>
      </c>
      <c r="B65" s="2" t="s">
        <v>28</v>
      </c>
      <c r="C65" s="2" t="s">
        <v>35</v>
      </c>
      <c r="D65" s="2" t="s">
        <v>36</v>
      </c>
      <c r="E65" s="2" t="s">
        <v>44</v>
      </c>
      <c r="F65" s="2">
        <v>2</v>
      </c>
      <c r="G65" s="2">
        <f>PRODUCT(F65*68850)</f>
        <v>137700</v>
      </c>
    </row>
    <row r="66" spans="1:7" x14ac:dyDescent="0.25">
      <c r="A66" s="2">
        <v>65</v>
      </c>
      <c r="B66" s="2" t="s">
        <v>28</v>
      </c>
      <c r="C66" s="2" t="s">
        <v>35</v>
      </c>
      <c r="D66" s="2" t="s">
        <v>37</v>
      </c>
      <c r="E66" s="2" t="s">
        <v>44</v>
      </c>
      <c r="F66" s="2">
        <v>1</v>
      </c>
      <c r="G66" s="2">
        <f>PRODUCT(F66*76797)</f>
        <v>76797</v>
      </c>
    </row>
    <row r="67" spans="1:7" x14ac:dyDescent="0.25">
      <c r="A67" s="2">
        <v>66</v>
      </c>
      <c r="B67" s="2" t="s">
        <v>28</v>
      </c>
      <c r="C67" s="2" t="s">
        <v>38</v>
      </c>
      <c r="D67" s="2" t="s">
        <v>39</v>
      </c>
      <c r="E67" s="2" t="s">
        <v>44</v>
      </c>
      <c r="F67" s="2">
        <v>2</v>
      </c>
      <c r="G67" s="2">
        <f>PRODUCT(F67*121095)</f>
        <v>242190</v>
      </c>
    </row>
    <row r="68" spans="1:7" x14ac:dyDescent="0.25">
      <c r="A68" s="2">
        <v>67</v>
      </c>
      <c r="B68" s="2" t="s">
        <v>28</v>
      </c>
      <c r="C68" s="2" t="s">
        <v>38</v>
      </c>
      <c r="D68" s="2" t="s">
        <v>40</v>
      </c>
      <c r="E68" s="2" t="s">
        <v>44</v>
      </c>
      <c r="F68" s="2">
        <v>2</v>
      </c>
      <c r="G68" s="2">
        <f>PRODUCT(F68*124389)</f>
        <v>248778</v>
      </c>
    </row>
    <row r="69" spans="1:7" x14ac:dyDescent="0.25">
      <c r="A69" s="2">
        <v>68</v>
      </c>
      <c r="B69" s="2" t="s">
        <v>28</v>
      </c>
      <c r="C69" s="2" t="s">
        <v>38</v>
      </c>
      <c r="D69" s="2" t="s">
        <v>41</v>
      </c>
      <c r="E69" s="2" t="s">
        <v>44</v>
      </c>
      <c r="F69" s="2">
        <v>4</v>
      </c>
      <c r="G69" s="2">
        <f>PRODUCT(F69*128466)</f>
        <v>513864</v>
      </c>
    </row>
    <row r="70" spans="1:7" x14ac:dyDescent="0.25">
      <c r="A70" s="2">
        <v>69</v>
      </c>
      <c r="B70" s="2" t="s">
        <v>28</v>
      </c>
      <c r="C70" s="2" t="s">
        <v>38</v>
      </c>
      <c r="D70" s="2" t="s">
        <v>42</v>
      </c>
      <c r="E70" s="2" t="s">
        <v>44</v>
      </c>
      <c r="F70" s="2">
        <v>2</v>
      </c>
      <c r="G70" s="2">
        <f>PRODUCT(F70*155682)</f>
        <v>311364</v>
      </c>
    </row>
    <row r="71" spans="1:7" x14ac:dyDescent="0.25">
      <c r="A71" s="2">
        <v>70</v>
      </c>
      <c r="B71" s="2" t="s">
        <v>7</v>
      </c>
      <c r="C71" s="2" t="s">
        <v>8</v>
      </c>
      <c r="D71" s="2" t="s">
        <v>9</v>
      </c>
      <c r="E71" s="2" t="s">
        <v>45</v>
      </c>
      <c r="F71" s="2">
        <v>40</v>
      </c>
      <c r="G71" s="2">
        <f>PRODUCT(F71*63108)</f>
        <v>2524320</v>
      </c>
    </row>
    <row r="72" spans="1:7" x14ac:dyDescent="0.25">
      <c r="A72" s="2">
        <v>71</v>
      </c>
      <c r="B72" s="2" t="s">
        <v>7</v>
      </c>
      <c r="C72" s="2" t="s">
        <v>8</v>
      </c>
      <c r="D72" s="2" t="s">
        <v>11</v>
      </c>
      <c r="E72" s="2" t="s">
        <v>45</v>
      </c>
      <c r="F72" s="2">
        <v>41</v>
      </c>
      <c r="G72" s="2">
        <f>PRODUCT(F72*64368)</f>
        <v>2639088</v>
      </c>
    </row>
    <row r="73" spans="1:7" x14ac:dyDescent="0.25">
      <c r="A73" s="2">
        <v>72</v>
      </c>
      <c r="B73" s="2" t="s">
        <v>7</v>
      </c>
      <c r="C73" s="2" t="s">
        <v>8</v>
      </c>
      <c r="D73" s="2" t="s">
        <v>12</v>
      </c>
      <c r="E73" s="2" t="s">
        <v>45</v>
      </c>
      <c r="F73" s="2">
        <v>22</v>
      </c>
      <c r="G73" s="2">
        <f>PRODUCT(F73*64179)</f>
        <v>1411938</v>
      </c>
    </row>
    <row r="74" spans="1:7" x14ac:dyDescent="0.25">
      <c r="A74" s="2">
        <v>73</v>
      </c>
      <c r="B74" s="2" t="s">
        <v>13</v>
      </c>
      <c r="C74" s="2" t="s">
        <v>14</v>
      </c>
      <c r="D74" s="2" t="s">
        <v>15</v>
      </c>
      <c r="E74" s="2" t="s">
        <v>45</v>
      </c>
      <c r="F74" s="2">
        <v>0</v>
      </c>
      <c r="G74" s="2">
        <f>PRODUCT(F74*69174)</f>
        <v>0</v>
      </c>
    </row>
    <row r="75" spans="1:7" x14ac:dyDescent="0.25">
      <c r="A75" s="2">
        <v>74</v>
      </c>
      <c r="B75" s="2" t="s">
        <v>13</v>
      </c>
      <c r="C75" s="2" t="s">
        <v>14</v>
      </c>
      <c r="D75" s="2" t="s">
        <v>16</v>
      </c>
      <c r="E75" s="2" t="s">
        <v>45</v>
      </c>
      <c r="F75" s="2">
        <v>2</v>
      </c>
      <c r="G75" s="2">
        <f>PRODUCT(F73*70164)</f>
        <v>1543608</v>
      </c>
    </row>
    <row r="76" spans="1:7" x14ac:dyDescent="0.25">
      <c r="A76" s="2">
        <v>75</v>
      </c>
      <c r="B76" s="2" t="s">
        <v>13</v>
      </c>
      <c r="C76" s="2" t="s">
        <v>17</v>
      </c>
      <c r="D76" s="2" t="s">
        <v>18</v>
      </c>
      <c r="E76" s="2" t="s">
        <v>45</v>
      </c>
      <c r="F76" s="2">
        <v>2</v>
      </c>
      <c r="G76" s="2">
        <f>PRODUCT(F76*76815)</f>
        <v>153630</v>
      </c>
    </row>
    <row r="77" spans="1:7" x14ac:dyDescent="0.25">
      <c r="A77" s="2">
        <v>76</v>
      </c>
      <c r="B77" s="2" t="s">
        <v>13</v>
      </c>
      <c r="C77" s="2" t="s">
        <v>17</v>
      </c>
      <c r="D77" s="2" t="s">
        <v>19</v>
      </c>
      <c r="E77" s="2" t="s">
        <v>45</v>
      </c>
      <c r="F77" s="2">
        <v>3</v>
      </c>
      <c r="G77" s="2">
        <f>PRODUCT(F77*78615)</f>
        <v>235845</v>
      </c>
    </row>
    <row r="78" spans="1:7" x14ac:dyDescent="0.25">
      <c r="A78" s="2">
        <v>77</v>
      </c>
      <c r="B78" s="2" t="s">
        <v>13</v>
      </c>
      <c r="C78" s="2" t="s">
        <v>20</v>
      </c>
      <c r="D78" s="2" t="s">
        <v>21</v>
      </c>
      <c r="E78" s="2" t="s">
        <v>45</v>
      </c>
      <c r="F78" s="2">
        <v>4</v>
      </c>
      <c r="G78" s="2">
        <f>PRODUCT(F78*84240)</f>
        <v>336960</v>
      </c>
    </row>
    <row r="79" spans="1:7" x14ac:dyDescent="0.25">
      <c r="A79" s="2">
        <v>78</v>
      </c>
      <c r="B79" s="2" t="s">
        <v>13</v>
      </c>
      <c r="C79" s="2" t="s">
        <v>20</v>
      </c>
      <c r="D79" s="2" t="s">
        <v>22</v>
      </c>
      <c r="E79" s="2" t="s">
        <v>45</v>
      </c>
      <c r="F79" s="2">
        <v>2</v>
      </c>
      <c r="G79" s="2">
        <f>PRODUCT(F79*85878)</f>
        <v>171756</v>
      </c>
    </row>
    <row r="80" spans="1:7" x14ac:dyDescent="0.25">
      <c r="A80" s="2">
        <v>79</v>
      </c>
      <c r="B80" s="2" t="s">
        <v>13</v>
      </c>
      <c r="C80" s="2" t="s">
        <v>20</v>
      </c>
      <c r="D80" s="2" t="s">
        <v>23</v>
      </c>
      <c r="E80" s="2" t="s">
        <v>45</v>
      </c>
      <c r="F80" s="2">
        <v>4</v>
      </c>
      <c r="G80" s="2">
        <f>PRODUCT(F80*88092)</f>
        <v>352368</v>
      </c>
    </row>
    <row r="81" spans="1:7" x14ac:dyDescent="0.25">
      <c r="A81" s="2">
        <v>80</v>
      </c>
      <c r="B81" s="2" t="s">
        <v>13</v>
      </c>
      <c r="C81" s="2" t="s">
        <v>20</v>
      </c>
      <c r="D81" s="2" t="s">
        <v>24</v>
      </c>
      <c r="E81" s="2" t="s">
        <v>45</v>
      </c>
      <c r="F81" s="2">
        <v>3</v>
      </c>
      <c r="G81" s="2">
        <f>PRODUCT(F81*93294)</f>
        <v>279882</v>
      </c>
    </row>
    <row r="82" spans="1:7" x14ac:dyDescent="0.25">
      <c r="A82" s="2">
        <v>81</v>
      </c>
      <c r="B82" s="2" t="s">
        <v>13</v>
      </c>
      <c r="C82" s="2" t="s">
        <v>25</v>
      </c>
      <c r="D82" s="2" t="s">
        <v>26</v>
      </c>
      <c r="E82" s="2" t="s">
        <v>45</v>
      </c>
      <c r="F82" s="2">
        <v>2</v>
      </c>
      <c r="G82" s="2">
        <f>PRODUCT(F82*103149)</f>
        <v>206298</v>
      </c>
    </row>
    <row r="83" spans="1:7" x14ac:dyDescent="0.25">
      <c r="A83" s="2">
        <v>82</v>
      </c>
      <c r="B83" s="2" t="s">
        <v>13</v>
      </c>
      <c r="C83" s="2" t="s">
        <v>25</v>
      </c>
      <c r="D83" s="2" t="s">
        <v>27</v>
      </c>
      <c r="E83" s="2" t="s">
        <v>45</v>
      </c>
      <c r="F83" s="2">
        <v>3</v>
      </c>
      <c r="G83" s="2">
        <f>PRODUCT(F83*105876)</f>
        <v>317628</v>
      </c>
    </row>
    <row r="84" spans="1:7" x14ac:dyDescent="0.25">
      <c r="A84" s="2">
        <v>83</v>
      </c>
      <c r="B84" s="2" t="s">
        <v>28</v>
      </c>
      <c r="C84" s="2" t="s">
        <v>29</v>
      </c>
      <c r="D84" s="2" t="s">
        <v>30</v>
      </c>
      <c r="E84" s="2" t="s">
        <v>45</v>
      </c>
      <c r="F84" s="2">
        <v>0</v>
      </c>
      <c r="G84" s="2">
        <f>PRODUCT(F84*74565)</f>
        <v>0</v>
      </c>
    </row>
    <row r="85" spans="1:7" x14ac:dyDescent="0.25">
      <c r="A85" s="2">
        <v>84</v>
      </c>
      <c r="B85" s="2" t="s">
        <v>28</v>
      </c>
      <c r="C85" s="2" t="s">
        <v>29</v>
      </c>
      <c r="D85" s="2" t="s">
        <v>31</v>
      </c>
      <c r="E85" s="2" t="s">
        <v>45</v>
      </c>
      <c r="F85" s="2">
        <v>2</v>
      </c>
      <c r="G85" s="2">
        <f>PRODUCT(F85*77868)</f>
        <v>155736</v>
      </c>
    </row>
    <row r="86" spans="1:7" x14ac:dyDescent="0.25">
      <c r="A86" s="2">
        <v>85</v>
      </c>
      <c r="B86" s="2" t="s">
        <v>28</v>
      </c>
      <c r="C86" s="2" t="s">
        <v>32</v>
      </c>
      <c r="D86" s="2" t="s">
        <v>33</v>
      </c>
      <c r="E86" s="2" t="s">
        <v>45</v>
      </c>
      <c r="F86" s="2">
        <v>7</v>
      </c>
      <c r="G86" s="2">
        <f>PRODUCT(F86*79569)</f>
        <v>556983</v>
      </c>
    </row>
    <row r="87" spans="1:7" x14ac:dyDescent="0.25">
      <c r="A87" s="2">
        <v>86</v>
      </c>
      <c r="B87" s="2" t="s">
        <v>28</v>
      </c>
      <c r="C87" s="2" t="s">
        <v>32</v>
      </c>
      <c r="D87" s="2" t="s">
        <v>34</v>
      </c>
      <c r="E87" s="2" t="s">
        <v>45</v>
      </c>
      <c r="F87" s="2">
        <v>4</v>
      </c>
      <c r="G87" s="2">
        <f>PRODUCT(F87*80100)</f>
        <v>320400</v>
      </c>
    </row>
    <row r="88" spans="1:7" x14ac:dyDescent="0.25">
      <c r="A88" s="2">
        <v>87</v>
      </c>
      <c r="B88" s="2" t="s">
        <v>28</v>
      </c>
      <c r="C88" s="2" t="s">
        <v>35</v>
      </c>
      <c r="D88" s="2" t="s">
        <v>36</v>
      </c>
      <c r="E88" s="2" t="s">
        <v>45</v>
      </c>
      <c r="F88" s="2">
        <v>5</v>
      </c>
      <c r="G88" s="2">
        <f>PRODUCT(F88*68850)</f>
        <v>344250</v>
      </c>
    </row>
    <row r="89" spans="1:7" x14ac:dyDescent="0.25">
      <c r="A89" s="2">
        <v>88</v>
      </c>
      <c r="B89" s="2" t="s">
        <v>28</v>
      </c>
      <c r="C89" s="2" t="s">
        <v>35</v>
      </c>
      <c r="D89" s="2" t="s">
        <v>37</v>
      </c>
      <c r="E89" s="2" t="s">
        <v>45</v>
      </c>
      <c r="F89" s="2">
        <v>2</v>
      </c>
      <c r="G89" s="2">
        <f>PRODUCT(F89*76797)</f>
        <v>153594</v>
      </c>
    </row>
    <row r="90" spans="1:7" x14ac:dyDescent="0.25">
      <c r="A90" s="2">
        <v>89</v>
      </c>
      <c r="B90" s="2" t="s">
        <v>28</v>
      </c>
      <c r="C90" s="2" t="s">
        <v>38</v>
      </c>
      <c r="D90" s="2" t="s">
        <v>39</v>
      </c>
      <c r="E90" s="2" t="s">
        <v>45</v>
      </c>
      <c r="F90" s="2">
        <v>2</v>
      </c>
      <c r="G90" s="2">
        <f>PRODUCT(F90*121095)</f>
        <v>242190</v>
      </c>
    </row>
    <row r="91" spans="1:7" x14ac:dyDescent="0.25">
      <c r="A91" s="2">
        <v>90</v>
      </c>
      <c r="B91" s="2" t="s">
        <v>28</v>
      </c>
      <c r="C91" s="2" t="s">
        <v>38</v>
      </c>
      <c r="D91" s="2" t="s">
        <v>40</v>
      </c>
      <c r="E91" s="2" t="s">
        <v>45</v>
      </c>
      <c r="F91" s="2">
        <v>4</v>
      </c>
      <c r="G91" s="2">
        <f>PRODUCT(F91*124389)</f>
        <v>497556</v>
      </c>
    </row>
    <row r="92" spans="1:7" x14ac:dyDescent="0.25">
      <c r="A92" s="2">
        <v>91</v>
      </c>
      <c r="B92" s="2" t="s">
        <v>28</v>
      </c>
      <c r="C92" s="2" t="s">
        <v>38</v>
      </c>
      <c r="D92" s="2" t="s">
        <v>41</v>
      </c>
      <c r="E92" s="2" t="s">
        <v>45</v>
      </c>
      <c r="F92" s="2">
        <v>4</v>
      </c>
      <c r="G92" s="2">
        <f>PRODUCT(F92*128466)</f>
        <v>513864</v>
      </c>
    </row>
    <row r="93" spans="1:7" x14ac:dyDescent="0.25">
      <c r="A93" s="2">
        <v>92</v>
      </c>
      <c r="B93" s="2" t="s">
        <v>28</v>
      </c>
      <c r="C93" s="2" t="s">
        <v>38</v>
      </c>
      <c r="D93" s="2" t="s">
        <v>42</v>
      </c>
      <c r="E93" s="2" t="s">
        <v>45</v>
      </c>
      <c r="F93" s="2">
        <v>2</v>
      </c>
      <c r="G93" s="2">
        <f>PRODUCT(F93*155682)</f>
        <v>311364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F1B9-5EB5-41E5-8E8C-D5DA07277EA3}">
  <dimension ref="A1:I93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47</v>
      </c>
      <c r="G1" s="1" t="s">
        <v>5</v>
      </c>
      <c r="H1" s="1" t="s">
        <v>48</v>
      </c>
      <c r="I1" s="1" t="s">
        <v>6</v>
      </c>
    </row>
    <row r="2" spans="1:9" x14ac:dyDescent="0.25">
      <c r="A2" s="2">
        <v>1</v>
      </c>
      <c r="B2" s="3" t="s">
        <v>7</v>
      </c>
      <c r="C2" s="2" t="s">
        <v>8</v>
      </c>
      <c r="D2" s="2" t="s">
        <v>9</v>
      </c>
      <c r="E2" s="2">
        <v>25</v>
      </c>
      <c r="F2" s="2" t="s">
        <v>10</v>
      </c>
      <c r="G2" s="2">
        <v>22</v>
      </c>
      <c r="H2" s="2">
        <f>E2-G2</f>
        <v>3</v>
      </c>
      <c r="I2" s="2">
        <f>PRODUCT(G2*63108)</f>
        <v>1388376</v>
      </c>
    </row>
    <row r="3" spans="1:9" x14ac:dyDescent="0.25">
      <c r="A3" s="2">
        <v>2</v>
      </c>
      <c r="B3" s="3" t="s">
        <v>7</v>
      </c>
      <c r="C3" s="2" t="s">
        <v>8</v>
      </c>
      <c r="D3" s="2" t="s">
        <v>11</v>
      </c>
      <c r="E3" s="2">
        <v>35</v>
      </c>
      <c r="F3" s="2" t="s">
        <v>10</v>
      </c>
      <c r="G3" s="2">
        <v>34</v>
      </c>
      <c r="H3" s="2">
        <f>E3-G3</f>
        <v>1</v>
      </c>
      <c r="I3" s="2">
        <f>PRODUCT(G3*64368)</f>
        <v>2188512</v>
      </c>
    </row>
    <row r="4" spans="1:9" x14ac:dyDescent="0.25">
      <c r="A4" s="2">
        <v>3</v>
      </c>
      <c r="B4" s="3" t="s">
        <v>7</v>
      </c>
      <c r="C4" s="2" t="s">
        <v>8</v>
      </c>
      <c r="D4" s="2" t="s">
        <v>12</v>
      </c>
      <c r="E4" s="2">
        <v>20</v>
      </c>
      <c r="F4" s="2" t="s">
        <v>10</v>
      </c>
      <c r="G4" s="2">
        <v>17</v>
      </c>
      <c r="H4" s="2">
        <f t="shared" ref="H4:H24" si="0">E4-G4</f>
        <v>3</v>
      </c>
      <c r="I4" s="2">
        <f>PRODUCT(G4*64179)</f>
        <v>1091043</v>
      </c>
    </row>
    <row r="5" spans="1:9" x14ac:dyDescent="0.25">
      <c r="A5" s="2">
        <v>4</v>
      </c>
      <c r="B5" s="3" t="s">
        <v>13</v>
      </c>
      <c r="C5" s="2" t="s">
        <v>14</v>
      </c>
      <c r="D5" s="2" t="s">
        <v>15</v>
      </c>
      <c r="E5" s="2">
        <v>10</v>
      </c>
      <c r="F5" s="2" t="s">
        <v>10</v>
      </c>
      <c r="G5" s="2">
        <v>2</v>
      </c>
      <c r="H5" s="2">
        <f t="shared" si="0"/>
        <v>8</v>
      </c>
      <c r="I5" s="2">
        <f>PRODUCT(G5*69174)</f>
        <v>138348</v>
      </c>
    </row>
    <row r="6" spans="1:9" x14ac:dyDescent="0.25">
      <c r="A6" s="2">
        <v>5</v>
      </c>
      <c r="B6" s="3" t="s">
        <v>13</v>
      </c>
      <c r="C6" s="2" t="s">
        <v>14</v>
      </c>
      <c r="D6" s="2" t="s">
        <v>16</v>
      </c>
      <c r="E6" s="2">
        <v>5</v>
      </c>
      <c r="F6" s="2" t="s">
        <v>10</v>
      </c>
      <c r="G6" s="2">
        <v>3</v>
      </c>
      <c r="H6" s="2">
        <f t="shared" si="0"/>
        <v>2</v>
      </c>
      <c r="I6" s="2">
        <f>PRODUCT(G4*70164)</f>
        <v>1192788</v>
      </c>
    </row>
    <row r="7" spans="1:9" x14ac:dyDescent="0.25">
      <c r="A7" s="2">
        <v>6</v>
      </c>
      <c r="B7" s="3" t="s">
        <v>13</v>
      </c>
      <c r="C7" s="2" t="s">
        <v>17</v>
      </c>
      <c r="D7" s="2" t="s">
        <v>18</v>
      </c>
      <c r="E7" s="2">
        <v>5</v>
      </c>
      <c r="F7" s="2" t="s">
        <v>10</v>
      </c>
      <c r="G7" s="2">
        <v>1</v>
      </c>
      <c r="H7" s="2">
        <f t="shared" si="0"/>
        <v>4</v>
      </c>
      <c r="I7" s="2">
        <f>PRODUCT(G7*76815)</f>
        <v>76815</v>
      </c>
    </row>
    <row r="8" spans="1:9" x14ac:dyDescent="0.25">
      <c r="A8" s="2">
        <v>7</v>
      </c>
      <c r="B8" s="3" t="s">
        <v>13</v>
      </c>
      <c r="C8" s="2" t="s">
        <v>17</v>
      </c>
      <c r="D8" s="2" t="s">
        <v>19</v>
      </c>
      <c r="E8" s="2">
        <v>5</v>
      </c>
      <c r="F8" s="2" t="s">
        <v>10</v>
      </c>
      <c r="G8" s="2">
        <v>2</v>
      </c>
      <c r="H8" s="2">
        <f t="shared" si="0"/>
        <v>3</v>
      </c>
      <c r="I8" s="2">
        <f>PRODUCT(G8*78615)</f>
        <v>157230</v>
      </c>
    </row>
    <row r="9" spans="1:9" x14ac:dyDescent="0.25">
      <c r="A9" s="2">
        <v>8</v>
      </c>
      <c r="B9" s="3" t="s">
        <v>13</v>
      </c>
      <c r="C9" s="2" t="s">
        <v>20</v>
      </c>
      <c r="D9" s="2" t="s">
        <v>21</v>
      </c>
      <c r="E9" s="2">
        <v>5</v>
      </c>
      <c r="F9" s="2" t="s">
        <v>10</v>
      </c>
      <c r="G9" s="2">
        <v>1</v>
      </c>
      <c r="H9" s="2">
        <f t="shared" si="0"/>
        <v>4</v>
      </c>
      <c r="I9" s="2">
        <f>PRODUCT(G9*84240)</f>
        <v>84240</v>
      </c>
    </row>
    <row r="10" spans="1:9" x14ac:dyDescent="0.25">
      <c r="A10" s="2">
        <v>9</v>
      </c>
      <c r="B10" s="3" t="s">
        <v>13</v>
      </c>
      <c r="C10" s="2" t="s">
        <v>20</v>
      </c>
      <c r="D10" s="2" t="s">
        <v>22</v>
      </c>
      <c r="E10" s="2">
        <v>5</v>
      </c>
      <c r="F10" s="2" t="s">
        <v>10</v>
      </c>
      <c r="G10" s="2">
        <v>3</v>
      </c>
      <c r="H10" s="2">
        <f t="shared" si="0"/>
        <v>2</v>
      </c>
      <c r="I10" s="2">
        <f>PRODUCT(G10*85878)</f>
        <v>257634</v>
      </c>
    </row>
    <row r="11" spans="1:9" x14ac:dyDescent="0.25">
      <c r="A11" s="2">
        <v>10</v>
      </c>
      <c r="B11" s="3" t="s">
        <v>13</v>
      </c>
      <c r="C11" s="2" t="s">
        <v>20</v>
      </c>
      <c r="D11" s="2" t="s">
        <v>23</v>
      </c>
      <c r="E11" s="2">
        <v>5</v>
      </c>
      <c r="F11" s="2" t="s">
        <v>10</v>
      </c>
      <c r="G11" s="2">
        <v>0</v>
      </c>
      <c r="H11" s="2">
        <f t="shared" si="0"/>
        <v>5</v>
      </c>
      <c r="I11" s="2">
        <f>PRODUCT(G11*88092)</f>
        <v>0</v>
      </c>
    </row>
    <row r="12" spans="1:9" x14ac:dyDescent="0.25">
      <c r="A12" s="2">
        <v>11</v>
      </c>
      <c r="B12" s="3" t="s">
        <v>13</v>
      </c>
      <c r="C12" s="2" t="s">
        <v>20</v>
      </c>
      <c r="D12" s="2" t="s">
        <v>24</v>
      </c>
      <c r="E12" s="2">
        <v>5</v>
      </c>
      <c r="F12" s="2" t="s">
        <v>10</v>
      </c>
      <c r="G12" s="2">
        <v>1</v>
      </c>
      <c r="H12" s="2">
        <f t="shared" si="0"/>
        <v>4</v>
      </c>
      <c r="I12" s="2">
        <f>PRODUCT(G12*93294)</f>
        <v>93294</v>
      </c>
    </row>
    <row r="13" spans="1:9" x14ac:dyDescent="0.25">
      <c r="A13" s="2">
        <v>12</v>
      </c>
      <c r="B13" s="3" t="s">
        <v>13</v>
      </c>
      <c r="C13" s="2" t="s">
        <v>25</v>
      </c>
      <c r="D13" s="2" t="s">
        <v>26</v>
      </c>
      <c r="E13" s="2">
        <v>2</v>
      </c>
      <c r="F13" s="2" t="s">
        <v>10</v>
      </c>
      <c r="G13" s="2">
        <v>0</v>
      </c>
      <c r="H13" s="2">
        <f t="shared" si="0"/>
        <v>2</v>
      </c>
      <c r="I13" s="2">
        <f>PRODUCT(G13*103149)</f>
        <v>0</v>
      </c>
    </row>
    <row r="14" spans="1:9" x14ac:dyDescent="0.25">
      <c r="A14" s="2">
        <v>13</v>
      </c>
      <c r="B14" s="3" t="s">
        <v>13</v>
      </c>
      <c r="C14" s="2" t="s">
        <v>25</v>
      </c>
      <c r="D14" s="2" t="s">
        <v>27</v>
      </c>
      <c r="E14" s="2">
        <v>2</v>
      </c>
      <c r="F14" s="2" t="s">
        <v>10</v>
      </c>
      <c r="G14" s="2">
        <v>1</v>
      </c>
      <c r="H14" s="2">
        <f t="shared" si="0"/>
        <v>1</v>
      </c>
      <c r="I14" s="2">
        <f>PRODUCT(G14*105876)</f>
        <v>105876</v>
      </c>
    </row>
    <row r="15" spans="1:9" x14ac:dyDescent="0.25">
      <c r="A15" s="2">
        <v>14</v>
      </c>
      <c r="B15" s="3" t="s">
        <v>28</v>
      </c>
      <c r="C15" s="2" t="s">
        <v>29</v>
      </c>
      <c r="D15" s="2" t="s">
        <v>30</v>
      </c>
      <c r="E15" s="2">
        <v>4</v>
      </c>
      <c r="F15" s="2" t="s">
        <v>10</v>
      </c>
      <c r="G15" s="2">
        <v>0</v>
      </c>
      <c r="H15" s="2">
        <f t="shared" si="0"/>
        <v>4</v>
      </c>
      <c r="I15" s="2">
        <f>PRODUCT(G15*74565)</f>
        <v>0</v>
      </c>
    </row>
    <row r="16" spans="1:9" x14ac:dyDescent="0.25">
      <c r="A16" s="2">
        <v>15</v>
      </c>
      <c r="B16" s="3" t="s">
        <v>28</v>
      </c>
      <c r="C16" s="2" t="s">
        <v>29</v>
      </c>
      <c r="D16" s="2" t="s">
        <v>31</v>
      </c>
      <c r="E16" s="2">
        <v>4</v>
      </c>
      <c r="F16" s="2" t="s">
        <v>10</v>
      </c>
      <c r="G16" s="2">
        <v>0</v>
      </c>
      <c r="H16" s="2">
        <f t="shared" si="0"/>
        <v>4</v>
      </c>
      <c r="I16" s="2">
        <f>PRODUCT(G16*77868)</f>
        <v>0</v>
      </c>
    </row>
    <row r="17" spans="1:9" x14ac:dyDescent="0.25">
      <c r="A17" s="2">
        <v>16</v>
      </c>
      <c r="B17" s="3" t="s">
        <v>28</v>
      </c>
      <c r="C17" s="2" t="s">
        <v>32</v>
      </c>
      <c r="D17" s="2" t="s">
        <v>33</v>
      </c>
      <c r="E17" s="2">
        <v>5</v>
      </c>
      <c r="F17" s="2" t="s">
        <v>10</v>
      </c>
      <c r="G17" s="2">
        <v>2</v>
      </c>
      <c r="H17" s="2">
        <f t="shared" si="0"/>
        <v>3</v>
      </c>
      <c r="I17" s="2">
        <f>PRODUCT(G17*79569)</f>
        <v>159138</v>
      </c>
    </row>
    <row r="18" spans="1:9" x14ac:dyDescent="0.25">
      <c r="A18" s="2">
        <v>17</v>
      </c>
      <c r="B18" s="3" t="s">
        <v>28</v>
      </c>
      <c r="C18" s="2" t="s">
        <v>32</v>
      </c>
      <c r="D18" s="2" t="s">
        <v>34</v>
      </c>
      <c r="E18" s="2">
        <v>5</v>
      </c>
      <c r="F18" s="2" t="s">
        <v>10</v>
      </c>
      <c r="G18" s="2">
        <v>2</v>
      </c>
      <c r="H18" s="2">
        <f t="shared" si="0"/>
        <v>3</v>
      </c>
      <c r="I18" s="2">
        <f>PRODUCT(G18*80100)</f>
        <v>160200</v>
      </c>
    </row>
    <row r="19" spans="1:9" x14ac:dyDescent="0.25">
      <c r="A19" s="2">
        <v>18</v>
      </c>
      <c r="B19" s="3" t="s">
        <v>28</v>
      </c>
      <c r="C19" s="2" t="s">
        <v>35</v>
      </c>
      <c r="D19" s="2" t="s">
        <v>36</v>
      </c>
      <c r="E19" s="2">
        <v>5</v>
      </c>
      <c r="F19" s="2" t="s">
        <v>10</v>
      </c>
      <c r="G19" s="2">
        <v>2</v>
      </c>
      <c r="H19" s="2">
        <f t="shared" si="0"/>
        <v>3</v>
      </c>
      <c r="I19" s="2">
        <f>PRODUCT(G19*68850)</f>
        <v>137700</v>
      </c>
    </row>
    <row r="20" spans="1:9" x14ac:dyDescent="0.25">
      <c r="A20" s="2">
        <v>19</v>
      </c>
      <c r="B20" s="3" t="s">
        <v>28</v>
      </c>
      <c r="C20" s="2" t="s">
        <v>35</v>
      </c>
      <c r="D20" s="2" t="s">
        <v>37</v>
      </c>
      <c r="E20" s="2">
        <v>5</v>
      </c>
      <c r="F20" s="2" t="s">
        <v>10</v>
      </c>
      <c r="G20" s="2">
        <v>3</v>
      </c>
      <c r="H20" s="2">
        <f t="shared" si="0"/>
        <v>2</v>
      </c>
      <c r="I20" s="2">
        <f>PRODUCT(G20*76797)</f>
        <v>230391</v>
      </c>
    </row>
    <row r="21" spans="1:9" x14ac:dyDescent="0.25">
      <c r="A21" s="2">
        <v>20</v>
      </c>
      <c r="B21" s="3" t="s">
        <v>28</v>
      </c>
      <c r="C21" s="2" t="s">
        <v>38</v>
      </c>
      <c r="D21" s="2" t="s">
        <v>39</v>
      </c>
      <c r="E21" s="2">
        <v>3</v>
      </c>
      <c r="F21" s="2" t="s">
        <v>10</v>
      </c>
      <c r="G21" s="2">
        <v>0</v>
      </c>
      <c r="H21" s="2">
        <f t="shared" si="0"/>
        <v>3</v>
      </c>
      <c r="I21" s="2">
        <f>PRODUCT(G21*121095)</f>
        <v>0</v>
      </c>
    </row>
    <row r="22" spans="1:9" x14ac:dyDescent="0.25">
      <c r="A22" s="2">
        <v>21</v>
      </c>
      <c r="B22" s="3" t="s">
        <v>28</v>
      </c>
      <c r="C22" s="2" t="s">
        <v>38</v>
      </c>
      <c r="D22" s="2" t="s">
        <v>40</v>
      </c>
      <c r="E22" s="2">
        <v>3</v>
      </c>
      <c r="F22" s="2" t="s">
        <v>10</v>
      </c>
      <c r="G22" s="2">
        <v>1</v>
      </c>
      <c r="H22" s="2">
        <f t="shared" si="0"/>
        <v>2</v>
      </c>
      <c r="I22" s="2">
        <f>PRODUCT(G22*124389)</f>
        <v>124389</v>
      </c>
    </row>
    <row r="23" spans="1:9" x14ac:dyDescent="0.25">
      <c r="A23" s="2">
        <v>22</v>
      </c>
      <c r="B23" s="3" t="s">
        <v>28</v>
      </c>
      <c r="C23" s="2" t="s">
        <v>38</v>
      </c>
      <c r="D23" s="2" t="s">
        <v>41</v>
      </c>
      <c r="E23" s="2">
        <v>3</v>
      </c>
      <c r="F23" s="2" t="s">
        <v>10</v>
      </c>
      <c r="G23" s="2">
        <v>1</v>
      </c>
      <c r="H23" s="2">
        <f t="shared" si="0"/>
        <v>2</v>
      </c>
      <c r="I23" s="2">
        <f>PRODUCT(G23*128466)</f>
        <v>128466</v>
      </c>
    </row>
    <row r="24" spans="1:9" x14ac:dyDescent="0.25">
      <c r="A24" s="2">
        <v>23</v>
      </c>
      <c r="B24" s="3" t="s">
        <v>28</v>
      </c>
      <c r="C24" s="2" t="s">
        <v>38</v>
      </c>
      <c r="D24" s="2" t="s">
        <v>42</v>
      </c>
      <c r="E24" s="2">
        <v>3</v>
      </c>
      <c r="F24" s="2" t="s">
        <v>10</v>
      </c>
      <c r="G24" s="2">
        <v>1</v>
      </c>
      <c r="H24" s="2">
        <f t="shared" si="0"/>
        <v>2</v>
      </c>
      <c r="I24" s="2">
        <f>PRODUCT(G24*155682)</f>
        <v>155682</v>
      </c>
    </row>
    <row r="25" spans="1:9" x14ac:dyDescent="0.25">
      <c r="A25" s="2">
        <v>24</v>
      </c>
      <c r="B25" s="4" t="s">
        <v>7</v>
      </c>
      <c r="C25" s="2" t="s">
        <v>8</v>
      </c>
      <c r="D25" s="2" t="s">
        <v>9</v>
      </c>
      <c r="E25" s="2">
        <v>50</v>
      </c>
      <c r="F25" s="2" t="s">
        <v>43</v>
      </c>
      <c r="G25" s="2">
        <v>43</v>
      </c>
      <c r="H25" s="2">
        <f>E25+H2-G25</f>
        <v>10</v>
      </c>
      <c r="I25" s="2">
        <f>PRODUCT(G25*63108)</f>
        <v>2713644</v>
      </c>
    </row>
    <row r="26" spans="1:9" x14ac:dyDescent="0.25">
      <c r="A26" s="2">
        <v>25</v>
      </c>
      <c r="B26" s="4" t="s">
        <v>7</v>
      </c>
      <c r="C26" s="2" t="s">
        <v>8</v>
      </c>
      <c r="D26" s="2" t="s">
        <v>11</v>
      </c>
      <c r="E26" s="2">
        <v>25</v>
      </c>
      <c r="F26" s="2" t="s">
        <v>43</v>
      </c>
      <c r="G26" s="2">
        <v>24</v>
      </c>
      <c r="H26" s="2">
        <f t="shared" ref="H26:H47" si="1">E26+H3-G26</f>
        <v>2</v>
      </c>
      <c r="I26" s="2">
        <f>PRODUCT(G26*64368)</f>
        <v>1544832</v>
      </c>
    </row>
    <row r="27" spans="1:9" x14ac:dyDescent="0.25">
      <c r="A27" s="2">
        <v>26</v>
      </c>
      <c r="B27" s="4" t="s">
        <v>7</v>
      </c>
      <c r="C27" s="2" t="s">
        <v>8</v>
      </c>
      <c r="D27" s="2" t="s">
        <v>12</v>
      </c>
      <c r="E27" s="2">
        <v>15</v>
      </c>
      <c r="F27" s="2" t="s">
        <v>43</v>
      </c>
      <c r="G27" s="2">
        <v>12</v>
      </c>
      <c r="H27" s="2">
        <f t="shared" si="1"/>
        <v>6</v>
      </c>
      <c r="I27" s="2">
        <f>PRODUCT(G27*64179)</f>
        <v>770148</v>
      </c>
    </row>
    <row r="28" spans="1:9" x14ac:dyDescent="0.25">
      <c r="A28" s="2">
        <v>27</v>
      </c>
      <c r="B28" s="4" t="s">
        <v>13</v>
      </c>
      <c r="C28" s="2" t="s">
        <v>14</v>
      </c>
      <c r="D28" s="2" t="s">
        <v>15</v>
      </c>
      <c r="E28" s="2">
        <v>5</v>
      </c>
      <c r="F28" s="2" t="s">
        <v>43</v>
      </c>
      <c r="G28" s="2">
        <v>3</v>
      </c>
      <c r="H28" s="2">
        <f t="shared" si="1"/>
        <v>10</v>
      </c>
      <c r="I28" s="2">
        <f>PRODUCT(G28*69174)</f>
        <v>207522</v>
      </c>
    </row>
    <row r="29" spans="1:9" x14ac:dyDescent="0.25">
      <c r="A29" s="2">
        <v>28</v>
      </c>
      <c r="B29" s="4" t="s">
        <v>13</v>
      </c>
      <c r="C29" s="2" t="s">
        <v>14</v>
      </c>
      <c r="D29" s="2" t="s">
        <v>16</v>
      </c>
      <c r="E29" s="2">
        <v>5</v>
      </c>
      <c r="F29" s="2" t="s">
        <v>43</v>
      </c>
      <c r="G29" s="2">
        <v>1</v>
      </c>
      <c r="H29" s="2">
        <f t="shared" si="1"/>
        <v>6</v>
      </c>
      <c r="I29" s="2">
        <f>PRODUCT(G27*70164)</f>
        <v>841968</v>
      </c>
    </row>
    <row r="30" spans="1:9" x14ac:dyDescent="0.25">
      <c r="A30" s="2">
        <v>29</v>
      </c>
      <c r="B30" s="4" t="s">
        <v>13</v>
      </c>
      <c r="C30" s="2" t="s">
        <v>17</v>
      </c>
      <c r="D30" s="2" t="s">
        <v>18</v>
      </c>
      <c r="E30" s="2">
        <v>5</v>
      </c>
      <c r="F30" s="2" t="s">
        <v>43</v>
      </c>
      <c r="G30" s="2">
        <v>1</v>
      </c>
      <c r="H30" s="2">
        <f t="shared" si="1"/>
        <v>8</v>
      </c>
      <c r="I30" s="2">
        <f>PRODUCT(G30*76815)</f>
        <v>76815</v>
      </c>
    </row>
    <row r="31" spans="1:9" x14ac:dyDescent="0.25">
      <c r="A31" s="2">
        <v>30</v>
      </c>
      <c r="B31" s="4" t="s">
        <v>13</v>
      </c>
      <c r="C31" s="2" t="s">
        <v>17</v>
      </c>
      <c r="D31" s="2" t="s">
        <v>19</v>
      </c>
      <c r="E31" s="2">
        <v>5</v>
      </c>
      <c r="F31" s="2" t="s">
        <v>43</v>
      </c>
      <c r="G31" s="2">
        <v>3</v>
      </c>
      <c r="H31" s="2">
        <f t="shared" si="1"/>
        <v>5</v>
      </c>
      <c r="I31" s="2">
        <f>PRODUCT(G31*78615)</f>
        <v>235845</v>
      </c>
    </row>
    <row r="32" spans="1:9" x14ac:dyDescent="0.25">
      <c r="A32" s="2">
        <v>31</v>
      </c>
      <c r="B32" s="4" t="s">
        <v>13</v>
      </c>
      <c r="C32" s="2" t="s">
        <v>20</v>
      </c>
      <c r="D32" s="2" t="s">
        <v>21</v>
      </c>
      <c r="E32" s="2">
        <v>2</v>
      </c>
      <c r="F32" s="2" t="s">
        <v>43</v>
      </c>
      <c r="G32" s="2">
        <v>2</v>
      </c>
      <c r="H32" s="2">
        <f t="shared" si="1"/>
        <v>4</v>
      </c>
      <c r="I32" s="2">
        <f>PRODUCT(G32*84240)</f>
        <v>168480</v>
      </c>
    </row>
    <row r="33" spans="1:9" x14ac:dyDescent="0.25">
      <c r="A33" s="2">
        <v>32</v>
      </c>
      <c r="B33" s="4" t="s">
        <v>13</v>
      </c>
      <c r="C33" s="2" t="s">
        <v>20</v>
      </c>
      <c r="D33" s="2" t="s">
        <v>22</v>
      </c>
      <c r="E33" s="2">
        <v>2</v>
      </c>
      <c r="F33" s="2" t="s">
        <v>43</v>
      </c>
      <c r="G33" s="2">
        <v>4</v>
      </c>
      <c r="H33" s="2">
        <f t="shared" si="1"/>
        <v>0</v>
      </c>
      <c r="I33" s="2">
        <f>PRODUCT(G33*85878)</f>
        <v>343512</v>
      </c>
    </row>
    <row r="34" spans="1:9" x14ac:dyDescent="0.25">
      <c r="A34" s="2">
        <v>33</v>
      </c>
      <c r="B34" s="4" t="s">
        <v>13</v>
      </c>
      <c r="C34" s="2" t="s">
        <v>20</v>
      </c>
      <c r="D34" s="2" t="s">
        <v>23</v>
      </c>
      <c r="E34" s="2">
        <v>2</v>
      </c>
      <c r="F34" s="2" t="s">
        <v>43</v>
      </c>
      <c r="G34" s="2">
        <v>1</v>
      </c>
      <c r="H34" s="2">
        <f t="shared" si="1"/>
        <v>6</v>
      </c>
      <c r="I34" s="2">
        <f>PRODUCT(G34*88092)</f>
        <v>88092</v>
      </c>
    </row>
    <row r="35" spans="1:9" x14ac:dyDescent="0.25">
      <c r="A35" s="2">
        <v>34</v>
      </c>
      <c r="B35" s="4" t="s">
        <v>13</v>
      </c>
      <c r="C35" s="2" t="s">
        <v>20</v>
      </c>
      <c r="D35" s="2" t="s">
        <v>24</v>
      </c>
      <c r="E35" s="2">
        <v>2</v>
      </c>
      <c r="F35" s="2" t="s">
        <v>43</v>
      </c>
      <c r="G35" s="2">
        <v>3</v>
      </c>
      <c r="H35" s="2">
        <f t="shared" si="1"/>
        <v>3</v>
      </c>
      <c r="I35" s="2">
        <f>PRODUCT(G35*93294)</f>
        <v>279882</v>
      </c>
    </row>
    <row r="36" spans="1:9" x14ac:dyDescent="0.25">
      <c r="A36" s="2">
        <v>35</v>
      </c>
      <c r="B36" s="4" t="s">
        <v>13</v>
      </c>
      <c r="C36" s="2" t="s">
        <v>25</v>
      </c>
      <c r="D36" s="2" t="s">
        <v>26</v>
      </c>
      <c r="E36" s="2">
        <v>0</v>
      </c>
      <c r="F36" s="2" t="s">
        <v>43</v>
      </c>
      <c r="G36" s="2">
        <v>0</v>
      </c>
      <c r="H36" s="2">
        <f t="shared" si="1"/>
        <v>2</v>
      </c>
      <c r="I36" s="2">
        <f>PRODUCT(G36*103149)</f>
        <v>0</v>
      </c>
    </row>
    <row r="37" spans="1:9" x14ac:dyDescent="0.25">
      <c r="A37" s="2">
        <v>36</v>
      </c>
      <c r="B37" s="4" t="s">
        <v>13</v>
      </c>
      <c r="C37" s="2" t="s">
        <v>25</v>
      </c>
      <c r="D37" s="2" t="s">
        <v>27</v>
      </c>
      <c r="E37" s="2">
        <v>2</v>
      </c>
      <c r="F37" s="2" t="s">
        <v>43</v>
      </c>
      <c r="G37" s="2">
        <v>0</v>
      </c>
      <c r="H37" s="2">
        <f t="shared" si="1"/>
        <v>3</v>
      </c>
      <c r="I37" s="2">
        <f>PRODUCT(G37*105876)</f>
        <v>0</v>
      </c>
    </row>
    <row r="38" spans="1:9" x14ac:dyDescent="0.25">
      <c r="A38" s="2">
        <v>37</v>
      </c>
      <c r="B38" s="4" t="s">
        <v>28</v>
      </c>
      <c r="C38" s="2" t="s">
        <v>29</v>
      </c>
      <c r="D38" s="2" t="s">
        <v>30</v>
      </c>
      <c r="E38" s="2">
        <v>0</v>
      </c>
      <c r="F38" s="2" t="s">
        <v>43</v>
      </c>
      <c r="G38" s="2">
        <v>1</v>
      </c>
      <c r="H38" s="2">
        <f t="shared" si="1"/>
        <v>3</v>
      </c>
      <c r="I38" s="2">
        <f>PRODUCT(G38*74565)</f>
        <v>74565</v>
      </c>
    </row>
    <row r="39" spans="1:9" x14ac:dyDescent="0.25">
      <c r="A39" s="2">
        <v>38</v>
      </c>
      <c r="B39" s="4" t="s">
        <v>28</v>
      </c>
      <c r="C39" s="2" t="s">
        <v>29</v>
      </c>
      <c r="D39" s="2" t="s">
        <v>31</v>
      </c>
      <c r="E39" s="2">
        <v>0</v>
      </c>
      <c r="F39" s="2" t="s">
        <v>43</v>
      </c>
      <c r="G39" s="2">
        <v>0</v>
      </c>
      <c r="H39" s="2">
        <f t="shared" si="1"/>
        <v>4</v>
      </c>
      <c r="I39" s="2">
        <f>PRODUCT(G39*77868)</f>
        <v>0</v>
      </c>
    </row>
    <row r="40" spans="1:9" x14ac:dyDescent="0.25">
      <c r="A40" s="2">
        <v>39</v>
      </c>
      <c r="B40" s="4" t="s">
        <v>28</v>
      </c>
      <c r="C40" s="2" t="s">
        <v>32</v>
      </c>
      <c r="D40" s="2" t="s">
        <v>33</v>
      </c>
      <c r="E40" s="2">
        <v>5</v>
      </c>
      <c r="F40" s="2" t="s">
        <v>43</v>
      </c>
      <c r="G40" s="2">
        <v>3</v>
      </c>
      <c r="H40" s="2">
        <f t="shared" si="1"/>
        <v>5</v>
      </c>
      <c r="I40" s="2">
        <f>PRODUCT(G40*79569)</f>
        <v>238707</v>
      </c>
    </row>
    <row r="41" spans="1:9" x14ac:dyDescent="0.25">
      <c r="A41" s="2">
        <v>40</v>
      </c>
      <c r="B41" s="4" t="s">
        <v>28</v>
      </c>
      <c r="C41" s="2" t="s">
        <v>32</v>
      </c>
      <c r="D41" s="2" t="s">
        <v>34</v>
      </c>
      <c r="E41" s="2">
        <v>5</v>
      </c>
      <c r="F41" s="2" t="s">
        <v>43</v>
      </c>
      <c r="G41" s="2">
        <v>0</v>
      </c>
      <c r="H41" s="2">
        <f t="shared" si="1"/>
        <v>8</v>
      </c>
      <c r="I41" s="2">
        <f>PRODUCT(G41*80100)</f>
        <v>0</v>
      </c>
    </row>
    <row r="42" spans="1:9" x14ac:dyDescent="0.25">
      <c r="A42" s="2">
        <v>41</v>
      </c>
      <c r="B42" s="4" t="s">
        <v>28</v>
      </c>
      <c r="C42" s="2" t="s">
        <v>35</v>
      </c>
      <c r="D42" s="2" t="s">
        <v>36</v>
      </c>
      <c r="E42" s="2">
        <v>0</v>
      </c>
      <c r="F42" s="2" t="s">
        <v>43</v>
      </c>
      <c r="G42" s="2">
        <v>1</v>
      </c>
      <c r="H42" s="2">
        <f t="shared" si="1"/>
        <v>2</v>
      </c>
      <c r="I42" s="2">
        <f>PRODUCT(G42*68850)</f>
        <v>68850</v>
      </c>
    </row>
    <row r="43" spans="1:9" x14ac:dyDescent="0.25">
      <c r="A43" s="2">
        <v>42</v>
      </c>
      <c r="B43" s="4" t="s">
        <v>28</v>
      </c>
      <c r="C43" s="2" t="s">
        <v>35</v>
      </c>
      <c r="D43" s="2" t="s">
        <v>37</v>
      </c>
      <c r="E43" s="2">
        <v>2</v>
      </c>
      <c r="F43" s="2" t="s">
        <v>43</v>
      </c>
      <c r="G43" s="2">
        <v>3</v>
      </c>
      <c r="H43" s="2">
        <f t="shared" si="1"/>
        <v>1</v>
      </c>
      <c r="I43" s="2">
        <f>PRODUCT(G43*76797)</f>
        <v>230391</v>
      </c>
    </row>
    <row r="44" spans="1:9" x14ac:dyDescent="0.25">
      <c r="A44" s="2">
        <v>43</v>
      </c>
      <c r="B44" s="4" t="s">
        <v>28</v>
      </c>
      <c r="C44" s="2" t="s">
        <v>38</v>
      </c>
      <c r="D44" s="2" t="s">
        <v>39</v>
      </c>
      <c r="E44" s="2">
        <v>0</v>
      </c>
      <c r="F44" s="2" t="s">
        <v>43</v>
      </c>
      <c r="G44" s="2">
        <v>1</v>
      </c>
      <c r="H44" s="2">
        <f t="shared" si="1"/>
        <v>2</v>
      </c>
      <c r="I44" s="2">
        <f>PRODUCT(G44*121095)</f>
        <v>121095</v>
      </c>
    </row>
    <row r="45" spans="1:9" x14ac:dyDescent="0.25">
      <c r="A45" s="2">
        <v>44</v>
      </c>
      <c r="B45" s="4" t="s">
        <v>28</v>
      </c>
      <c r="C45" s="2" t="s">
        <v>38</v>
      </c>
      <c r="D45" s="2" t="s">
        <v>40</v>
      </c>
      <c r="E45" s="2">
        <v>2</v>
      </c>
      <c r="F45" s="2" t="s">
        <v>43</v>
      </c>
      <c r="G45" s="2">
        <v>2</v>
      </c>
      <c r="H45" s="2">
        <f t="shared" si="1"/>
        <v>2</v>
      </c>
      <c r="I45" s="2">
        <f>PRODUCT(G45*124389)</f>
        <v>248778</v>
      </c>
    </row>
    <row r="46" spans="1:9" x14ac:dyDescent="0.25">
      <c r="A46" s="2">
        <v>45</v>
      </c>
      <c r="B46" s="4" t="s">
        <v>28</v>
      </c>
      <c r="C46" s="2" t="s">
        <v>38</v>
      </c>
      <c r="D46" s="2" t="s">
        <v>41</v>
      </c>
      <c r="E46" s="2">
        <v>0</v>
      </c>
      <c r="F46" s="2" t="s">
        <v>43</v>
      </c>
      <c r="G46" s="2">
        <v>2</v>
      </c>
      <c r="H46" s="2">
        <f t="shared" si="1"/>
        <v>0</v>
      </c>
      <c r="I46" s="2">
        <f>PRODUCT(G46*128466)</f>
        <v>256932</v>
      </c>
    </row>
    <row r="47" spans="1:9" x14ac:dyDescent="0.25">
      <c r="A47" s="2">
        <v>46</v>
      </c>
      <c r="B47" s="4" t="s">
        <v>28</v>
      </c>
      <c r="C47" s="2" t="s">
        <v>38</v>
      </c>
      <c r="D47" s="2" t="s">
        <v>42</v>
      </c>
      <c r="E47" s="2">
        <v>0</v>
      </c>
      <c r="F47" s="2" t="s">
        <v>43</v>
      </c>
      <c r="G47" s="2">
        <v>1</v>
      </c>
      <c r="H47" s="2">
        <f t="shared" si="1"/>
        <v>1</v>
      </c>
      <c r="I47" s="2">
        <f>PRODUCT(G47*155682)</f>
        <v>155682</v>
      </c>
    </row>
    <row r="48" spans="1:9" x14ac:dyDescent="0.25">
      <c r="A48" s="2">
        <v>47</v>
      </c>
      <c r="B48" s="3" t="s">
        <v>7</v>
      </c>
      <c r="C48" s="2" t="s">
        <v>8</v>
      </c>
      <c r="D48" s="2" t="s">
        <v>9</v>
      </c>
      <c r="E48" s="2">
        <v>50</v>
      </c>
      <c r="F48" s="2" t="s">
        <v>44</v>
      </c>
      <c r="G48" s="2">
        <v>42</v>
      </c>
      <c r="H48" s="2">
        <f>E48+H25-G48</f>
        <v>18</v>
      </c>
      <c r="I48" s="2">
        <f>PRODUCT(G48*63108)</f>
        <v>2650536</v>
      </c>
    </row>
    <row r="49" spans="1:9" x14ac:dyDescent="0.25">
      <c r="A49" s="2">
        <v>48</v>
      </c>
      <c r="B49" s="3" t="s">
        <v>7</v>
      </c>
      <c r="C49" s="2" t="s">
        <v>8</v>
      </c>
      <c r="D49" s="2" t="s">
        <v>11</v>
      </c>
      <c r="E49" s="2">
        <v>40</v>
      </c>
      <c r="F49" s="2" t="s">
        <v>44</v>
      </c>
      <c r="G49" s="2">
        <v>36</v>
      </c>
      <c r="H49" s="2">
        <f>E49+H26-G49</f>
        <v>6</v>
      </c>
      <c r="I49" s="2">
        <f>PRODUCT(G49*64368)</f>
        <v>2317248</v>
      </c>
    </row>
    <row r="50" spans="1:9" x14ac:dyDescent="0.25">
      <c r="A50" s="2">
        <v>49</v>
      </c>
      <c r="B50" s="3" t="s">
        <v>7</v>
      </c>
      <c r="C50" s="2" t="s">
        <v>8</v>
      </c>
      <c r="D50" s="2" t="s">
        <v>12</v>
      </c>
      <c r="E50" s="2">
        <v>20</v>
      </c>
      <c r="F50" s="2" t="s">
        <v>44</v>
      </c>
      <c r="G50" s="2">
        <v>25</v>
      </c>
      <c r="H50" s="2">
        <f t="shared" ref="H50:H70" si="2">E50+H27-G50</f>
        <v>1</v>
      </c>
      <c r="I50" s="2">
        <f>PRODUCT(G50*64179)</f>
        <v>1604475</v>
      </c>
    </row>
    <row r="51" spans="1:9" x14ac:dyDescent="0.25">
      <c r="A51" s="2">
        <v>50</v>
      </c>
      <c r="B51" s="3" t="s">
        <v>13</v>
      </c>
      <c r="C51" s="2" t="s">
        <v>14</v>
      </c>
      <c r="D51" s="2" t="s">
        <v>15</v>
      </c>
      <c r="E51" s="2">
        <v>0</v>
      </c>
      <c r="F51" s="2" t="s">
        <v>44</v>
      </c>
      <c r="G51" s="2">
        <v>2</v>
      </c>
      <c r="H51" s="2">
        <f t="shared" si="2"/>
        <v>8</v>
      </c>
      <c r="I51" s="2">
        <f>PRODUCT(G51*69174)</f>
        <v>138348</v>
      </c>
    </row>
    <row r="52" spans="1:9" x14ac:dyDescent="0.25">
      <c r="A52" s="2">
        <v>51</v>
      </c>
      <c r="B52" s="3" t="s">
        <v>13</v>
      </c>
      <c r="C52" s="2" t="s">
        <v>14</v>
      </c>
      <c r="D52" s="2" t="s">
        <v>16</v>
      </c>
      <c r="E52" s="2">
        <v>2</v>
      </c>
      <c r="F52" s="2" t="s">
        <v>44</v>
      </c>
      <c r="G52" s="2">
        <v>7</v>
      </c>
      <c r="H52" s="2">
        <f t="shared" si="2"/>
        <v>1</v>
      </c>
      <c r="I52" s="2">
        <f>PRODUCT(G50*70164)</f>
        <v>1754100</v>
      </c>
    </row>
    <row r="53" spans="1:9" x14ac:dyDescent="0.25">
      <c r="A53" s="2">
        <v>52</v>
      </c>
      <c r="B53" s="3" t="s">
        <v>13</v>
      </c>
      <c r="C53" s="2" t="s">
        <v>17</v>
      </c>
      <c r="D53" s="2" t="s">
        <v>18</v>
      </c>
      <c r="E53" s="2">
        <v>0</v>
      </c>
      <c r="F53" s="2" t="s">
        <v>44</v>
      </c>
      <c r="G53" s="2">
        <v>3</v>
      </c>
      <c r="H53" s="2">
        <f t="shared" si="2"/>
        <v>5</v>
      </c>
      <c r="I53" s="2">
        <f>PRODUCT(G53*76815)</f>
        <v>230445</v>
      </c>
    </row>
    <row r="54" spans="1:9" x14ac:dyDescent="0.25">
      <c r="A54" s="2">
        <v>53</v>
      </c>
      <c r="B54" s="3" t="s">
        <v>13</v>
      </c>
      <c r="C54" s="2" t="s">
        <v>17</v>
      </c>
      <c r="D54" s="2" t="s">
        <v>19</v>
      </c>
      <c r="E54" s="2">
        <v>5</v>
      </c>
      <c r="F54" s="2" t="s">
        <v>44</v>
      </c>
      <c r="G54" s="2">
        <v>5</v>
      </c>
      <c r="H54" s="2">
        <f t="shared" si="2"/>
        <v>5</v>
      </c>
      <c r="I54" s="2">
        <f>PRODUCT(G54*78615)</f>
        <v>393075</v>
      </c>
    </row>
    <row r="55" spans="1:9" x14ac:dyDescent="0.25">
      <c r="A55" s="2">
        <v>54</v>
      </c>
      <c r="B55" s="3" t="s">
        <v>13</v>
      </c>
      <c r="C55" s="2" t="s">
        <v>20</v>
      </c>
      <c r="D55" s="2" t="s">
        <v>21</v>
      </c>
      <c r="E55" s="2">
        <v>5</v>
      </c>
      <c r="F55" s="2" t="s">
        <v>44</v>
      </c>
      <c r="G55" s="2">
        <v>3</v>
      </c>
      <c r="H55" s="2">
        <f t="shared" si="2"/>
        <v>6</v>
      </c>
      <c r="I55" s="2">
        <f>PRODUCT(G55*84240)</f>
        <v>252720</v>
      </c>
    </row>
    <row r="56" spans="1:9" x14ac:dyDescent="0.25">
      <c r="A56" s="2">
        <v>55</v>
      </c>
      <c r="B56" s="3" t="s">
        <v>13</v>
      </c>
      <c r="C56" s="2" t="s">
        <v>20</v>
      </c>
      <c r="D56" s="2" t="s">
        <v>22</v>
      </c>
      <c r="E56" s="2">
        <v>5</v>
      </c>
      <c r="F56" s="2" t="s">
        <v>44</v>
      </c>
      <c r="G56" s="2">
        <v>3</v>
      </c>
      <c r="H56" s="2">
        <f t="shared" si="2"/>
        <v>2</v>
      </c>
      <c r="I56" s="2">
        <f>PRODUCT(G56*85878)</f>
        <v>257634</v>
      </c>
    </row>
    <row r="57" spans="1:9" x14ac:dyDescent="0.25">
      <c r="A57" s="2">
        <v>56</v>
      </c>
      <c r="B57" s="3" t="s">
        <v>13</v>
      </c>
      <c r="C57" s="2" t="s">
        <v>20</v>
      </c>
      <c r="D57" s="2" t="s">
        <v>23</v>
      </c>
      <c r="E57" s="2">
        <v>5</v>
      </c>
      <c r="F57" s="2" t="s">
        <v>44</v>
      </c>
      <c r="G57" s="2">
        <v>4</v>
      </c>
      <c r="H57" s="2">
        <f t="shared" si="2"/>
        <v>7</v>
      </c>
      <c r="I57" s="2">
        <f>PRODUCT(G57*88092)</f>
        <v>352368</v>
      </c>
    </row>
    <row r="58" spans="1:9" x14ac:dyDescent="0.25">
      <c r="A58" s="2">
        <v>57</v>
      </c>
      <c r="B58" s="3" t="s">
        <v>13</v>
      </c>
      <c r="C58" s="2" t="s">
        <v>20</v>
      </c>
      <c r="D58" s="2" t="s">
        <v>24</v>
      </c>
      <c r="E58" s="2">
        <v>5</v>
      </c>
      <c r="F58" s="2" t="s">
        <v>44</v>
      </c>
      <c r="G58" s="2">
        <v>6</v>
      </c>
      <c r="H58" s="2">
        <f t="shared" si="2"/>
        <v>2</v>
      </c>
      <c r="I58" s="2">
        <f>PRODUCT(G58*93294)</f>
        <v>559764</v>
      </c>
    </row>
    <row r="59" spans="1:9" x14ac:dyDescent="0.25">
      <c r="A59" s="2">
        <v>58</v>
      </c>
      <c r="B59" s="3" t="s">
        <v>13</v>
      </c>
      <c r="C59" s="2" t="s">
        <v>25</v>
      </c>
      <c r="D59" s="2" t="s">
        <v>26</v>
      </c>
      <c r="E59" s="2">
        <v>0</v>
      </c>
      <c r="F59" s="2" t="s">
        <v>44</v>
      </c>
      <c r="G59" s="2">
        <v>1</v>
      </c>
      <c r="H59" s="2">
        <f t="shared" si="2"/>
        <v>1</v>
      </c>
      <c r="I59" s="2">
        <f>PRODUCT(G59*103149)</f>
        <v>103149</v>
      </c>
    </row>
    <row r="60" spans="1:9" x14ac:dyDescent="0.25">
      <c r="A60" s="2">
        <v>59</v>
      </c>
      <c r="B60" s="3" t="s">
        <v>13</v>
      </c>
      <c r="C60" s="2" t="s">
        <v>25</v>
      </c>
      <c r="D60" s="2" t="s">
        <v>27</v>
      </c>
      <c r="E60" s="2">
        <v>0</v>
      </c>
      <c r="F60" s="2" t="s">
        <v>44</v>
      </c>
      <c r="G60" s="2">
        <v>2</v>
      </c>
      <c r="H60" s="2">
        <f t="shared" si="2"/>
        <v>1</v>
      </c>
      <c r="I60" s="2">
        <f>PRODUCT(G60*105876)</f>
        <v>211752</v>
      </c>
    </row>
    <row r="61" spans="1:9" x14ac:dyDescent="0.25">
      <c r="A61" s="2">
        <v>60</v>
      </c>
      <c r="B61" s="3" t="s">
        <v>28</v>
      </c>
      <c r="C61" s="2" t="s">
        <v>29</v>
      </c>
      <c r="D61" s="2" t="s">
        <v>30</v>
      </c>
      <c r="E61" s="2">
        <v>0</v>
      </c>
      <c r="F61" s="2" t="s">
        <v>44</v>
      </c>
      <c r="G61" s="2">
        <v>2</v>
      </c>
      <c r="H61" s="2">
        <f t="shared" si="2"/>
        <v>1</v>
      </c>
      <c r="I61" s="2">
        <f>PRODUCT(G61*74565)</f>
        <v>149130</v>
      </c>
    </row>
    <row r="62" spans="1:9" x14ac:dyDescent="0.25">
      <c r="A62" s="2">
        <v>61</v>
      </c>
      <c r="B62" s="3" t="s">
        <v>28</v>
      </c>
      <c r="C62" s="2" t="s">
        <v>29</v>
      </c>
      <c r="D62" s="2" t="s">
        <v>31</v>
      </c>
      <c r="E62" s="2">
        <v>0</v>
      </c>
      <c r="F62" s="2" t="s">
        <v>44</v>
      </c>
      <c r="G62" s="2">
        <v>3</v>
      </c>
      <c r="H62" s="2">
        <f t="shared" si="2"/>
        <v>1</v>
      </c>
      <c r="I62" s="2">
        <f>PRODUCT(G62*77868)</f>
        <v>233604</v>
      </c>
    </row>
    <row r="63" spans="1:9" x14ac:dyDescent="0.25">
      <c r="A63" s="2">
        <v>62</v>
      </c>
      <c r="B63" s="3" t="s">
        <v>28</v>
      </c>
      <c r="C63" s="2" t="s">
        <v>32</v>
      </c>
      <c r="D63" s="2" t="s">
        <v>33</v>
      </c>
      <c r="E63" s="2">
        <v>5</v>
      </c>
      <c r="F63" s="2" t="s">
        <v>44</v>
      </c>
      <c r="G63" s="2">
        <v>6</v>
      </c>
      <c r="H63" s="2">
        <f t="shared" si="2"/>
        <v>4</v>
      </c>
      <c r="I63" s="2">
        <f>PRODUCT(G63*79569)</f>
        <v>477414</v>
      </c>
    </row>
    <row r="64" spans="1:9" x14ac:dyDescent="0.25">
      <c r="A64" s="2">
        <v>63</v>
      </c>
      <c r="B64" s="3" t="s">
        <v>28</v>
      </c>
      <c r="C64" s="2" t="s">
        <v>32</v>
      </c>
      <c r="D64" s="2" t="s">
        <v>34</v>
      </c>
      <c r="E64" s="2">
        <v>0</v>
      </c>
      <c r="F64" s="2" t="s">
        <v>44</v>
      </c>
      <c r="G64" s="2">
        <v>4</v>
      </c>
      <c r="H64" s="2">
        <f t="shared" si="2"/>
        <v>4</v>
      </c>
      <c r="I64" s="2">
        <f>PRODUCT(G64*80100)</f>
        <v>320400</v>
      </c>
    </row>
    <row r="65" spans="1:9" x14ac:dyDescent="0.25">
      <c r="A65" s="2">
        <v>64</v>
      </c>
      <c r="B65" s="3" t="s">
        <v>28</v>
      </c>
      <c r="C65" s="2" t="s">
        <v>35</v>
      </c>
      <c r="D65" s="2" t="s">
        <v>36</v>
      </c>
      <c r="E65" s="2">
        <v>5</v>
      </c>
      <c r="F65" s="2" t="s">
        <v>44</v>
      </c>
      <c r="G65" s="2">
        <v>7</v>
      </c>
      <c r="H65" s="2">
        <f t="shared" si="2"/>
        <v>0</v>
      </c>
      <c r="I65" s="2">
        <f>PRODUCT(G65*68850)</f>
        <v>481950</v>
      </c>
    </row>
    <row r="66" spans="1:9" x14ac:dyDescent="0.25">
      <c r="A66" s="2">
        <v>65</v>
      </c>
      <c r="B66" s="3" t="s">
        <v>28</v>
      </c>
      <c r="C66" s="2" t="s">
        <v>35</v>
      </c>
      <c r="D66" s="2" t="s">
        <v>37</v>
      </c>
      <c r="E66" s="2">
        <v>5</v>
      </c>
      <c r="F66" s="2" t="s">
        <v>44</v>
      </c>
      <c r="G66" s="2">
        <v>4</v>
      </c>
      <c r="H66" s="2">
        <f t="shared" si="2"/>
        <v>2</v>
      </c>
      <c r="I66" s="2">
        <f>PRODUCT(G66*76797)</f>
        <v>307188</v>
      </c>
    </row>
    <row r="67" spans="1:9" x14ac:dyDescent="0.25">
      <c r="A67" s="2">
        <v>66</v>
      </c>
      <c r="B67" s="3" t="s">
        <v>28</v>
      </c>
      <c r="C67" s="2" t="s">
        <v>38</v>
      </c>
      <c r="D67" s="2" t="s">
        <v>39</v>
      </c>
      <c r="E67" s="2">
        <v>3</v>
      </c>
      <c r="F67" s="2" t="s">
        <v>44</v>
      </c>
      <c r="G67" s="2">
        <v>4</v>
      </c>
      <c r="H67" s="2">
        <f t="shared" si="2"/>
        <v>1</v>
      </c>
      <c r="I67" s="2">
        <f>PRODUCT(G67*121095)</f>
        <v>484380</v>
      </c>
    </row>
    <row r="68" spans="1:9" x14ac:dyDescent="0.25">
      <c r="A68" s="2">
        <v>67</v>
      </c>
      <c r="B68" s="3" t="s">
        <v>28</v>
      </c>
      <c r="C68" s="2" t="s">
        <v>38</v>
      </c>
      <c r="D68" s="2" t="s">
        <v>40</v>
      </c>
      <c r="E68" s="2">
        <v>4</v>
      </c>
      <c r="F68" s="2" t="s">
        <v>44</v>
      </c>
      <c r="G68" s="2">
        <v>6</v>
      </c>
      <c r="H68" s="2">
        <f t="shared" si="2"/>
        <v>0</v>
      </c>
      <c r="I68" s="2">
        <f>PRODUCT(G68*124389)</f>
        <v>746334</v>
      </c>
    </row>
    <row r="69" spans="1:9" x14ac:dyDescent="0.25">
      <c r="A69" s="2">
        <v>68</v>
      </c>
      <c r="B69" s="3" t="s">
        <v>28</v>
      </c>
      <c r="C69" s="2" t="s">
        <v>38</v>
      </c>
      <c r="D69" s="2" t="s">
        <v>41</v>
      </c>
      <c r="E69" s="2">
        <v>3</v>
      </c>
      <c r="F69" s="2" t="s">
        <v>44</v>
      </c>
      <c r="G69" s="2">
        <v>2</v>
      </c>
      <c r="H69" s="2">
        <f t="shared" si="2"/>
        <v>1</v>
      </c>
      <c r="I69" s="2">
        <f>PRODUCT(G69*128466)</f>
        <v>256932</v>
      </c>
    </row>
    <row r="70" spans="1:9" x14ac:dyDescent="0.25">
      <c r="A70" s="2">
        <v>69</v>
      </c>
      <c r="B70" s="3" t="s">
        <v>28</v>
      </c>
      <c r="C70" s="2" t="s">
        <v>38</v>
      </c>
      <c r="D70" s="2" t="s">
        <v>42</v>
      </c>
      <c r="E70" s="2">
        <v>2</v>
      </c>
      <c r="F70" s="2" t="s">
        <v>44</v>
      </c>
      <c r="G70" s="2">
        <v>2</v>
      </c>
      <c r="H70" s="2">
        <f t="shared" si="2"/>
        <v>1</v>
      </c>
      <c r="I70" s="2">
        <f>PRODUCT(G70*155682)</f>
        <v>311364</v>
      </c>
    </row>
    <row r="71" spans="1:9" x14ac:dyDescent="0.25">
      <c r="A71" s="2">
        <v>70</v>
      </c>
      <c r="B71" s="4" t="s">
        <v>7</v>
      </c>
      <c r="C71" s="2" t="s">
        <v>8</v>
      </c>
      <c r="D71" s="2" t="s">
        <v>9</v>
      </c>
      <c r="E71" s="2">
        <v>0</v>
      </c>
      <c r="F71" s="2" t="s">
        <v>45</v>
      </c>
      <c r="G71" s="2">
        <v>14</v>
      </c>
      <c r="H71" s="2">
        <f>E71+H48-G71</f>
        <v>4</v>
      </c>
      <c r="I71" s="2">
        <f>PRODUCT(G71*63108)</f>
        <v>883512</v>
      </c>
    </row>
    <row r="72" spans="1:9" x14ac:dyDescent="0.25">
      <c r="A72" s="2">
        <v>71</v>
      </c>
      <c r="B72" s="4" t="s">
        <v>7</v>
      </c>
      <c r="C72" s="2" t="s">
        <v>8</v>
      </c>
      <c r="D72" s="2" t="s">
        <v>11</v>
      </c>
      <c r="E72" s="2">
        <v>50</v>
      </c>
      <c r="F72" s="2" t="s">
        <v>45</v>
      </c>
      <c r="G72" s="2">
        <v>31</v>
      </c>
      <c r="H72" s="2">
        <f t="shared" ref="H72:H93" si="3">E72+H49-G72</f>
        <v>25</v>
      </c>
      <c r="I72" s="2">
        <f>PRODUCT(G72*64368)</f>
        <v>1995408</v>
      </c>
    </row>
    <row r="73" spans="1:9" x14ac:dyDescent="0.25">
      <c r="A73" s="2">
        <v>72</v>
      </c>
      <c r="B73" s="4" t="s">
        <v>7</v>
      </c>
      <c r="C73" s="2" t="s">
        <v>8</v>
      </c>
      <c r="D73" s="2" t="s">
        <v>12</v>
      </c>
      <c r="E73" s="2">
        <v>20</v>
      </c>
      <c r="F73" s="2" t="s">
        <v>45</v>
      </c>
      <c r="G73" s="2">
        <v>8</v>
      </c>
      <c r="H73" s="2">
        <f t="shared" si="3"/>
        <v>13</v>
      </c>
      <c r="I73" s="2">
        <f>PRODUCT(G73*64179)</f>
        <v>513432</v>
      </c>
    </row>
    <row r="74" spans="1:9" x14ac:dyDescent="0.25">
      <c r="A74" s="2">
        <v>73</v>
      </c>
      <c r="B74" s="4" t="s">
        <v>13</v>
      </c>
      <c r="C74" s="2" t="s">
        <v>14</v>
      </c>
      <c r="D74" s="2" t="s">
        <v>15</v>
      </c>
      <c r="E74" s="2">
        <v>0</v>
      </c>
      <c r="F74" s="2" t="s">
        <v>45</v>
      </c>
      <c r="G74" s="2">
        <v>4</v>
      </c>
      <c r="H74" s="2">
        <f t="shared" si="3"/>
        <v>4</v>
      </c>
      <c r="I74" s="2">
        <f>PRODUCT(G74*69174)</f>
        <v>276696</v>
      </c>
    </row>
    <row r="75" spans="1:9" x14ac:dyDescent="0.25">
      <c r="A75" s="2">
        <v>74</v>
      </c>
      <c r="B75" s="4" t="s">
        <v>13</v>
      </c>
      <c r="C75" s="2" t="s">
        <v>14</v>
      </c>
      <c r="D75" s="2" t="s">
        <v>16</v>
      </c>
      <c r="E75" s="2">
        <v>10</v>
      </c>
      <c r="F75" s="2" t="s">
        <v>45</v>
      </c>
      <c r="G75" s="2">
        <v>3</v>
      </c>
      <c r="H75" s="2">
        <f t="shared" si="3"/>
        <v>8</v>
      </c>
      <c r="I75" s="2">
        <f>PRODUCT(G73*70164)</f>
        <v>561312</v>
      </c>
    </row>
    <row r="76" spans="1:9" x14ac:dyDescent="0.25">
      <c r="A76" s="2">
        <v>75</v>
      </c>
      <c r="B76" s="4" t="s">
        <v>13</v>
      </c>
      <c r="C76" s="2" t="s">
        <v>17</v>
      </c>
      <c r="D76" s="2" t="s">
        <v>18</v>
      </c>
      <c r="E76" s="2">
        <v>5</v>
      </c>
      <c r="F76" s="2" t="s">
        <v>45</v>
      </c>
      <c r="G76" s="2">
        <v>4</v>
      </c>
      <c r="H76" s="2">
        <f t="shared" si="3"/>
        <v>6</v>
      </c>
      <c r="I76" s="2">
        <f>PRODUCT(G76*76815)</f>
        <v>307260</v>
      </c>
    </row>
    <row r="77" spans="1:9" x14ac:dyDescent="0.25">
      <c r="A77" s="2">
        <v>76</v>
      </c>
      <c r="B77" s="4" t="s">
        <v>13</v>
      </c>
      <c r="C77" s="2" t="s">
        <v>17</v>
      </c>
      <c r="D77" s="2" t="s">
        <v>19</v>
      </c>
      <c r="E77" s="2">
        <v>5</v>
      </c>
      <c r="F77" s="2" t="s">
        <v>45</v>
      </c>
      <c r="G77" s="2">
        <v>4</v>
      </c>
      <c r="H77" s="2">
        <f t="shared" si="3"/>
        <v>6</v>
      </c>
      <c r="I77" s="2">
        <f>PRODUCT(G77*78615)</f>
        <v>314460</v>
      </c>
    </row>
    <row r="78" spans="1:9" x14ac:dyDescent="0.25">
      <c r="A78" s="2">
        <v>77</v>
      </c>
      <c r="B78" s="4" t="s">
        <v>13</v>
      </c>
      <c r="C78" s="2" t="s">
        <v>20</v>
      </c>
      <c r="D78" s="2" t="s">
        <v>21</v>
      </c>
      <c r="E78" s="2">
        <v>5</v>
      </c>
      <c r="F78" s="2" t="s">
        <v>45</v>
      </c>
      <c r="G78" s="2">
        <v>5</v>
      </c>
      <c r="H78" s="2">
        <f t="shared" si="3"/>
        <v>6</v>
      </c>
      <c r="I78" s="2">
        <f>PRODUCT(G78*84240)</f>
        <v>421200</v>
      </c>
    </row>
    <row r="79" spans="1:9" x14ac:dyDescent="0.25">
      <c r="A79" s="2">
        <v>78</v>
      </c>
      <c r="B79" s="4" t="s">
        <v>13</v>
      </c>
      <c r="C79" s="2" t="s">
        <v>20</v>
      </c>
      <c r="D79" s="2" t="s">
        <v>22</v>
      </c>
      <c r="E79" s="2">
        <v>5</v>
      </c>
      <c r="F79" s="2" t="s">
        <v>45</v>
      </c>
      <c r="G79" s="2">
        <v>4</v>
      </c>
      <c r="H79" s="2">
        <f t="shared" si="3"/>
        <v>3</v>
      </c>
      <c r="I79" s="2">
        <f>PRODUCT(G79*85878)</f>
        <v>343512</v>
      </c>
    </row>
    <row r="80" spans="1:9" x14ac:dyDescent="0.25">
      <c r="A80" s="2">
        <v>79</v>
      </c>
      <c r="B80" s="4" t="s">
        <v>13</v>
      </c>
      <c r="C80" s="2" t="s">
        <v>20</v>
      </c>
      <c r="D80" s="2" t="s">
        <v>23</v>
      </c>
      <c r="E80" s="2">
        <v>5</v>
      </c>
      <c r="F80" s="2" t="s">
        <v>45</v>
      </c>
      <c r="G80" s="2">
        <v>4</v>
      </c>
      <c r="H80" s="2">
        <f t="shared" si="3"/>
        <v>8</v>
      </c>
      <c r="I80" s="2">
        <f>PRODUCT(G80*88092)</f>
        <v>352368</v>
      </c>
    </row>
    <row r="81" spans="1:9" x14ac:dyDescent="0.25">
      <c r="A81" s="2">
        <v>80</v>
      </c>
      <c r="B81" s="4" t="s">
        <v>13</v>
      </c>
      <c r="C81" s="2" t="s">
        <v>20</v>
      </c>
      <c r="D81" s="2" t="s">
        <v>24</v>
      </c>
      <c r="E81" s="2">
        <v>5</v>
      </c>
      <c r="F81" s="2" t="s">
        <v>45</v>
      </c>
      <c r="G81" s="2">
        <v>5</v>
      </c>
      <c r="H81" s="2">
        <f t="shared" si="3"/>
        <v>2</v>
      </c>
      <c r="I81" s="2">
        <f>PRODUCT(G81*93294)</f>
        <v>466470</v>
      </c>
    </row>
    <row r="82" spans="1:9" x14ac:dyDescent="0.25">
      <c r="A82" s="2">
        <v>81</v>
      </c>
      <c r="B82" s="4" t="s">
        <v>13</v>
      </c>
      <c r="C82" s="2" t="s">
        <v>25</v>
      </c>
      <c r="D82" s="2" t="s">
        <v>26</v>
      </c>
      <c r="E82" s="2">
        <v>1</v>
      </c>
      <c r="F82" s="2" t="s">
        <v>45</v>
      </c>
      <c r="G82" s="2">
        <v>1</v>
      </c>
      <c r="H82" s="2">
        <f t="shared" si="3"/>
        <v>1</v>
      </c>
      <c r="I82" s="2">
        <f>PRODUCT(G82*103149)</f>
        <v>103149</v>
      </c>
    </row>
    <row r="83" spans="1:9" x14ac:dyDescent="0.25">
      <c r="A83" s="2">
        <v>82</v>
      </c>
      <c r="B83" s="4" t="s">
        <v>13</v>
      </c>
      <c r="C83" s="2" t="s">
        <v>25</v>
      </c>
      <c r="D83" s="2" t="s">
        <v>27</v>
      </c>
      <c r="E83" s="2">
        <v>1</v>
      </c>
      <c r="F83" s="2" t="s">
        <v>45</v>
      </c>
      <c r="G83" s="2">
        <v>0</v>
      </c>
      <c r="H83" s="2">
        <f t="shared" si="3"/>
        <v>2</v>
      </c>
      <c r="I83" s="2">
        <f>PRODUCT(G83*105876)</f>
        <v>0</v>
      </c>
    </row>
    <row r="84" spans="1:9" x14ac:dyDescent="0.25">
      <c r="A84" s="2">
        <v>83</v>
      </c>
      <c r="B84" s="4" t="s">
        <v>28</v>
      </c>
      <c r="C84" s="2" t="s">
        <v>29</v>
      </c>
      <c r="D84" s="2" t="s">
        <v>30</v>
      </c>
      <c r="E84" s="2">
        <v>3</v>
      </c>
      <c r="F84" s="2" t="s">
        <v>45</v>
      </c>
      <c r="G84" s="2">
        <v>2</v>
      </c>
      <c r="H84" s="2">
        <f t="shared" si="3"/>
        <v>2</v>
      </c>
      <c r="I84" s="2">
        <f>PRODUCT(G84*74565)</f>
        <v>149130</v>
      </c>
    </row>
    <row r="85" spans="1:9" x14ac:dyDescent="0.25">
      <c r="A85" s="2">
        <v>84</v>
      </c>
      <c r="B85" s="4" t="s">
        <v>28</v>
      </c>
      <c r="C85" s="2" t="s">
        <v>29</v>
      </c>
      <c r="D85" s="2" t="s">
        <v>31</v>
      </c>
      <c r="E85" s="2">
        <v>3</v>
      </c>
      <c r="F85" s="2" t="s">
        <v>45</v>
      </c>
      <c r="G85" s="2">
        <v>2</v>
      </c>
      <c r="H85" s="2">
        <f t="shared" si="3"/>
        <v>2</v>
      </c>
      <c r="I85" s="2">
        <f>PRODUCT(G85*77868)</f>
        <v>155736</v>
      </c>
    </row>
    <row r="86" spans="1:9" x14ac:dyDescent="0.25">
      <c r="A86" s="2">
        <v>85</v>
      </c>
      <c r="B86" s="4" t="s">
        <v>28</v>
      </c>
      <c r="C86" s="2" t="s">
        <v>32</v>
      </c>
      <c r="D86" s="2" t="s">
        <v>33</v>
      </c>
      <c r="E86" s="2">
        <v>10</v>
      </c>
      <c r="F86" s="2" t="s">
        <v>45</v>
      </c>
      <c r="G86" s="2">
        <v>3</v>
      </c>
      <c r="H86" s="2">
        <f t="shared" si="3"/>
        <v>11</v>
      </c>
      <c r="I86" s="2">
        <f>PRODUCT(G86*79569)</f>
        <v>238707</v>
      </c>
    </row>
    <row r="87" spans="1:9" x14ac:dyDescent="0.25">
      <c r="A87" s="2">
        <v>86</v>
      </c>
      <c r="B87" s="4" t="s">
        <v>28</v>
      </c>
      <c r="C87" s="2" t="s">
        <v>32</v>
      </c>
      <c r="D87" s="2" t="s">
        <v>34</v>
      </c>
      <c r="E87" s="2">
        <v>10</v>
      </c>
      <c r="F87" s="2" t="s">
        <v>45</v>
      </c>
      <c r="G87" s="2">
        <v>3</v>
      </c>
      <c r="H87" s="2">
        <f t="shared" si="3"/>
        <v>11</v>
      </c>
      <c r="I87" s="2">
        <f>PRODUCT(G87*80100)</f>
        <v>240300</v>
      </c>
    </row>
    <row r="88" spans="1:9" x14ac:dyDescent="0.25">
      <c r="A88" s="2">
        <v>87</v>
      </c>
      <c r="B88" s="4" t="s">
        <v>28</v>
      </c>
      <c r="C88" s="2" t="s">
        <v>35</v>
      </c>
      <c r="D88" s="2" t="s">
        <v>36</v>
      </c>
      <c r="E88" s="2">
        <v>5</v>
      </c>
      <c r="F88" s="2" t="s">
        <v>45</v>
      </c>
      <c r="G88" s="2">
        <v>5</v>
      </c>
      <c r="H88" s="2">
        <f t="shared" si="3"/>
        <v>0</v>
      </c>
      <c r="I88" s="2">
        <f>PRODUCT(G88*68850)</f>
        <v>344250</v>
      </c>
    </row>
    <row r="89" spans="1:9" x14ac:dyDescent="0.25">
      <c r="A89" s="2">
        <v>88</v>
      </c>
      <c r="B89" s="4" t="s">
        <v>28</v>
      </c>
      <c r="C89" s="2" t="s">
        <v>35</v>
      </c>
      <c r="D89" s="2" t="s">
        <v>37</v>
      </c>
      <c r="E89" s="2">
        <v>5</v>
      </c>
      <c r="F89" s="2" t="s">
        <v>45</v>
      </c>
      <c r="G89" s="2">
        <v>3</v>
      </c>
      <c r="H89" s="2">
        <f t="shared" si="3"/>
        <v>4</v>
      </c>
      <c r="I89" s="2">
        <f>PRODUCT(G89*76797)</f>
        <v>230391</v>
      </c>
    </row>
    <row r="90" spans="1:9" x14ac:dyDescent="0.25">
      <c r="A90" s="2">
        <v>89</v>
      </c>
      <c r="B90" s="4" t="s">
        <v>28</v>
      </c>
      <c r="C90" s="2" t="s">
        <v>38</v>
      </c>
      <c r="D90" s="2" t="s">
        <v>39</v>
      </c>
      <c r="E90" s="2">
        <v>10</v>
      </c>
      <c r="F90" s="2" t="s">
        <v>45</v>
      </c>
      <c r="G90" s="2">
        <v>6</v>
      </c>
      <c r="H90" s="2">
        <f t="shared" si="3"/>
        <v>5</v>
      </c>
      <c r="I90" s="2">
        <f>PRODUCT(G90*121095)</f>
        <v>726570</v>
      </c>
    </row>
    <row r="91" spans="1:9" x14ac:dyDescent="0.25">
      <c r="A91" s="2">
        <v>90</v>
      </c>
      <c r="B91" s="4" t="s">
        <v>28</v>
      </c>
      <c r="C91" s="2" t="s">
        <v>38</v>
      </c>
      <c r="D91" s="2" t="s">
        <v>40</v>
      </c>
      <c r="E91" s="2">
        <v>10</v>
      </c>
      <c r="F91" s="2" t="s">
        <v>45</v>
      </c>
      <c r="G91" s="2">
        <v>5</v>
      </c>
      <c r="H91" s="2">
        <f t="shared" si="3"/>
        <v>5</v>
      </c>
      <c r="I91" s="2">
        <f>PRODUCT(G91*124389)</f>
        <v>621945</v>
      </c>
    </row>
    <row r="92" spans="1:9" x14ac:dyDescent="0.25">
      <c r="A92" s="2">
        <v>91</v>
      </c>
      <c r="B92" s="4" t="s">
        <v>28</v>
      </c>
      <c r="C92" s="2" t="s">
        <v>38</v>
      </c>
      <c r="D92" s="2" t="s">
        <v>41</v>
      </c>
      <c r="E92" s="2">
        <v>5</v>
      </c>
      <c r="F92" s="2" t="s">
        <v>45</v>
      </c>
      <c r="G92" s="2">
        <v>4</v>
      </c>
      <c r="H92" s="2">
        <f t="shared" si="3"/>
        <v>2</v>
      </c>
      <c r="I92" s="2">
        <f>PRODUCT(G92*128466)</f>
        <v>513864</v>
      </c>
    </row>
    <row r="93" spans="1:9" x14ac:dyDescent="0.25">
      <c r="A93" s="2">
        <v>92</v>
      </c>
      <c r="B93" s="4" t="s">
        <v>28</v>
      </c>
      <c r="C93" s="2" t="s">
        <v>38</v>
      </c>
      <c r="D93" s="2" t="s">
        <v>42</v>
      </c>
      <c r="E93" s="2">
        <v>5</v>
      </c>
      <c r="F93" s="2" t="s">
        <v>45</v>
      </c>
      <c r="G93" s="2">
        <v>5</v>
      </c>
      <c r="H93" s="2">
        <f t="shared" si="3"/>
        <v>1</v>
      </c>
      <c r="I93" s="2">
        <f>PRODUCT(G93*155682)</f>
        <v>778410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2018-2019</vt:lpstr>
      <vt:lpstr>2019-2020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ELAKKIYA</dc:creator>
  <cp:lastModifiedBy>ELAKKIYA</cp:lastModifiedBy>
  <dcterms:created xsi:type="dcterms:W3CDTF">2021-01-01T08:44:25Z</dcterms:created>
  <dcterms:modified xsi:type="dcterms:W3CDTF">2021-12-22T06:07:38Z</dcterms:modified>
</cp:coreProperties>
</file>