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Going\US travel Bill submission 2017\US Travel bill Submission 2017\"/>
    </mc:Choice>
  </mc:AlternateContent>
  <bookViews>
    <workbookView xWindow="0" yWindow="0" windowWidth="24000" windowHeight="9600"/>
  </bookViews>
  <sheets>
    <sheet name="Bills" sheetId="2" r:id="rId1"/>
    <sheet name="Rivaj" sheetId="3" r:id="rId2"/>
    <sheet name="spize grocers" sheetId="8" r:id="rId3"/>
    <sheet name="thrupthi" sheetId="5" r:id="rId4"/>
    <sheet name="Vaibhavs" sheetId="7" r:id="rId5"/>
    <sheet name="red robin" sheetId="4" r:id="rId6"/>
    <sheet name="Priya" sheetId="6" r:id="rId7"/>
    <sheet name="Distances" sheetId="9" r:id="rId8"/>
    <sheet name="Test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0" l="1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C50" i="2"/>
  <c r="B26" i="8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19" i="8"/>
  <c r="B20" i="8" s="1"/>
  <c r="B21" i="8" s="1"/>
  <c r="B22" i="8" s="1"/>
  <c r="B23" i="8" s="1"/>
  <c r="B24" i="8" s="1"/>
  <c r="B17" i="8"/>
  <c r="B16" i="8" s="1"/>
  <c r="B15" i="8" s="1"/>
  <c r="B14" i="8" s="1"/>
  <c r="B13" i="8" s="1"/>
  <c r="B12" i="8" s="1"/>
  <c r="B11" i="8" s="1"/>
  <c r="B10" i="8" s="1"/>
  <c r="B9" i="8" s="1"/>
  <c r="B8" i="8" s="1"/>
  <c r="B7" i="8" s="1"/>
  <c r="B6" i="8" s="1"/>
  <c r="B5" i="8" s="1"/>
  <c r="B4" i="8" s="1"/>
  <c r="B3" i="8" s="1"/>
  <c r="B2" i="8" s="1"/>
  <c r="C22" i="7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20" i="7"/>
  <c r="C19" i="7" s="1"/>
  <c r="C18" i="7" s="1"/>
  <c r="C17" i="7" s="1"/>
  <c r="C16" i="7" s="1"/>
  <c r="C15" i="7" s="1"/>
  <c r="C14" i="7" s="1"/>
  <c r="C13" i="7" s="1"/>
  <c r="C12" i="7" s="1"/>
  <c r="C11" i="7" s="1"/>
  <c r="C10" i="7" s="1"/>
  <c r="C9" i="7" s="1"/>
  <c r="C8" i="7" s="1"/>
  <c r="C7" i="7" s="1"/>
  <c r="C6" i="7" s="1"/>
  <c r="C5" i="7" s="1"/>
  <c r="C4" i="7" s="1"/>
  <c r="C3" i="7" s="1"/>
  <c r="C2" i="7" s="1"/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l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6" i="4"/>
  <c r="B5" i="4" s="1"/>
  <c r="B4" i="4" s="1"/>
  <c r="B3" i="4" s="1"/>
  <c r="B2" i="4" s="1"/>
  <c r="B31" i="5"/>
  <c r="B32" i="5" s="1"/>
  <c r="B33" i="5" s="1"/>
  <c r="B34" i="5" s="1"/>
  <c r="B35" i="5" s="1"/>
  <c r="B36" i="5" s="1"/>
  <c r="B37" i="5" s="1"/>
  <c r="B38" i="5" s="1"/>
  <c r="B9" i="5"/>
  <c r="B10" i="5" s="1"/>
  <c r="B11" i="5" s="1"/>
  <c r="B12" i="5" s="1"/>
  <c r="B13" i="5" s="1"/>
  <c r="B14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4" i="5"/>
  <c r="B3" i="5" s="1"/>
  <c r="B2" i="5" s="1"/>
  <c r="B29" i="5"/>
  <c r="B7" i="5"/>
  <c r="B6" i="5"/>
  <c r="D34" i="3" l="1"/>
  <c r="D36" i="3"/>
  <c r="B34" i="3"/>
  <c r="B36" i="3"/>
  <c r="M4" i="2"/>
  <c r="O7" i="2"/>
  <c r="L50" i="2"/>
  <c r="I50" i="2"/>
  <c r="D37" i="3" l="1"/>
  <c r="D38" i="3" s="1"/>
  <c r="D33" i="3"/>
  <c r="D32" i="3" s="1"/>
  <c r="D31" i="3" s="1"/>
  <c r="D30" i="3" s="1"/>
  <c r="D29" i="3" s="1"/>
  <c r="D28" i="3" s="1"/>
  <c r="D27" i="3" s="1"/>
  <c r="D26" i="3" s="1"/>
  <c r="D25" i="3" s="1"/>
  <c r="D24" i="3" s="1"/>
  <c r="D23" i="3" s="1"/>
  <c r="D22" i="3" s="1"/>
  <c r="D21" i="3" s="1"/>
  <c r="D20" i="3" s="1"/>
  <c r="D19" i="3" s="1"/>
  <c r="D18" i="3" s="1"/>
  <c r="D17" i="3" s="1"/>
  <c r="D16" i="3" s="1"/>
  <c r="D15" i="3" s="1"/>
  <c r="D14" i="3" s="1"/>
  <c r="D13" i="3" s="1"/>
  <c r="D12" i="3" s="1"/>
  <c r="D11" i="3" s="1"/>
  <c r="D10" i="3" s="1"/>
  <c r="D9" i="3" s="1"/>
  <c r="D8" i="3" s="1"/>
  <c r="D7" i="3" s="1"/>
  <c r="D6" i="3" s="1"/>
  <c r="D5" i="3" s="1"/>
  <c r="D4" i="3" s="1"/>
  <c r="D3" i="3" s="1"/>
  <c r="D2" i="3" s="1"/>
  <c r="B37" i="3"/>
  <c r="B38" i="3" s="1"/>
  <c r="B33" i="3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F50" i="2"/>
  <c r="M50" i="2" s="1"/>
  <c r="O5" i="2" l="1"/>
  <c r="O9" i="2" s="1"/>
  <c r="F36" i="3"/>
  <c r="F37" i="3" s="1"/>
  <c r="F38" i="3" s="1"/>
  <c r="F34" i="3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F23" i="3" s="1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F3" i="3" s="1"/>
  <c r="F2" i="3" s="1"/>
</calcChain>
</file>

<file path=xl/sharedStrings.xml><?xml version="1.0" encoding="utf-8"?>
<sst xmlns="http://schemas.openxmlformats.org/spreadsheetml/2006/main" count="459" uniqueCount="283">
  <si>
    <t>DATE</t>
  </si>
  <si>
    <t>GROCERS</t>
  </si>
  <si>
    <t>Amount</t>
  </si>
  <si>
    <t>Garden Fresh Market</t>
  </si>
  <si>
    <t xml:space="preserve">Aroma grocers                   </t>
  </si>
  <si>
    <t>walmart</t>
  </si>
  <si>
    <t>Thrupthi Foods</t>
  </si>
  <si>
    <t>Spice Bazaar grocers</t>
  </si>
  <si>
    <t>The Fresh market</t>
  </si>
  <si>
    <t>Total = $</t>
  </si>
  <si>
    <t>Spicy bites indian café</t>
  </si>
  <si>
    <t>Dunk in Donuts</t>
  </si>
  <si>
    <t>McDonald's Restaurant</t>
  </si>
  <si>
    <t>Red Robin Gourmer Burgers</t>
  </si>
  <si>
    <t>Mariano's</t>
  </si>
  <si>
    <t>Big Bowl chinese express</t>
  </si>
  <si>
    <t>Blr Airport food</t>
  </si>
  <si>
    <t>Rivaj indian cuisine</t>
  </si>
  <si>
    <t>Skydeck</t>
  </si>
  <si>
    <t>Evian Plastic</t>
  </si>
  <si>
    <t>ola cab</t>
  </si>
  <si>
    <t>Morning</t>
  </si>
  <si>
    <t>Noon</t>
  </si>
  <si>
    <t>Evening</t>
  </si>
  <si>
    <t>Actual Bill Amount</t>
  </si>
  <si>
    <t>Expected</t>
  </si>
  <si>
    <t>No Of Days</t>
  </si>
  <si>
    <t>Daily food allowance</t>
  </si>
  <si>
    <t>Yet to Bill</t>
  </si>
  <si>
    <t>Restaurant</t>
  </si>
  <si>
    <t>Daily food Total</t>
  </si>
  <si>
    <t>random</t>
  </si>
  <si>
    <t>Bill No</t>
  </si>
  <si>
    <t>card ref num</t>
  </si>
  <si>
    <t>Auth code</t>
  </si>
  <si>
    <t>Red Robin Gourmet Burgers</t>
  </si>
  <si>
    <t>Priya Restaurant</t>
  </si>
  <si>
    <t>Shree Vaibhav's Indian Flavor</t>
  </si>
  <si>
    <t>Thrupti Foods</t>
  </si>
  <si>
    <t>Other guy's bill</t>
  </si>
  <si>
    <t>F98p</t>
  </si>
  <si>
    <t>foBg</t>
  </si>
  <si>
    <t>jlQ1</t>
  </si>
  <si>
    <t>oa1G</t>
  </si>
  <si>
    <t>heOF</t>
  </si>
  <si>
    <t>Atfl</t>
  </si>
  <si>
    <t>aDsZ</t>
  </si>
  <si>
    <t>eqko</t>
  </si>
  <si>
    <t>sc1E</t>
  </si>
  <si>
    <t>pjGt</t>
  </si>
  <si>
    <t>mFDW</t>
  </si>
  <si>
    <t>Ivz5</t>
  </si>
  <si>
    <t>iUa0</t>
  </si>
  <si>
    <t>04ro</t>
  </si>
  <si>
    <t>NE94</t>
  </si>
  <si>
    <t>G7KL</t>
  </si>
  <si>
    <t>iwb8</t>
  </si>
  <si>
    <t>Xfd4</t>
  </si>
  <si>
    <t>qJdp</t>
  </si>
  <si>
    <t>Nw0K</t>
  </si>
  <si>
    <t>Quxy</t>
  </si>
  <si>
    <t>jMHA</t>
  </si>
  <si>
    <t>dTPL</t>
  </si>
  <si>
    <t>knWv</t>
  </si>
  <si>
    <t>bw8E</t>
  </si>
  <si>
    <t>lTqy</t>
  </si>
  <si>
    <t>ubdW</t>
  </si>
  <si>
    <t>JWaV</t>
  </si>
  <si>
    <t>50YL</t>
  </si>
  <si>
    <t>XcbW</t>
  </si>
  <si>
    <t>4SFk</t>
  </si>
  <si>
    <t>aEQy</t>
  </si>
  <si>
    <t>RcX8</t>
  </si>
  <si>
    <t>Ow8P</t>
  </si>
  <si>
    <t>z2BO</t>
  </si>
  <si>
    <t>C3dV</t>
  </si>
  <si>
    <t>gv7C</t>
  </si>
  <si>
    <t>563713</t>
  </si>
  <si>
    <t>946563</t>
  </si>
  <si>
    <t>570609</t>
  </si>
  <si>
    <t>167942</t>
  </si>
  <si>
    <t>131296</t>
  </si>
  <si>
    <t>607564</t>
  </si>
  <si>
    <t>121364</t>
  </si>
  <si>
    <t>508192</t>
  </si>
  <si>
    <t>708355</t>
  </si>
  <si>
    <t>599343</t>
  </si>
  <si>
    <t>137400</t>
  </si>
  <si>
    <t>210235</t>
  </si>
  <si>
    <t>879344</t>
  </si>
  <si>
    <t>394959</t>
  </si>
  <si>
    <t>724296</t>
  </si>
  <si>
    <t>587823</t>
  </si>
  <si>
    <t>609887</t>
  </si>
  <si>
    <t>257348</t>
  </si>
  <si>
    <t>525595</t>
  </si>
  <si>
    <t>828877</t>
  </si>
  <si>
    <t>501474</t>
  </si>
  <si>
    <t>450679</t>
  </si>
  <si>
    <t>138667</t>
  </si>
  <si>
    <t>098290</t>
  </si>
  <si>
    <t>473227</t>
  </si>
  <si>
    <t>688263</t>
  </si>
  <si>
    <t>385104</t>
  </si>
  <si>
    <t>425863</t>
  </si>
  <si>
    <t>993437</t>
  </si>
  <si>
    <t>641419</t>
  </si>
  <si>
    <t>022309</t>
  </si>
  <si>
    <t>197428</t>
  </si>
  <si>
    <t>198487</t>
  </si>
  <si>
    <t>461023</t>
  </si>
  <si>
    <t>315061</t>
  </si>
  <si>
    <t>10/6</t>
  </si>
  <si>
    <t>17/4</t>
  </si>
  <si>
    <t>22/3</t>
  </si>
  <si>
    <t>14/1</t>
  </si>
  <si>
    <t>24/6</t>
  </si>
  <si>
    <t>19/2</t>
  </si>
  <si>
    <t>16/4</t>
  </si>
  <si>
    <t>19/4</t>
  </si>
  <si>
    <t>19/5</t>
  </si>
  <si>
    <t>14/5</t>
  </si>
  <si>
    <t>18/4</t>
  </si>
  <si>
    <t>18/5</t>
  </si>
  <si>
    <t>25/4</t>
  </si>
  <si>
    <t>21/4</t>
  </si>
  <si>
    <t>23/4</t>
  </si>
  <si>
    <t>20/5</t>
  </si>
  <si>
    <t>11/6</t>
  </si>
  <si>
    <t>13/5</t>
  </si>
  <si>
    <t>12/5</t>
  </si>
  <si>
    <t>23/3</t>
  </si>
  <si>
    <t>22/6</t>
  </si>
  <si>
    <t>17/3</t>
  </si>
  <si>
    <t>12/3</t>
  </si>
  <si>
    <t>24/3</t>
  </si>
  <si>
    <t>23/1</t>
  </si>
  <si>
    <t>19/6</t>
  </si>
  <si>
    <t>15/1</t>
  </si>
  <si>
    <t>10/4</t>
  </si>
  <si>
    <t>25/5</t>
  </si>
  <si>
    <t>13/4</t>
  </si>
  <si>
    <t>21/1</t>
  </si>
  <si>
    <t>Seat No</t>
  </si>
  <si>
    <t>266470</t>
  </si>
  <si>
    <t>22/1</t>
  </si>
  <si>
    <t>024673</t>
  </si>
  <si>
    <t>NBQ3B6YCOYF6T</t>
  </si>
  <si>
    <t>BLUSOZXXSL6NF</t>
  </si>
  <si>
    <t>AWGVK090MGMBC</t>
  </si>
  <si>
    <t>0LMILNFL7TW1S</t>
  </si>
  <si>
    <t>EKTYFHQM8MKK9</t>
  </si>
  <si>
    <t>SH3DCU425C7KK</t>
  </si>
  <si>
    <t>PKF6US255DWV8</t>
  </si>
  <si>
    <t>F2YIIWO5I016C</t>
  </si>
  <si>
    <t>WXFIMB4YETW9R</t>
  </si>
  <si>
    <t>OSOCX8RKS3FAW</t>
  </si>
  <si>
    <t>F3SGUOAR6E0W0</t>
  </si>
  <si>
    <t>U0JAICJ1I6QGC</t>
  </si>
  <si>
    <t>D1577CARVVZ1K</t>
  </si>
  <si>
    <t>S9P40JZX4H5W8</t>
  </si>
  <si>
    <t>11Z4YHQRLUBEB</t>
  </si>
  <si>
    <t>19P8IXDVUH8PR</t>
  </si>
  <si>
    <t>CQJE7GGAO76ER</t>
  </si>
  <si>
    <t>SZOHPOZZRZH59</t>
  </si>
  <si>
    <t>ITMGU0OGFAHGW</t>
  </si>
  <si>
    <t>47BMCS31ENGN2</t>
  </si>
  <si>
    <t>UZ2U0CI88XXIN</t>
  </si>
  <si>
    <t>G0KNZHA2T2XEX</t>
  </si>
  <si>
    <t>YCHDFG21FZNUJ</t>
  </si>
  <si>
    <t>E8Y5KOEZMCQ1Y</t>
  </si>
  <si>
    <t>9MAA7EPDNF15R</t>
  </si>
  <si>
    <t>QPVAB62PCCEYS</t>
  </si>
  <si>
    <t>JA8MA0LQHQ1E1</t>
  </si>
  <si>
    <t>JEG126A27ZDLB</t>
  </si>
  <si>
    <t>UALZWYX6H14JJ</t>
  </si>
  <si>
    <t>F73C5OLQYBZWQ</t>
  </si>
  <si>
    <t>G0VCJXW4J51IN</t>
  </si>
  <si>
    <t>HO2E3AH06BG79</t>
  </si>
  <si>
    <t>NPAYZDDI3K2ZS</t>
  </si>
  <si>
    <t>JFC38FZV9FZG5</t>
  </si>
  <si>
    <t>MONJRDHOJILG6</t>
  </si>
  <si>
    <t>R1FPY1WI6Q49D</t>
  </si>
  <si>
    <t>IKTSNYP7N0ARV</t>
  </si>
  <si>
    <t>966997</t>
  </si>
  <si>
    <t>006686</t>
  </si>
  <si>
    <t>936109</t>
  </si>
  <si>
    <t>092431</t>
  </si>
  <si>
    <t>964859</t>
  </si>
  <si>
    <t>419451</t>
  </si>
  <si>
    <t>276650</t>
  </si>
  <si>
    <t>616788</t>
  </si>
  <si>
    <t>537151</t>
  </si>
  <si>
    <t>143402</t>
  </si>
  <si>
    <t>225626</t>
  </si>
  <si>
    <t>648582</t>
  </si>
  <si>
    <t>244181</t>
  </si>
  <si>
    <t>528622</t>
  </si>
  <si>
    <t>135820</t>
  </si>
  <si>
    <t>777432</t>
  </si>
  <si>
    <t>599913</t>
  </si>
  <si>
    <t>004491</t>
  </si>
  <si>
    <t>605298</t>
  </si>
  <si>
    <t>181770</t>
  </si>
  <si>
    <t>570258</t>
  </si>
  <si>
    <t>160452</t>
  </si>
  <si>
    <t>763312</t>
  </si>
  <si>
    <t>558907</t>
  </si>
  <si>
    <t>324072</t>
  </si>
  <si>
    <t>123491</t>
  </si>
  <si>
    <t>145613</t>
  </si>
  <si>
    <t>780758</t>
  </si>
  <si>
    <t>587922</t>
  </si>
  <si>
    <t>157282</t>
  </si>
  <si>
    <t>408833</t>
  </si>
  <si>
    <t>937216</t>
  </si>
  <si>
    <t>683421</t>
  </si>
  <si>
    <t>657559</t>
  </si>
  <si>
    <t>520124</t>
  </si>
  <si>
    <t>486210</t>
  </si>
  <si>
    <t>extra1</t>
  </si>
  <si>
    <t>order no</t>
  </si>
  <si>
    <t>fr3l</t>
  </si>
  <si>
    <t>Xn0k</t>
  </si>
  <si>
    <t>K2Mt</t>
  </si>
  <si>
    <t>Office</t>
  </si>
  <si>
    <t>Priya</t>
  </si>
  <si>
    <t>Rivaj</t>
  </si>
  <si>
    <t>Robin</t>
  </si>
  <si>
    <t>Thrupthi</t>
  </si>
  <si>
    <t>Spice Bazaar</t>
  </si>
  <si>
    <t>4.5m-15$</t>
  </si>
  <si>
    <t>3.2m-12$</t>
  </si>
  <si>
    <t>2.6m-10$</t>
  </si>
  <si>
    <t>1.4m-7$</t>
  </si>
  <si>
    <t>3.4m-12$</t>
  </si>
  <si>
    <t>3m-12$</t>
  </si>
  <si>
    <t>4.6m-15$</t>
  </si>
  <si>
    <t>6m-17$</t>
  </si>
  <si>
    <t>5.4m-16$</t>
  </si>
  <si>
    <t>Vaibhav</t>
  </si>
  <si>
    <t>8m-21$</t>
  </si>
  <si>
    <t>1.7m-8$</t>
  </si>
  <si>
    <t>Start</t>
  </si>
  <si>
    <t>Return</t>
  </si>
  <si>
    <t>-</t>
  </si>
  <si>
    <t>100 barclay Blvd</t>
  </si>
  <si>
    <t>702 Deerpath Dr</t>
  </si>
  <si>
    <t>701 N Milwaukee Ave #104</t>
  </si>
  <si>
    <t>1034 Weiland Rd, Buffalo Grove</t>
  </si>
  <si>
    <t>295 Parkway Dr</t>
  </si>
  <si>
    <t>20586 Milwaukee Ave</t>
  </si>
  <si>
    <t>289 Evergreen Dr</t>
  </si>
  <si>
    <t>131 W Townline Rd</t>
  </si>
  <si>
    <t>Hotel</t>
  </si>
  <si>
    <t>Staybridge, Hotel</t>
  </si>
  <si>
    <t>TravelCode</t>
  </si>
  <si>
    <t>HO,OF</t>
  </si>
  <si>
    <t>HO,PR</t>
  </si>
  <si>
    <t>HO,RI</t>
  </si>
  <si>
    <t>HO,RO</t>
  </si>
  <si>
    <t>HO,VA</t>
  </si>
  <si>
    <t>HO,TH</t>
  </si>
  <si>
    <t>HO,SP</t>
  </si>
  <si>
    <t>OF,HO</t>
  </si>
  <si>
    <t>OF,PR</t>
  </si>
  <si>
    <t>OF,RI</t>
  </si>
  <si>
    <t>OF,RO</t>
  </si>
  <si>
    <t>OF,VA</t>
  </si>
  <si>
    <t>OF,TH</t>
  </si>
  <si>
    <t>OF,SP</t>
  </si>
  <si>
    <t>PR,HO</t>
  </si>
  <si>
    <t>RI,HO</t>
  </si>
  <si>
    <t>RO,HO</t>
  </si>
  <si>
    <t>VA,HO</t>
  </si>
  <si>
    <t>TH,HO</t>
  </si>
  <si>
    <t>SP,HO</t>
  </si>
  <si>
    <t>PR,OF</t>
  </si>
  <si>
    <t>RI,OF</t>
  </si>
  <si>
    <t>RO,OF</t>
  </si>
  <si>
    <t>VA,OF</t>
  </si>
  <si>
    <t>TH,OF</t>
  </si>
  <si>
    <t>SP,OF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</si>
</sst>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1" fontId="0" fillId="0" borderId="0" xfId="0" applyNumberFormat="1" applyFill="1"/>
    <xf numFmtId="14" fontId="0" fillId="0" borderId="0" xfId="0" applyNumberFormat="1" applyFill="1"/>
    <xf numFmtId="0" fontId="3" fillId="4" borderId="0" xfId="0" applyFont="1" applyFill="1"/>
    <xf numFmtId="0" fontId="3" fillId="4" borderId="1" xfId="0" applyFont="1" applyFill="1" applyBorder="1"/>
    <xf numFmtId="0" fontId="0" fillId="0" borderId="1" xfId="0" applyBorder="1"/>
    <xf numFmtId="0" fontId="3" fillId="3" borderId="0" xfId="0" applyFont="1" applyFill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7" workbookViewId="0">
      <selection activeCell="E20" sqref="E20"/>
    </sheetView>
  </sheetViews>
  <sheetFormatPr defaultRowHeight="15" x14ac:dyDescent="0.25"/>
  <cols>
    <col min="1" max="1" width="11.42578125" customWidth="1"/>
    <col min="2" max="2" width="18.7109375" customWidth="1"/>
    <col min="3" max="3" width="11.7109375" customWidth="1"/>
    <col min="4" max="4" width="9.28515625" customWidth="1"/>
    <col min="5" max="5" width="19.5703125" customWidth="1"/>
    <col min="8" max="8" width="22.140625" customWidth="1"/>
    <col min="9" max="9" width="6.85546875" customWidth="1"/>
    <col min="11" max="11" width="22.28515625" customWidth="1"/>
    <col min="13" max="13" width="14.140625" customWidth="1"/>
    <col min="14" max="14" width="31.5703125" customWidth="1"/>
    <col min="15" max="15" width="16.85546875" customWidth="1"/>
  </cols>
  <sheetData>
    <row r="1" spans="1:15" x14ac:dyDescent="0.25">
      <c r="E1" t="s">
        <v>21</v>
      </c>
      <c r="H1" t="s">
        <v>22</v>
      </c>
      <c r="K1" t="s">
        <v>23</v>
      </c>
    </row>
    <row r="2" spans="1:15" x14ac:dyDescent="0.25">
      <c r="A2" s="2" t="s">
        <v>0</v>
      </c>
      <c r="B2" s="2" t="s">
        <v>1</v>
      </c>
      <c r="C2" s="2" t="s">
        <v>2</v>
      </c>
      <c r="E2" s="2" t="s">
        <v>29</v>
      </c>
      <c r="F2" s="2" t="s">
        <v>2</v>
      </c>
      <c r="H2" s="2" t="s">
        <v>29</v>
      </c>
      <c r="I2" s="2" t="s">
        <v>2</v>
      </c>
      <c r="K2" s="2" t="s">
        <v>29</v>
      </c>
      <c r="L2" s="2" t="s">
        <v>2</v>
      </c>
      <c r="M2" s="2" t="s">
        <v>30</v>
      </c>
    </row>
    <row r="3" spans="1:15" x14ac:dyDescent="0.25">
      <c r="A3" s="2"/>
      <c r="B3" s="2"/>
      <c r="C3" s="2"/>
      <c r="E3" s="2"/>
      <c r="F3" s="2"/>
      <c r="N3" t="s">
        <v>26</v>
      </c>
      <c r="O3">
        <v>37</v>
      </c>
    </row>
    <row r="4" spans="1:15" x14ac:dyDescent="0.25">
      <c r="A4" s="1">
        <v>42980</v>
      </c>
      <c r="E4" s="3" t="s">
        <v>16</v>
      </c>
      <c r="F4">
        <v>11.56</v>
      </c>
      <c r="M4">
        <f>SUM(F4+I4+L4)</f>
        <v>11.56</v>
      </c>
    </row>
    <row r="5" spans="1:15" ht="26.25" x14ac:dyDescent="0.4">
      <c r="A5" s="1">
        <v>42981</v>
      </c>
      <c r="E5" s="5"/>
      <c r="H5" s="5"/>
      <c r="K5" t="s">
        <v>36</v>
      </c>
      <c r="L5">
        <v>19.28</v>
      </c>
      <c r="M5">
        <f t="shared" ref="M5:M49" si="0">SUM(F5+I5+L5)</f>
        <v>19.28</v>
      </c>
      <c r="N5" s="4" t="s">
        <v>24</v>
      </c>
      <c r="O5">
        <f>SUM(C50+F50+I50+L50)</f>
        <v>2287.0100000000002</v>
      </c>
    </row>
    <row r="6" spans="1:15" x14ac:dyDescent="0.25">
      <c r="A6" s="1">
        <v>42982</v>
      </c>
      <c r="B6" t="s">
        <v>5</v>
      </c>
      <c r="C6">
        <v>36.380000000000003</v>
      </c>
      <c r="E6" s="5"/>
      <c r="H6" t="s">
        <v>37</v>
      </c>
      <c r="I6">
        <v>19.309999999999999</v>
      </c>
      <c r="M6">
        <f t="shared" si="0"/>
        <v>19.309999999999999</v>
      </c>
      <c r="N6" t="s">
        <v>25</v>
      </c>
    </row>
    <row r="7" spans="1:15" x14ac:dyDescent="0.25">
      <c r="A7" s="1">
        <v>42983</v>
      </c>
      <c r="E7" t="s">
        <v>37</v>
      </c>
      <c r="F7">
        <v>15.3</v>
      </c>
      <c r="H7" t="s">
        <v>17</v>
      </c>
      <c r="I7">
        <v>12.09</v>
      </c>
      <c r="K7" t="s">
        <v>36</v>
      </c>
      <c r="L7">
        <v>21.41</v>
      </c>
      <c r="M7">
        <f t="shared" si="0"/>
        <v>48.8</v>
      </c>
      <c r="N7" t="s">
        <v>27</v>
      </c>
      <c r="O7">
        <f>O3 * 60</f>
        <v>2220</v>
      </c>
    </row>
    <row r="8" spans="1:15" x14ac:dyDescent="0.25">
      <c r="A8" s="1">
        <v>42984</v>
      </c>
      <c r="B8" t="s">
        <v>5</v>
      </c>
      <c r="C8">
        <v>11.93</v>
      </c>
      <c r="E8" s="5"/>
      <c r="H8" t="s">
        <v>35</v>
      </c>
      <c r="I8">
        <v>22.5</v>
      </c>
      <c r="K8" t="s">
        <v>17</v>
      </c>
      <c r="L8">
        <v>40.700000000000003</v>
      </c>
      <c r="M8">
        <f t="shared" si="0"/>
        <v>63.2</v>
      </c>
    </row>
    <row r="9" spans="1:15" ht="26.25" x14ac:dyDescent="0.4">
      <c r="A9" s="1"/>
      <c r="B9" t="s">
        <v>6</v>
      </c>
      <c r="C9">
        <v>30.09</v>
      </c>
      <c r="K9" s="8"/>
      <c r="M9">
        <f t="shared" si="0"/>
        <v>0</v>
      </c>
      <c r="N9" s="4" t="s">
        <v>28</v>
      </c>
      <c r="O9" s="4">
        <f>O7-O5</f>
        <v>-67.010000000000218</v>
      </c>
    </row>
    <row r="10" spans="1:15" x14ac:dyDescent="0.25">
      <c r="A10" s="1">
        <v>42985</v>
      </c>
      <c r="E10" s="5"/>
      <c r="H10" t="s">
        <v>37</v>
      </c>
      <c r="I10">
        <v>27.92</v>
      </c>
      <c r="K10" t="s">
        <v>35</v>
      </c>
      <c r="L10">
        <v>30.71</v>
      </c>
      <c r="M10">
        <f t="shared" si="0"/>
        <v>58.63</v>
      </c>
    </row>
    <row r="11" spans="1:15" x14ac:dyDescent="0.25">
      <c r="A11" s="1">
        <v>42986</v>
      </c>
      <c r="E11" t="s">
        <v>13</v>
      </c>
      <c r="F11">
        <v>20.79</v>
      </c>
      <c r="H11" t="s">
        <v>17</v>
      </c>
      <c r="I11">
        <v>12.09</v>
      </c>
      <c r="K11" s="5"/>
      <c r="M11">
        <f t="shared" si="0"/>
        <v>32.879999999999995</v>
      </c>
    </row>
    <row r="12" spans="1:15" x14ac:dyDescent="0.25">
      <c r="A12" s="1">
        <v>42987</v>
      </c>
      <c r="B12" t="s">
        <v>6</v>
      </c>
      <c r="C12">
        <v>22.67</v>
      </c>
      <c r="E12" t="s">
        <v>37</v>
      </c>
      <c r="F12">
        <v>18.260000000000002</v>
      </c>
      <c r="H12" t="s">
        <v>36</v>
      </c>
      <c r="I12">
        <v>23.56</v>
      </c>
      <c r="K12" t="s">
        <v>17</v>
      </c>
      <c r="L12">
        <v>39.6</v>
      </c>
      <c r="M12">
        <f t="shared" si="0"/>
        <v>81.42</v>
      </c>
    </row>
    <row r="13" spans="1:15" x14ac:dyDescent="0.25">
      <c r="A13" s="1">
        <v>42988</v>
      </c>
      <c r="B13" t="s">
        <v>5</v>
      </c>
      <c r="C13">
        <v>2.13</v>
      </c>
      <c r="E13" t="s">
        <v>12</v>
      </c>
      <c r="F13">
        <v>7.91</v>
      </c>
      <c r="H13" t="s">
        <v>35</v>
      </c>
      <c r="I13">
        <v>24.69</v>
      </c>
      <c r="K13" t="s">
        <v>36</v>
      </c>
      <c r="L13">
        <v>17.14</v>
      </c>
      <c r="M13">
        <f t="shared" si="0"/>
        <v>49.74</v>
      </c>
    </row>
    <row r="14" spans="1:15" x14ac:dyDescent="0.25">
      <c r="A14" s="1">
        <v>42989</v>
      </c>
      <c r="E14" t="s">
        <v>37</v>
      </c>
      <c r="F14">
        <v>16.100000000000001</v>
      </c>
      <c r="H14" t="s">
        <v>17</v>
      </c>
      <c r="I14">
        <v>12.09</v>
      </c>
      <c r="K14" s="5"/>
      <c r="M14">
        <f t="shared" si="0"/>
        <v>28.19</v>
      </c>
    </row>
    <row r="15" spans="1:15" x14ac:dyDescent="0.25">
      <c r="A15" s="1">
        <v>42990</v>
      </c>
      <c r="B15" t="s">
        <v>4</v>
      </c>
      <c r="C15">
        <v>10.15</v>
      </c>
      <c r="M15">
        <f t="shared" si="0"/>
        <v>0</v>
      </c>
    </row>
    <row r="16" spans="1:15" x14ac:dyDescent="0.25">
      <c r="A16" s="1"/>
      <c r="B16" t="s">
        <v>5</v>
      </c>
      <c r="C16">
        <v>11.48</v>
      </c>
      <c r="H16" t="s">
        <v>17</v>
      </c>
      <c r="I16">
        <v>12.09</v>
      </c>
      <c r="K16" t="s">
        <v>37</v>
      </c>
      <c r="L16">
        <v>34.36</v>
      </c>
      <c r="M16">
        <f t="shared" si="0"/>
        <v>46.45</v>
      </c>
    </row>
    <row r="17" spans="1:13" x14ac:dyDescent="0.25">
      <c r="A17" s="1">
        <v>42991</v>
      </c>
      <c r="E17" t="s">
        <v>36</v>
      </c>
      <c r="F17">
        <v>13.92</v>
      </c>
      <c r="H17" s="5"/>
      <c r="K17" t="s">
        <v>35</v>
      </c>
      <c r="L17">
        <v>24.37</v>
      </c>
      <c r="M17">
        <f t="shared" si="0"/>
        <v>38.29</v>
      </c>
    </row>
    <row r="18" spans="1:13" x14ac:dyDescent="0.25">
      <c r="A18" s="1">
        <v>42992</v>
      </c>
      <c r="B18" t="s">
        <v>38</v>
      </c>
      <c r="C18">
        <v>81.06</v>
      </c>
      <c r="E18" t="s">
        <v>37</v>
      </c>
      <c r="F18">
        <v>16.09</v>
      </c>
      <c r="H18" s="5"/>
      <c r="K18" t="s">
        <v>36</v>
      </c>
      <c r="L18">
        <v>20.309999999999999</v>
      </c>
      <c r="M18">
        <f t="shared" si="0"/>
        <v>36.4</v>
      </c>
    </row>
    <row r="19" spans="1:13" x14ac:dyDescent="0.25">
      <c r="A19" s="1">
        <v>42993</v>
      </c>
      <c r="E19" t="s">
        <v>14</v>
      </c>
      <c r="F19">
        <v>10.15</v>
      </c>
      <c r="H19" t="s">
        <v>17</v>
      </c>
      <c r="I19">
        <v>12.09</v>
      </c>
      <c r="K19" t="s">
        <v>35</v>
      </c>
      <c r="L19">
        <v>18.399999999999999</v>
      </c>
      <c r="M19">
        <f t="shared" si="0"/>
        <v>40.64</v>
      </c>
    </row>
    <row r="20" spans="1:13" x14ac:dyDescent="0.25">
      <c r="A20" s="1">
        <v>42994</v>
      </c>
      <c r="B20" t="s">
        <v>38</v>
      </c>
      <c r="C20">
        <v>48.54</v>
      </c>
      <c r="E20" s="5"/>
      <c r="H20" s="5"/>
      <c r="K20" t="s">
        <v>37</v>
      </c>
      <c r="L20">
        <v>24.7</v>
      </c>
      <c r="M20">
        <f t="shared" si="0"/>
        <v>24.7</v>
      </c>
    </row>
    <row r="21" spans="1:13" x14ac:dyDescent="0.25">
      <c r="A21" s="1">
        <v>42995</v>
      </c>
      <c r="E21" t="s">
        <v>11</v>
      </c>
      <c r="F21">
        <v>2.2400000000000002</v>
      </c>
      <c r="H21" t="s">
        <v>35</v>
      </c>
      <c r="I21">
        <v>19.11</v>
      </c>
      <c r="K21" t="s">
        <v>36</v>
      </c>
      <c r="L21">
        <v>18.18</v>
      </c>
      <c r="M21">
        <f t="shared" si="0"/>
        <v>39.53</v>
      </c>
    </row>
    <row r="22" spans="1:13" x14ac:dyDescent="0.25">
      <c r="A22" s="1"/>
      <c r="E22" t="s">
        <v>15</v>
      </c>
      <c r="F22">
        <v>38.61</v>
      </c>
      <c r="M22">
        <f t="shared" si="0"/>
        <v>38.61</v>
      </c>
    </row>
    <row r="23" spans="1:13" x14ac:dyDescent="0.25">
      <c r="A23" s="1">
        <v>42996</v>
      </c>
      <c r="E23" s="5"/>
      <c r="H23" t="s">
        <v>17</v>
      </c>
      <c r="I23">
        <v>12.09</v>
      </c>
      <c r="K23" s="5"/>
      <c r="M23">
        <f t="shared" si="0"/>
        <v>12.09</v>
      </c>
    </row>
    <row r="24" spans="1:13" x14ac:dyDescent="0.25">
      <c r="A24" s="1">
        <v>42997</v>
      </c>
      <c r="B24" t="s">
        <v>7</v>
      </c>
      <c r="C24">
        <v>40.590000000000003</v>
      </c>
      <c r="E24" s="5"/>
      <c r="H24" t="s">
        <v>35</v>
      </c>
      <c r="I24">
        <v>19.11</v>
      </c>
      <c r="K24" t="s">
        <v>37</v>
      </c>
      <c r="L24">
        <v>24.67</v>
      </c>
      <c r="M24">
        <f t="shared" si="0"/>
        <v>43.78</v>
      </c>
    </row>
    <row r="25" spans="1:13" x14ac:dyDescent="0.25">
      <c r="A25" s="1"/>
      <c r="B25" t="s">
        <v>8</v>
      </c>
      <c r="C25">
        <v>14.07</v>
      </c>
      <c r="M25">
        <f t="shared" si="0"/>
        <v>0</v>
      </c>
    </row>
    <row r="26" spans="1:13" x14ac:dyDescent="0.25">
      <c r="A26" s="1">
        <v>42998</v>
      </c>
      <c r="E26" t="s">
        <v>37</v>
      </c>
      <c r="F26">
        <v>10.74</v>
      </c>
      <c r="H26" t="s">
        <v>36</v>
      </c>
      <c r="I26">
        <v>24.63</v>
      </c>
      <c r="K26" t="s">
        <v>35</v>
      </c>
      <c r="L26">
        <v>22.94</v>
      </c>
      <c r="M26">
        <f t="shared" si="0"/>
        <v>58.31</v>
      </c>
    </row>
    <row r="27" spans="1:13" x14ac:dyDescent="0.25">
      <c r="A27" s="1">
        <v>42999</v>
      </c>
      <c r="E27" t="s">
        <v>36</v>
      </c>
      <c r="F27">
        <v>7.5</v>
      </c>
      <c r="H27" t="s">
        <v>17</v>
      </c>
      <c r="I27">
        <v>12.09</v>
      </c>
      <c r="K27" s="5"/>
      <c r="M27">
        <f t="shared" si="0"/>
        <v>19.59</v>
      </c>
    </row>
    <row r="28" spans="1:13" x14ac:dyDescent="0.25">
      <c r="A28" s="1">
        <v>43000</v>
      </c>
      <c r="B28" t="s">
        <v>6</v>
      </c>
      <c r="C28">
        <v>97.26</v>
      </c>
      <c r="E28" s="5"/>
      <c r="H28" t="s">
        <v>35</v>
      </c>
      <c r="I28">
        <v>23.66</v>
      </c>
      <c r="K28" t="s">
        <v>37</v>
      </c>
      <c r="L28">
        <v>58</v>
      </c>
      <c r="M28">
        <f t="shared" si="0"/>
        <v>81.66</v>
      </c>
    </row>
    <row r="29" spans="1:13" x14ac:dyDescent="0.25">
      <c r="A29" s="1">
        <v>43001</v>
      </c>
      <c r="E29" s="5"/>
      <c r="H29" t="s">
        <v>37</v>
      </c>
      <c r="I29">
        <v>23.63</v>
      </c>
      <c r="K29" t="s">
        <v>36</v>
      </c>
      <c r="L29">
        <v>25.7</v>
      </c>
      <c r="M29">
        <f t="shared" si="0"/>
        <v>49.33</v>
      </c>
    </row>
    <row r="30" spans="1:13" x14ac:dyDescent="0.25">
      <c r="A30" s="1">
        <v>43002</v>
      </c>
      <c r="E30" t="s">
        <v>35</v>
      </c>
      <c r="F30">
        <v>21.44</v>
      </c>
      <c r="H30" t="s">
        <v>17</v>
      </c>
      <c r="I30">
        <v>12.09</v>
      </c>
      <c r="K30" s="5"/>
      <c r="M30">
        <f t="shared" si="0"/>
        <v>33.53</v>
      </c>
    </row>
    <row r="31" spans="1:13" x14ac:dyDescent="0.25">
      <c r="A31" s="1">
        <v>43003</v>
      </c>
      <c r="E31" t="s">
        <v>10</v>
      </c>
      <c r="F31">
        <v>11.95</v>
      </c>
      <c r="H31" t="s">
        <v>37</v>
      </c>
      <c r="I31">
        <v>27.92</v>
      </c>
      <c r="K31" t="s">
        <v>36</v>
      </c>
      <c r="L31">
        <v>23.56</v>
      </c>
      <c r="M31">
        <f t="shared" si="0"/>
        <v>63.430000000000007</v>
      </c>
    </row>
    <row r="32" spans="1:13" x14ac:dyDescent="0.25">
      <c r="A32" s="1">
        <v>43004</v>
      </c>
      <c r="B32" t="s">
        <v>7</v>
      </c>
      <c r="C32">
        <v>22.24</v>
      </c>
      <c r="E32" s="5"/>
      <c r="H32" t="s">
        <v>17</v>
      </c>
      <c r="K32" s="5"/>
      <c r="M32">
        <f t="shared" si="0"/>
        <v>0</v>
      </c>
    </row>
    <row r="33" spans="1:13" x14ac:dyDescent="0.25">
      <c r="A33" s="1">
        <v>43005</v>
      </c>
      <c r="E33" s="5"/>
      <c r="H33" t="s">
        <v>36</v>
      </c>
      <c r="I33">
        <v>26.79</v>
      </c>
      <c r="K33" t="s">
        <v>37</v>
      </c>
      <c r="L33">
        <v>26.81</v>
      </c>
      <c r="M33">
        <f t="shared" si="0"/>
        <v>53.599999999999994</v>
      </c>
    </row>
    <row r="34" spans="1:13" x14ac:dyDescent="0.25">
      <c r="A34" s="1">
        <v>43006</v>
      </c>
      <c r="E34" t="s">
        <v>17</v>
      </c>
      <c r="F34">
        <v>25.3</v>
      </c>
      <c r="H34" t="s">
        <v>35</v>
      </c>
      <c r="I34">
        <v>23.84</v>
      </c>
      <c r="M34">
        <f t="shared" si="0"/>
        <v>49.14</v>
      </c>
    </row>
    <row r="35" spans="1:13" x14ac:dyDescent="0.25">
      <c r="A35" s="1">
        <v>43007</v>
      </c>
      <c r="B35" t="s">
        <v>3</v>
      </c>
      <c r="C35">
        <v>48.87</v>
      </c>
      <c r="E35" t="s">
        <v>37</v>
      </c>
      <c r="F35">
        <v>18.260000000000002</v>
      </c>
      <c r="H35" t="s">
        <v>17</v>
      </c>
      <c r="I35">
        <v>12.09</v>
      </c>
      <c r="K35" t="s">
        <v>36</v>
      </c>
      <c r="L35">
        <v>20.350000000000001</v>
      </c>
      <c r="M35">
        <f t="shared" si="0"/>
        <v>50.7</v>
      </c>
    </row>
    <row r="36" spans="1:13" x14ac:dyDescent="0.25">
      <c r="A36" s="1"/>
      <c r="B36" t="s">
        <v>6</v>
      </c>
      <c r="C36">
        <v>21.23</v>
      </c>
      <c r="M36">
        <f t="shared" si="0"/>
        <v>0</v>
      </c>
    </row>
    <row r="37" spans="1:13" x14ac:dyDescent="0.25">
      <c r="A37" s="1">
        <v>43008</v>
      </c>
      <c r="E37" t="s">
        <v>12</v>
      </c>
      <c r="F37">
        <v>11.34</v>
      </c>
      <c r="H37" t="s">
        <v>17</v>
      </c>
      <c r="K37" t="s">
        <v>35</v>
      </c>
      <c r="L37">
        <v>30.39</v>
      </c>
      <c r="M37">
        <f t="shared" si="0"/>
        <v>41.730000000000004</v>
      </c>
    </row>
    <row r="38" spans="1:13" x14ac:dyDescent="0.25">
      <c r="A38" s="1">
        <v>43009</v>
      </c>
      <c r="B38" t="s">
        <v>6</v>
      </c>
      <c r="C38">
        <v>11.65</v>
      </c>
      <c r="E38" t="s">
        <v>36</v>
      </c>
      <c r="F38">
        <v>24.63</v>
      </c>
      <c r="H38" t="s">
        <v>37</v>
      </c>
      <c r="I38">
        <v>27.92</v>
      </c>
      <c r="K38" s="5"/>
      <c r="M38">
        <f t="shared" si="0"/>
        <v>52.55</v>
      </c>
    </row>
    <row r="39" spans="1:13" x14ac:dyDescent="0.25">
      <c r="A39" s="1">
        <v>43010</v>
      </c>
      <c r="B39" t="s">
        <v>5</v>
      </c>
      <c r="C39">
        <v>48.54</v>
      </c>
      <c r="E39" s="5"/>
      <c r="H39" t="s">
        <v>17</v>
      </c>
      <c r="I39">
        <v>12.09</v>
      </c>
      <c r="K39" t="s">
        <v>36</v>
      </c>
      <c r="L39">
        <v>23.56</v>
      </c>
      <c r="M39">
        <f t="shared" si="0"/>
        <v>35.65</v>
      </c>
    </row>
    <row r="40" spans="1:13" x14ac:dyDescent="0.25">
      <c r="A40" s="1">
        <v>43011</v>
      </c>
      <c r="E40" s="5"/>
      <c r="H40" t="s">
        <v>35</v>
      </c>
      <c r="I40">
        <v>28.28</v>
      </c>
      <c r="K40" t="s">
        <v>37</v>
      </c>
      <c r="L40">
        <v>31.15</v>
      </c>
      <c r="M40">
        <f t="shared" si="0"/>
        <v>59.43</v>
      </c>
    </row>
    <row r="41" spans="1:13" x14ac:dyDescent="0.25">
      <c r="A41" s="1">
        <v>43012</v>
      </c>
      <c r="B41" t="s">
        <v>7</v>
      </c>
      <c r="C41">
        <v>71.95</v>
      </c>
      <c r="E41" t="s">
        <v>36</v>
      </c>
      <c r="F41">
        <v>15</v>
      </c>
      <c r="H41" s="5"/>
      <c r="K41" t="s">
        <v>17</v>
      </c>
      <c r="L41">
        <v>29.7</v>
      </c>
      <c r="M41">
        <f t="shared" si="0"/>
        <v>44.7</v>
      </c>
    </row>
    <row r="42" spans="1:13" x14ac:dyDescent="0.25">
      <c r="A42" s="1">
        <v>43013</v>
      </c>
      <c r="B42" t="s">
        <v>5</v>
      </c>
      <c r="C42">
        <v>67.55</v>
      </c>
      <c r="E42" s="5"/>
      <c r="H42" t="s">
        <v>37</v>
      </c>
      <c r="I42">
        <v>22.54</v>
      </c>
      <c r="M42">
        <f t="shared" si="0"/>
        <v>22.54</v>
      </c>
    </row>
    <row r="43" spans="1:13" x14ac:dyDescent="0.25">
      <c r="A43" s="1">
        <v>43014</v>
      </c>
      <c r="E43" t="s">
        <v>36</v>
      </c>
      <c r="F43">
        <v>9.64</v>
      </c>
      <c r="H43" t="s">
        <v>17</v>
      </c>
      <c r="I43">
        <v>12.09</v>
      </c>
      <c r="K43" t="s">
        <v>35</v>
      </c>
      <c r="L43">
        <v>27.63</v>
      </c>
      <c r="M43">
        <f t="shared" si="0"/>
        <v>49.36</v>
      </c>
    </row>
    <row r="44" spans="1:13" x14ac:dyDescent="0.25">
      <c r="A44" s="1">
        <v>43015</v>
      </c>
      <c r="E44" s="5"/>
      <c r="H44" s="5"/>
      <c r="K44" t="s">
        <v>37</v>
      </c>
      <c r="L44">
        <v>24.67</v>
      </c>
      <c r="M44">
        <f t="shared" si="0"/>
        <v>24.67</v>
      </c>
    </row>
    <row r="45" spans="1:13" x14ac:dyDescent="0.25">
      <c r="A45" s="1">
        <v>43016</v>
      </c>
      <c r="E45" t="s">
        <v>12</v>
      </c>
      <c r="F45">
        <v>10.51</v>
      </c>
      <c r="H45" t="s">
        <v>35</v>
      </c>
      <c r="I45">
        <v>18.28</v>
      </c>
      <c r="K45" t="s">
        <v>36</v>
      </c>
      <c r="L45">
        <v>19.28</v>
      </c>
      <c r="M45">
        <f t="shared" si="0"/>
        <v>48.07</v>
      </c>
    </row>
    <row r="46" spans="1:13" x14ac:dyDescent="0.25">
      <c r="A46" s="1">
        <v>43017</v>
      </c>
      <c r="E46" t="s">
        <v>36</v>
      </c>
      <c r="F46">
        <v>17.14</v>
      </c>
      <c r="H46" s="5"/>
      <c r="K46" s="5"/>
      <c r="M46">
        <f t="shared" si="0"/>
        <v>17.14</v>
      </c>
    </row>
    <row r="47" spans="1:13" x14ac:dyDescent="0.25">
      <c r="A47" s="1">
        <v>43018</v>
      </c>
      <c r="M47">
        <f t="shared" si="0"/>
        <v>0</v>
      </c>
    </row>
    <row r="48" spans="1:13" x14ac:dyDescent="0.25">
      <c r="A48" s="1">
        <v>43019</v>
      </c>
      <c r="M48">
        <f t="shared" si="0"/>
        <v>0</v>
      </c>
    </row>
    <row r="49" spans="1:13" x14ac:dyDescent="0.25">
      <c r="A49" s="1"/>
      <c r="M49">
        <f t="shared" si="0"/>
        <v>0</v>
      </c>
    </row>
    <row r="50" spans="1:13" x14ac:dyDescent="0.25">
      <c r="B50" s="2" t="s">
        <v>9</v>
      </c>
      <c r="C50" s="2">
        <f>SUM(C6:C49)</f>
        <v>698.38</v>
      </c>
      <c r="E50" s="2" t="s">
        <v>9</v>
      </c>
      <c r="F50" s="2">
        <f>SUM(F4:F49)</f>
        <v>354.37999999999994</v>
      </c>
      <c r="H50" s="2" t="s">
        <v>9</v>
      </c>
      <c r="I50" s="2">
        <f>SUM(I4:I49)</f>
        <v>536.67999999999995</v>
      </c>
      <c r="K50" s="2" t="s">
        <v>9</v>
      </c>
      <c r="L50" s="2">
        <f>SUM(L4:L49)</f>
        <v>697.56999999999994</v>
      </c>
      <c r="M50">
        <f t="shared" ref="M50" si="1">SUM(F50+I50+L50)</f>
        <v>1588.6299999999999</v>
      </c>
    </row>
    <row r="59" spans="1:13" x14ac:dyDescent="0.25">
      <c r="E59" t="s">
        <v>18</v>
      </c>
      <c r="F59">
        <v>23</v>
      </c>
    </row>
    <row r="61" spans="1:13" x14ac:dyDescent="0.25">
      <c r="E61" t="s">
        <v>20</v>
      </c>
    </row>
    <row r="62" spans="1:13" x14ac:dyDescent="0.25">
      <c r="E62" t="s">
        <v>19</v>
      </c>
      <c r="F62">
        <v>12</v>
      </c>
    </row>
    <row r="63" spans="1:13" x14ac:dyDescent="0.25">
      <c r="E63" t="s">
        <v>16</v>
      </c>
      <c r="F63">
        <v>3.46</v>
      </c>
    </row>
    <row r="64" spans="1:13" x14ac:dyDescent="0.25">
      <c r="F64">
        <v>0.46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2" workbookViewId="0">
      <selection activeCell="G25" sqref="G25"/>
    </sheetView>
  </sheetViews>
  <sheetFormatPr defaultRowHeight="15" x14ac:dyDescent="0.25"/>
  <cols>
    <col min="1" max="1" width="15.5703125" customWidth="1"/>
    <col min="2" max="2" width="19.85546875" customWidth="1"/>
    <col min="4" max="4" width="22.85546875" style="6" customWidth="1"/>
    <col min="5" max="5" width="12" bestFit="1" customWidth="1"/>
    <col min="6" max="6" width="17.28515625" customWidth="1"/>
  </cols>
  <sheetData>
    <row r="1" spans="1:7" x14ac:dyDescent="0.25">
      <c r="B1" t="s">
        <v>32</v>
      </c>
      <c r="C1" t="s">
        <v>31</v>
      </c>
      <c r="D1" s="6" t="s">
        <v>33</v>
      </c>
      <c r="E1" t="s">
        <v>31</v>
      </c>
      <c r="F1" t="s">
        <v>34</v>
      </c>
      <c r="G1" t="s">
        <v>31</v>
      </c>
    </row>
    <row r="2" spans="1:7" x14ac:dyDescent="0.25">
      <c r="A2" s="1">
        <v>42981</v>
      </c>
      <c r="B2">
        <f t="shared" ref="B2:B34" si="0">B3-C2</f>
        <v>36471</v>
      </c>
      <c r="C2">
        <v>273</v>
      </c>
      <c r="D2" s="6">
        <f t="shared" ref="D2:D33" si="1">D3-E2</f>
        <v>636676195246</v>
      </c>
      <c r="E2">
        <v>4946801810</v>
      </c>
      <c r="F2">
        <f t="shared" ref="F2:F33" si="2">F3-G2</f>
        <v>125908</v>
      </c>
      <c r="G2">
        <v>150</v>
      </c>
    </row>
    <row r="3" spans="1:7" x14ac:dyDescent="0.25">
      <c r="A3" s="1">
        <v>42982</v>
      </c>
      <c r="B3">
        <f t="shared" si="0"/>
        <v>36744</v>
      </c>
      <c r="C3">
        <v>216</v>
      </c>
      <c r="D3" s="6">
        <f t="shared" si="1"/>
        <v>641622997056</v>
      </c>
      <c r="E3">
        <v>3869696805</v>
      </c>
      <c r="F3">
        <f t="shared" si="2"/>
        <v>126058</v>
      </c>
      <c r="G3">
        <v>147</v>
      </c>
    </row>
    <row r="4" spans="1:7" x14ac:dyDescent="0.25">
      <c r="A4" s="1">
        <v>42983</v>
      </c>
      <c r="B4">
        <f t="shared" si="0"/>
        <v>36960</v>
      </c>
      <c r="C4">
        <v>261</v>
      </c>
      <c r="D4" s="6">
        <f t="shared" si="1"/>
        <v>645492693861</v>
      </c>
      <c r="E4">
        <v>609016585</v>
      </c>
      <c r="F4">
        <f t="shared" si="2"/>
        <v>126205</v>
      </c>
      <c r="G4">
        <v>100</v>
      </c>
    </row>
    <row r="5" spans="1:7" x14ac:dyDescent="0.25">
      <c r="A5" s="1">
        <v>42984</v>
      </c>
      <c r="B5">
        <f t="shared" si="0"/>
        <v>37221</v>
      </c>
      <c r="C5">
        <v>278</v>
      </c>
      <c r="D5" s="6">
        <f t="shared" si="1"/>
        <v>646101710446</v>
      </c>
      <c r="E5">
        <v>4783092133</v>
      </c>
      <c r="F5">
        <f t="shared" si="2"/>
        <v>126305</v>
      </c>
      <c r="G5">
        <v>117</v>
      </c>
    </row>
    <row r="6" spans="1:7" x14ac:dyDescent="0.25">
      <c r="A6" s="1">
        <v>42985</v>
      </c>
      <c r="B6">
        <f t="shared" si="0"/>
        <v>37499</v>
      </c>
      <c r="C6">
        <v>284</v>
      </c>
      <c r="D6" s="6">
        <f t="shared" si="1"/>
        <v>650884802579</v>
      </c>
      <c r="E6">
        <v>2704153540</v>
      </c>
      <c r="F6">
        <f t="shared" si="2"/>
        <v>126422</v>
      </c>
      <c r="G6">
        <v>118</v>
      </c>
    </row>
    <row r="7" spans="1:7" x14ac:dyDescent="0.25">
      <c r="A7" s="1">
        <v>42986</v>
      </c>
      <c r="B7">
        <f t="shared" si="0"/>
        <v>37783</v>
      </c>
      <c r="C7">
        <v>226</v>
      </c>
      <c r="D7" s="6">
        <f t="shared" si="1"/>
        <v>653588956119</v>
      </c>
      <c r="E7">
        <v>2555460951</v>
      </c>
      <c r="F7">
        <f t="shared" si="2"/>
        <v>126540</v>
      </c>
      <c r="G7">
        <v>109</v>
      </c>
    </row>
    <row r="8" spans="1:7" x14ac:dyDescent="0.25">
      <c r="A8" s="1">
        <v>42987</v>
      </c>
      <c r="B8">
        <f t="shared" si="0"/>
        <v>38009</v>
      </c>
      <c r="C8">
        <v>269</v>
      </c>
      <c r="D8" s="6">
        <f t="shared" si="1"/>
        <v>656144417070</v>
      </c>
      <c r="E8">
        <v>2569383864</v>
      </c>
      <c r="F8">
        <f t="shared" si="2"/>
        <v>126649</v>
      </c>
      <c r="G8">
        <v>146</v>
      </c>
    </row>
    <row r="9" spans="1:7" x14ac:dyDescent="0.25">
      <c r="A9" s="1">
        <v>42988</v>
      </c>
      <c r="B9">
        <f t="shared" si="0"/>
        <v>38278</v>
      </c>
      <c r="C9">
        <v>257</v>
      </c>
      <c r="D9" s="6">
        <f t="shared" si="1"/>
        <v>658713800934</v>
      </c>
      <c r="E9">
        <v>4760286066</v>
      </c>
      <c r="F9">
        <f t="shared" si="2"/>
        <v>126795</v>
      </c>
      <c r="G9">
        <v>129</v>
      </c>
    </row>
    <row r="10" spans="1:7" x14ac:dyDescent="0.25">
      <c r="A10" s="1">
        <v>42989</v>
      </c>
      <c r="B10">
        <f t="shared" si="0"/>
        <v>38535</v>
      </c>
      <c r="C10">
        <v>284</v>
      </c>
      <c r="D10" s="6">
        <f t="shared" si="1"/>
        <v>663474087000</v>
      </c>
      <c r="E10">
        <v>412308055</v>
      </c>
      <c r="F10">
        <f t="shared" si="2"/>
        <v>126924</v>
      </c>
      <c r="G10">
        <v>115</v>
      </c>
    </row>
    <row r="11" spans="1:7" x14ac:dyDescent="0.25">
      <c r="A11" s="1">
        <v>42990</v>
      </c>
      <c r="B11">
        <f t="shared" si="0"/>
        <v>38819</v>
      </c>
      <c r="C11">
        <v>249</v>
      </c>
      <c r="D11" s="6">
        <f t="shared" si="1"/>
        <v>663886395055</v>
      </c>
      <c r="E11">
        <v>2937446812</v>
      </c>
      <c r="F11">
        <f t="shared" si="2"/>
        <v>127039</v>
      </c>
      <c r="G11">
        <v>112</v>
      </c>
    </row>
    <row r="12" spans="1:7" x14ac:dyDescent="0.25">
      <c r="A12" s="1">
        <v>42991</v>
      </c>
      <c r="B12">
        <f t="shared" si="0"/>
        <v>39068</v>
      </c>
      <c r="C12">
        <v>219</v>
      </c>
      <c r="D12" s="6">
        <f t="shared" si="1"/>
        <v>666823841867</v>
      </c>
      <c r="E12">
        <v>2844829288</v>
      </c>
      <c r="F12">
        <f t="shared" si="2"/>
        <v>127151</v>
      </c>
      <c r="G12">
        <v>131</v>
      </c>
    </row>
    <row r="13" spans="1:7" x14ac:dyDescent="0.25">
      <c r="A13" s="1">
        <v>42992</v>
      </c>
      <c r="B13">
        <f t="shared" si="0"/>
        <v>39287</v>
      </c>
      <c r="C13">
        <v>296</v>
      </c>
      <c r="D13" s="6">
        <f t="shared" si="1"/>
        <v>669668671155</v>
      </c>
      <c r="E13">
        <v>1360651416</v>
      </c>
      <c r="F13">
        <f t="shared" si="2"/>
        <v>127282</v>
      </c>
      <c r="G13">
        <v>142</v>
      </c>
    </row>
    <row r="14" spans="1:7" x14ac:dyDescent="0.25">
      <c r="A14" s="1">
        <v>42993</v>
      </c>
      <c r="B14">
        <f t="shared" si="0"/>
        <v>39583</v>
      </c>
      <c r="C14">
        <v>272</v>
      </c>
      <c r="D14" s="6">
        <f t="shared" si="1"/>
        <v>671029322571</v>
      </c>
      <c r="E14">
        <v>2929695808</v>
      </c>
      <c r="F14">
        <f t="shared" si="2"/>
        <v>127424</v>
      </c>
      <c r="G14">
        <v>135</v>
      </c>
    </row>
    <row r="15" spans="1:7" x14ac:dyDescent="0.25">
      <c r="A15" s="1">
        <v>42994</v>
      </c>
      <c r="B15">
        <f t="shared" si="0"/>
        <v>39855</v>
      </c>
      <c r="C15">
        <v>218</v>
      </c>
      <c r="D15" s="6">
        <f t="shared" si="1"/>
        <v>673959018379</v>
      </c>
      <c r="E15">
        <v>547469449</v>
      </c>
      <c r="F15">
        <f t="shared" si="2"/>
        <v>127559</v>
      </c>
      <c r="G15">
        <v>116</v>
      </c>
    </row>
    <row r="16" spans="1:7" x14ac:dyDescent="0.25">
      <c r="A16" s="1">
        <v>42995</v>
      </c>
      <c r="B16">
        <f t="shared" si="0"/>
        <v>40073</v>
      </c>
      <c r="C16">
        <v>239</v>
      </c>
      <c r="D16" s="6">
        <f t="shared" si="1"/>
        <v>674506487828</v>
      </c>
      <c r="E16">
        <v>4400598095</v>
      </c>
      <c r="F16">
        <f t="shared" si="2"/>
        <v>127675</v>
      </c>
      <c r="G16">
        <v>101</v>
      </c>
    </row>
    <row r="17" spans="1:7" x14ac:dyDescent="0.25">
      <c r="A17" s="1">
        <v>42996</v>
      </c>
      <c r="B17">
        <f t="shared" si="0"/>
        <v>40312</v>
      </c>
      <c r="C17">
        <v>297</v>
      </c>
      <c r="D17" s="6">
        <f t="shared" si="1"/>
        <v>678907085923</v>
      </c>
      <c r="E17">
        <v>2774525952</v>
      </c>
      <c r="F17">
        <f t="shared" si="2"/>
        <v>127776</v>
      </c>
      <c r="G17">
        <v>131</v>
      </c>
    </row>
    <row r="18" spans="1:7" x14ac:dyDescent="0.25">
      <c r="A18" s="1">
        <v>42997</v>
      </c>
      <c r="B18">
        <f t="shared" si="0"/>
        <v>40609</v>
      </c>
      <c r="C18">
        <v>298</v>
      </c>
      <c r="D18" s="6">
        <f t="shared" si="1"/>
        <v>681681611875</v>
      </c>
      <c r="E18">
        <v>4442824199</v>
      </c>
      <c r="F18">
        <f t="shared" si="2"/>
        <v>127907</v>
      </c>
      <c r="G18">
        <v>142</v>
      </c>
    </row>
    <row r="19" spans="1:7" x14ac:dyDescent="0.25">
      <c r="A19" s="1">
        <v>42998</v>
      </c>
      <c r="B19">
        <f t="shared" si="0"/>
        <v>40907</v>
      </c>
      <c r="C19">
        <v>260</v>
      </c>
      <c r="D19" s="6">
        <f t="shared" si="1"/>
        <v>686124436074</v>
      </c>
      <c r="E19">
        <v>3114606920</v>
      </c>
      <c r="F19">
        <f t="shared" si="2"/>
        <v>128049</v>
      </c>
      <c r="G19">
        <v>117</v>
      </c>
    </row>
    <row r="20" spans="1:7" x14ac:dyDescent="0.25">
      <c r="A20" s="1">
        <v>42999</v>
      </c>
      <c r="B20">
        <f t="shared" si="0"/>
        <v>41167</v>
      </c>
      <c r="C20">
        <v>272</v>
      </c>
      <c r="D20" s="6">
        <f t="shared" si="1"/>
        <v>689239042994</v>
      </c>
      <c r="E20">
        <v>1673193032</v>
      </c>
      <c r="F20">
        <f t="shared" si="2"/>
        <v>128166</v>
      </c>
      <c r="G20">
        <v>128</v>
      </c>
    </row>
    <row r="21" spans="1:7" x14ac:dyDescent="0.25">
      <c r="A21" s="1">
        <v>43000</v>
      </c>
      <c r="B21">
        <f t="shared" si="0"/>
        <v>41439</v>
      </c>
      <c r="C21">
        <v>267</v>
      </c>
      <c r="D21" s="6">
        <f t="shared" si="1"/>
        <v>690912236026</v>
      </c>
      <c r="E21">
        <v>4761091802</v>
      </c>
      <c r="F21">
        <f t="shared" si="2"/>
        <v>128294</v>
      </c>
      <c r="G21">
        <v>119</v>
      </c>
    </row>
    <row r="22" spans="1:7" x14ac:dyDescent="0.25">
      <c r="A22" s="1">
        <v>43001</v>
      </c>
      <c r="B22">
        <f t="shared" si="0"/>
        <v>41706</v>
      </c>
      <c r="C22">
        <v>273</v>
      </c>
      <c r="D22" s="6">
        <f t="shared" si="1"/>
        <v>695673327828</v>
      </c>
      <c r="E22">
        <v>2454493991</v>
      </c>
      <c r="F22">
        <f t="shared" si="2"/>
        <v>128413</v>
      </c>
      <c r="G22">
        <v>144</v>
      </c>
    </row>
    <row r="23" spans="1:7" x14ac:dyDescent="0.25">
      <c r="A23" s="1">
        <v>43002</v>
      </c>
      <c r="B23">
        <f t="shared" si="0"/>
        <v>41979</v>
      </c>
      <c r="C23">
        <v>260</v>
      </c>
      <c r="D23" s="6">
        <f t="shared" si="1"/>
        <v>698127821819</v>
      </c>
      <c r="E23">
        <v>1088361422</v>
      </c>
      <c r="F23">
        <f t="shared" si="2"/>
        <v>128557</v>
      </c>
      <c r="G23">
        <v>127</v>
      </c>
    </row>
    <row r="24" spans="1:7" x14ac:dyDescent="0.25">
      <c r="A24" s="1">
        <v>43003</v>
      </c>
      <c r="B24">
        <f t="shared" si="0"/>
        <v>42239</v>
      </c>
      <c r="C24">
        <v>267</v>
      </c>
      <c r="D24" s="6">
        <f t="shared" si="1"/>
        <v>699216183241</v>
      </c>
      <c r="E24">
        <v>3525230453</v>
      </c>
      <c r="F24">
        <f t="shared" si="2"/>
        <v>128684</v>
      </c>
      <c r="G24">
        <v>107</v>
      </c>
    </row>
    <row r="25" spans="1:7" x14ac:dyDescent="0.25">
      <c r="A25" s="1">
        <v>43004</v>
      </c>
      <c r="B25">
        <f t="shared" si="0"/>
        <v>42506</v>
      </c>
      <c r="C25">
        <v>274</v>
      </c>
      <c r="D25" s="6">
        <f t="shared" si="1"/>
        <v>702741413694</v>
      </c>
      <c r="E25">
        <v>1612916333</v>
      </c>
      <c r="F25">
        <f t="shared" si="2"/>
        <v>128791</v>
      </c>
      <c r="G25">
        <v>120</v>
      </c>
    </row>
    <row r="26" spans="1:7" x14ac:dyDescent="0.25">
      <c r="A26" s="1">
        <v>43005</v>
      </c>
      <c r="B26">
        <f t="shared" si="0"/>
        <v>42780</v>
      </c>
      <c r="C26">
        <v>240</v>
      </c>
      <c r="D26" s="6">
        <f t="shared" si="1"/>
        <v>704354330027</v>
      </c>
      <c r="E26">
        <v>1151153941</v>
      </c>
      <c r="F26">
        <f t="shared" si="2"/>
        <v>128911</v>
      </c>
      <c r="G26">
        <v>135</v>
      </c>
    </row>
    <row r="27" spans="1:7" x14ac:dyDescent="0.25">
      <c r="A27" s="1">
        <v>43006</v>
      </c>
      <c r="B27">
        <f t="shared" si="0"/>
        <v>43020</v>
      </c>
      <c r="C27">
        <v>231</v>
      </c>
      <c r="D27" s="6">
        <f t="shared" si="1"/>
        <v>705505483968</v>
      </c>
      <c r="E27">
        <v>939904063</v>
      </c>
      <c r="F27">
        <f t="shared" si="2"/>
        <v>129046</v>
      </c>
      <c r="G27">
        <v>110</v>
      </c>
    </row>
    <row r="28" spans="1:7" x14ac:dyDescent="0.25">
      <c r="A28" s="1">
        <v>43007</v>
      </c>
      <c r="B28">
        <f t="shared" si="0"/>
        <v>43251</v>
      </c>
      <c r="C28">
        <v>233</v>
      </c>
      <c r="D28" s="6">
        <f t="shared" si="1"/>
        <v>706445388031</v>
      </c>
      <c r="E28">
        <v>3016907083</v>
      </c>
      <c r="F28">
        <f t="shared" si="2"/>
        <v>129156</v>
      </c>
      <c r="G28">
        <v>138</v>
      </c>
    </row>
    <row r="29" spans="1:7" x14ac:dyDescent="0.25">
      <c r="A29" s="1">
        <v>43008</v>
      </c>
      <c r="B29">
        <f t="shared" si="0"/>
        <v>43484</v>
      </c>
      <c r="C29">
        <v>216</v>
      </c>
      <c r="D29" s="6">
        <f t="shared" si="1"/>
        <v>709462295114</v>
      </c>
      <c r="E29">
        <v>4458806844</v>
      </c>
      <c r="F29">
        <f t="shared" si="2"/>
        <v>129294</v>
      </c>
      <c r="G29">
        <v>130</v>
      </c>
    </row>
    <row r="30" spans="1:7" x14ac:dyDescent="0.25">
      <c r="A30" s="1">
        <v>43009</v>
      </c>
      <c r="B30">
        <f t="shared" si="0"/>
        <v>43700</v>
      </c>
      <c r="C30">
        <v>286</v>
      </c>
      <c r="D30" s="6">
        <f t="shared" si="1"/>
        <v>713921101958</v>
      </c>
      <c r="E30">
        <v>4160798254</v>
      </c>
      <c r="F30">
        <f t="shared" si="2"/>
        <v>129424</v>
      </c>
      <c r="G30">
        <v>121</v>
      </c>
    </row>
    <row r="31" spans="1:7" x14ac:dyDescent="0.25">
      <c r="A31" s="1">
        <v>43010</v>
      </c>
      <c r="B31">
        <f t="shared" si="0"/>
        <v>43986</v>
      </c>
      <c r="C31">
        <v>235</v>
      </c>
      <c r="D31" s="6">
        <f t="shared" si="1"/>
        <v>718081900212</v>
      </c>
      <c r="E31">
        <v>2600492980</v>
      </c>
      <c r="F31">
        <f t="shared" si="2"/>
        <v>129545</v>
      </c>
      <c r="G31">
        <v>114</v>
      </c>
    </row>
    <row r="32" spans="1:7" x14ac:dyDescent="0.25">
      <c r="A32" s="1">
        <v>43011</v>
      </c>
      <c r="B32">
        <f t="shared" si="0"/>
        <v>44221</v>
      </c>
      <c r="C32">
        <v>208</v>
      </c>
      <c r="D32" s="6">
        <f t="shared" si="1"/>
        <v>720682393192</v>
      </c>
      <c r="E32">
        <v>4509041420</v>
      </c>
      <c r="F32">
        <f t="shared" si="2"/>
        <v>129659</v>
      </c>
      <c r="G32">
        <v>148</v>
      </c>
    </row>
    <row r="33" spans="1:7" x14ac:dyDescent="0.25">
      <c r="A33" s="1">
        <v>43012</v>
      </c>
      <c r="B33">
        <f t="shared" si="0"/>
        <v>44429</v>
      </c>
      <c r="C33">
        <v>213</v>
      </c>
      <c r="D33" s="6">
        <f t="shared" si="1"/>
        <v>725191434612</v>
      </c>
      <c r="E33">
        <v>1126798362</v>
      </c>
      <c r="F33">
        <f t="shared" si="2"/>
        <v>129807</v>
      </c>
      <c r="G33">
        <v>136</v>
      </c>
    </row>
    <row r="34" spans="1:7" x14ac:dyDescent="0.25">
      <c r="A34" s="1">
        <v>43013</v>
      </c>
      <c r="B34">
        <f t="shared" si="0"/>
        <v>44642</v>
      </c>
      <c r="C34">
        <v>236</v>
      </c>
      <c r="D34" s="6">
        <f>D35-E34</f>
        <v>726318232974</v>
      </c>
      <c r="E34">
        <v>1621722516</v>
      </c>
      <c r="F34">
        <f>F35-G34</f>
        <v>129943</v>
      </c>
      <c r="G34">
        <v>144</v>
      </c>
    </row>
    <row r="35" spans="1:7" x14ac:dyDescent="0.25">
      <c r="A35" s="1">
        <v>43014</v>
      </c>
      <c r="B35" s="5">
        <v>44878</v>
      </c>
      <c r="C35">
        <v>216</v>
      </c>
      <c r="D35" s="7">
        <v>727939955490</v>
      </c>
      <c r="E35">
        <v>855258478</v>
      </c>
      <c r="F35" s="5">
        <v>130087</v>
      </c>
      <c r="G35">
        <v>106</v>
      </c>
    </row>
    <row r="36" spans="1:7" x14ac:dyDescent="0.25">
      <c r="A36" s="1">
        <v>43015</v>
      </c>
      <c r="B36">
        <f>B35+C35</f>
        <v>45094</v>
      </c>
      <c r="C36">
        <v>205</v>
      </c>
      <c r="D36" s="6">
        <f>D35+E36</f>
        <v>730833579581</v>
      </c>
      <c r="E36">
        <v>2893624091</v>
      </c>
      <c r="F36">
        <f>F35+G36</f>
        <v>130230</v>
      </c>
      <c r="G36">
        <v>143</v>
      </c>
    </row>
    <row r="37" spans="1:7" x14ac:dyDescent="0.25">
      <c r="A37" s="1">
        <v>43016</v>
      </c>
      <c r="B37">
        <f>B36+C36</f>
        <v>45299</v>
      </c>
      <c r="C37">
        <v>214</v>
      </c>
      <c r="D37" s="6">
        <f t="shared" ref="D37:D38" si="3">D36+E37</f>
        <v>734698702561</v>
      </c>
      <c r="E37">
        <v>3865122980</v>
      </c>
      <c r="F37">
        <f t="shared" ref="F37:F38" si="4">F36+G37</f>
        <v>130361</v>
      </c>
      <c r="G37">
        <v>131</v>
      </c>
    </row>
    <row r="38" spans="1:7" x14ac:dyDescent="0.25">
      <c r="A38" s="1">
        <v>43017</v>
      </c>
      <c r="B38">
        <f>B37+C37</f>
        <v>45513</v>
      </c>
      <c r="C38">
        <v>217</v>
      </c>
      <c r="D38" s="6">
        <f t="shared" si="3"/>
        <v>737776599206</v>
      </c>
      <c r="E38">
        <v>3077896645</v>
      </c>
      <c r="F38">
        <f t="shared" si="4"/>
        <v>130509</v>
      </c>
      <c r="G38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3" workbookViewId="0">
      <selection activeCell="B36" sqref="B36"/>
    </sheetView>
  </sheetViews>
  <sheetFormatPr defaultRowHeight="15" x14ac:dyDescent="0.25"/>
  <cols>
    <col min="1" max="1" width="12.5703125" customWidth="1"/>
    <col min="2" max="2" width="9.7109375" customWidth="1"/>
  </cols>
  <sheetData>
    <row r="1" spans="1:4" x14ac:dyDescent="0.25">
      <c r="A1" s="8"/>
      <c r="B1" s="8" t="s">
        <v>32</v>
      </c>
      <c r="C1" s="8" t="s">
        <v>31</v>
      </c>
      <c r="D1" s="8"/>
    </row>
    <row r="2" spans="1:4" x14ac:dyDescent="0.25">
      <c r="A2" s="12">
        <v>42981</v>
      </c>
      <c r="B2" s="8">
        <f t="shared" ref="B2:B16" si="0">B3-C2</f>
        <v>393054</v>
      </c>
      <c r="C2" s="8">
        <v>89</v>
      </c>
      <c r="D2" s="8"/>
    </row>
    <row r="3" spans="1:4" x14ac:dyDescent="0.25">
      <c r="A3" s="12">
        <v>42982</v>
      </c>
      <c r="B3" s="8">
        <f t="shared" si="0"/>
        <v>393143</v>
      </c>
      <c r="C3" s="8">
        <v>85</v>
      </c>
      <c r="D3" s="8"/>
    </row>
    <row r="4" spans="1:4" x14ac:dyDescent="0.25">
      <c r="A4" s="12">
        <v>42983</v>
      </c>
      <c r="B4" s="8">
        <f t="shared" si="0"/>
        <v>393228</v>
      </c>
      <c r="C4" s="8">
        <v>93</v>
      </c>
      <c r="D4" s="8"/>
    </row>
    <row r="5" spans="1:4" x14ac:dyDescent="0.25">
      <c r="A5" s="12">
        <v>42984</v>
      </c>
      <c r="B5" s="8">
        <f t="shared" si="0"/>
        <v>393321</v>
      </c>
      <c r="C5" s="8">
        <v>83</v>
      </c>
      <c r="D5" s="8"/>
    </row>
    <row r="6" spans="1:4" x14ac:dyDescent="0.25">
      <c r="A6" s="12">
        <v>42985</v>
      </c>
      <c r="B6" s="8">
        <f t="shared" si="0"/>
        <v>393404</v>
      </c>
      <c r="C6" s="8">
        <v>117</v>
      </c>
      <c r="D6" s="8"/>
    </row>
    <row r="7" spans="1:4" x14ac:dyDescent="0.25">
      <c r="A7" s="12">
        <v>42986</v>
      </c>
      <c r="B7" s="8">
        <f t="shared" si="0"/>
        <v>393521</v>
      </c>
      <c r="C7" s="8">
        <v>67</v>
      </c>
      <c r="D7" s="8"/>
    </row>
    <row r="8" spans="1:4" x14ac:dyDescent="0.25">
      <c r="A8" s="12">
        <v>42987</v>
      </c>
      <c r="B8" s="8">
        <f t="shared" si="0"/>
        <v>393588</v>
      </c>
      <c r="C8" s="8">
        <v>67</v>
      </c>
      <c r="D8" s="8"/>
    </row>
    <row r="9" spans="1:4" x14ac:dyDescent="0.25">
      <c r="A9" s="12">
        <v>42988</v>
      </c>
      <c r="B9" s="8">
        <f t="shared" si="0"/>
        <v>393655</v>
      </c>
      <c r="C9" s="8">
        <v>61</v>
      </c>
      <c r="D9" s="8"/>
    </row>
    <row r="10" spans="1:4" x14ac:dyDescent="0.25">
      <c r="A10" s="12">
        <v>42989</v>
      </c>
      <c r="B10" s="8">
        <f t="shared" si="0"/>
        <v>393716</v>
      </c>
      <c r="C10" s="8">
        <v>105</v>
      </c>
      <c r="D10" s="8"/>
    </row>
    <row r="11" spans="1:4" x14ac:dyDescent="0.25">
      <c r="A11" s="12">
        <v>42990</v>
      </c>
      <c r="B11" s="8">
        <f t="shared" si="0"/>
        <v>393821</v>
      </c>
      <c r="C11" s="8">
        <v>116</v>
      </c>
      <c r="D11" s="8"/>
    </row>
    <row r="12" spans="1:4" x14ac:dyDescent="0.25">
      <c r="A12" s="12">
        <v>42991</v>
      </c>
      <c r="B12" s="8">
        <f t="shared" si="0"/>
        <v>393937</v>
      </c>
      <c r="C12" s="8">
        <v>111</v>
      </c>
      <c r="D12" s="8"/>
    </row>
    <row r="13" spans="1:4" x14ac:dyDescent="0.25">
      <c r="A13" s="12">
        <v>42992</v>
      </c>
      <c r="B13" s="8">
        <f t="shared" si="0"/>
        <v>394048</v>
      </c>
      <c r="C13" s="8">
        <v>95</v>
      </c>
      <c r="D13" s="8"/>
    </row>
    <row r="14" spans="1:4" x14ac:dyDescent="0.25">
      <c r="A14" s="12">
        <v>42993</v>
      </c>
      <c r="B14" s="8">
        <f t="shared" si="0"/>
        <v>394143</v>
      </c>
      <c r="C14" s="8">
        <v>62</v>
      </c>
      <c r="D14" s="8"/>
    </row>
    <row r="15" spans="1:4" x14ac:dyDescent="0.25">
      <c r="A15" s="12">
        <v>42994</v>
      </c>
      <c r="B15" s="8">
        <f t="shared" si="0"/>
        <v>394205</v>
      </c>
      <c r="C15" s="8">
        <v>62</v>
      </c>
      <c r="D15" s="8"/>
    </row>
    <row r="16" spans="1:4" x14ac:dyDescent="0.25">
      <c r="A16" s="12">
        <v>42995</v>
      </c>
      <c r="B16" s="8">
        <f t="shared" si="0"/>
        <v>394267</v>
      </c>
      <c r="C16" s="8">
        <v>80</v>
      </c>
      <c r="D16" s="8"/>
    </row>
    <row r="17" spans="1:4" x14ac:dyDescent="0.25">
      <c r="A17" s="12">
        <v>42996</v>
      </c>
      <c r="B17" s="8">
        <f>B18-C17</f>
        <v>394347</v>
      </c>
      <c r="C17" s="8">
        <v>73</v>
      </c>
      <c r="D17" s="8"/>
    </row>
    <row r="18" spans="1:4" x14ac:dyDescent="0.25">
      <c r="A18" s="12">
        <v>42997</v>
      </c>
      <c r="B18" s="5">
        <v>394420</v>
      </c>
      <c r="C18" s="8">
        <v>69</v>
      </c>
      <c r="D18" s="8"/>
    </row>
    <row r="19" spans="1:4" x14ac:dyDescent="0.25">
      <c r="A19" s="12">
        <v>42998</v>
      </c>
      <c r="B19" s="8">
        <f>B18+C19</f>
        <v>394512</v>
      </c>
      <c r="C19" s="8">
        <v>92</v>
      </c>
      <c r="D19" s="8"/>
    </row>
    <row r="20" spans="1:4" x14ac:dyDescent="0.25">
      <c r="A20" s="12">
        <v>42999</v>
      </c>
      <c r="B20" s="8">
        <f t="shared" ref="B20:B24" si="1">B19+C20</f>
        <v>394600</v>
      </c>
      <c r="C20" s="8">
        <v>88</v>
      </c>
      <c r="D20" s="8"/>
    </row>
    <row r="21" spans="1:4" x14ac:dyDescent="0.25">
      <c r="A21" s="12">
        <v>43000</v>
      </c>
      <c r="B21" s="8">
        <f t="shared" si="1"/>
        <v>394703</v>
      </c>
      <c r="C21" s="8">
        <v>103</v>
      </c>
      <c r="D21" s="8"/>
    </row>
    <row r="22" spans="1:4" x14ac:dyDescent="0.25">
      <c r="A22" s="12">
        <v>43001</v>
      </c>
      <c r="B22" s="8">
        <f t="shared" si="1"/>
        <v>394773</v>
      </c>
      <c r="C22" s="8">
        <v>70</v>
      </c>
      <c r="D22" s="8"/>
    </row>
    <row r="23" spans="1:4" x14ac:dyDescent="0.25">
      <c r="A23" s="12">
        <v>43002</v>
      </c>
      <c r="B23" s="8">
        <f t="shared" si="1"/>
        <v>394840</v>
      </c>
      <c r="C23" s="8">
        <v>67</v>
      </c>
      <c r="D23" s="8"/>
    </row>
    <row r="24" spans="1:4" x14ac:dyDescent="0.25">
      <c r="A24" s="12">
        <v>43003</v>
      </c>
      <c r="B24" s="8">
        <f t="shared" si="1"/>
        <v>394947</v>
      </c>
      <c r="C24" s="8">
        <v>107</v>
      </c>
      <c r="D24" s="8"/>
    </row>
    <row r="25" spans="1:4" x14ac:dyDescent="0.25">
      <c r="A25" s="12">
        <v>43004</v>
      </c>
      <c r="B25" s="5">
        <v>395090</v>
      </c>
      <c r="C25" s="8">
        <v>61</v>
      </c>
      <c r="D25" s="8"/>
    </row>
    <row r="26" spans="1:4" x14ac:dyDescent="0.25">
      <c r="A26" s="12">
        <v>43005</v>
      </c>
      <c r="B26" s="8">
        <f>B25+C26</f>
        <v>395202</v>
      </c>
      <c r="C26" s="8">
        <v>112</v>
      </c>
      <c r="D26" s="8"/>
    </row>
    <row r="27" spans="1:4" x14ac:dyDescent="0.25">
      <c r="A27" s="12">
        <v>43006</v>
      </c>
      <c r="B27" s="8">
        <f t="shared" ref="B27:B38" si="2">B26+C27</f>
        <v>395274</v>
      </c>
      <c r="C27" s="8">
        <v>72</v>
      </c>
      <c r="D27" s="8"/>
    </row>
    <row r="28" spans="1:4" x14ac:dyDescent="0.25">
      <c r="A28" s="12">
        <v>43007</v>
      </c>
      <c r="B28" s="8">
        <f t="shared" si="2"/>
        <v>395371</v>
      </c>
      <c r="C28" s="8">
        <v>97</v>
      </c>
      <c r="D28" s="8"/>
    </row>
    <row r="29" spans="1:4" x14ac:dyDescent="0.25">
      <c r="A29" s="12">
        <v>43008</v>
      </c>
      <c r="B29" s="8">
        <f t="shared" si="2"/>
        <v>395448</v>
      </c>
      <c r="C29" s="8">
        <v>77</v>
      </c>
      <c r="D29" s="8"/>
    </row>
    <row r="30" spans="1:4" x14ac:dyDescent="0.25">
      <c r="A30" s="12">
        <v>43009</v>
      </c>
      <c r="B30" s="8">
        <f t="shared" si="2"/>
        <v>395556</v>
      </c>
      <c r="C30" s="8">
        <v>108</v>
      </c>
      <c r="D30" s="8"/>
    </row>
    <row r="31" spans="1:4" x14ac:dyDescent="0.25">
      <c r="A31" s="12">
        <v>43010</v>
      </c>
      <c r="B31" s="8">
        <f t="shared" si="2"/>
        <v>395632</v>
      </c>
      <c r="C31" s="8">
        <v>76</v>
      </c>
      <c r="D31" s="8"/>
    </row>
    <row r="32" spans="1:4" x14ac:dyDescent="0.25">
      <c r="A32" s="12">
        <v>43011</v>
      </c>
      <c r="B32" s="8">
        <f t="shared" si="2"/>
        <v>395705</v>
      </c>
      <c r="C32" s="8">
        <v>73</v>
      </c>
      <c r="D32" s="8"/>
    </row>
    <row r="33" spans="1:4" x14ac:dyDescent="0.25">
      <c r="A33" s="12">
        <v>43012</v>
      </c>
      <c r="B33" s="8">
        <f t="shared" si="2"/>
        <v>395775</v>
      </c>
      <c r="C33" s="8">
        <v>70</v>
      </c>
      <c r="D33" s="8"/>
    </row>
    <row r="34" spans="1:4" x14ac:dyDescent="0.25">
      <c r="A34" s="12">
        <v>43013</v>
      </c>
      <c r="B34" s="8">
        <f t="shared" si="2"/>
        <v>395862</v>
      </c>
      <c r="C34" s="8">
        <v>87</v>
      </c>
      <c r="D34" s="8"/>
    </row>
    <row r="35" spans="1:4" x14ac:dyDescent="0.25">
      <c r="A35" s="12">
        <v>43014</v>
      </c>
      <c r="B35" s="8">
        <f t="shared" si="2"/>
        <v>395939</v>
      </c>
      <c r="C35" s="8">
        <v>77</v>
      </c>
      <c r="D35" s="8"/>
    </row>
    <row r="36" spans="1:4" x14ac:dyDescent="0.25">
      <c r="A36" s="12">
        <v>43015</v>
      </c>
      <c r="B36" s="8">
        <f t="shared" si="2"/>
        <v>396059</v>
      </c>
      <c r="C36" s="8">
        <v>120</v>
      </c>
      <c r="D36" s="8"/>
    </row>
    <row r="37" spans="1:4" x14ac:dyDescent="0.25">
      <c r="A37" s="12">
        <v>43016</v>
      </c>
      <c r="B37" s="8">
        <f t="shared" si="2"/>
        <v>396151</v>
      </c>
      <c r="C37" s="8">
        <v>92</v>
      </c>
      <c r="D37" s="8"/>
    </row>
    <row r="38" spans="1:4" x14ac:dyDescent="0.25">
      <c r="A38" s="12">
        <v>43017</v>
      </c>
      <c r="B38" s="8">
        <f t="shared" si="2"/>
        <v>396232</v>
      </c>
      <c r="C38" s="8">
        <v>81</v>
      </c>
      <c r="D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21" sqref="A1:D38"/>
    </sheetView>
  </sheetViews>
  <sheetFormatPr defaultRowHeight="15" x14ac:dyDescent="0.25"/>
  <cols>
    <col min="1" max="1" width="9.7109375" bestFit="1" customWidth="1"/>
    <col min="2" max="2" width="6.85546875" bestFit="1" customWidth="1"/>
    <col min="3" max="3" width="7.85546875" bestFit="1" customWidth="1"/>
    <col min="4" max="4" width="13.140625" bestFit="1" customWidth="1"/>
    <col min="5" max="5" width="11" bestFit="1" customWidth="1"/>
    <col min="6" max="6" width="10" bestFit="1" customWidth="1"/>
    <col min="7" max="7" width="7.85546875" bestFit="1" customWidth="1"/>
  </cols>
  <sheetData>
    <row r="1" spans="1:3" x14ac:dyDescent="0.25">
      <c r="B1" t="s">
        <v>32</v>
      </c>
      <c r="C1" t="s">
        <v>31</v>
      </c>
    </row>
    <row r="2" spans="1:3" x14ac:dyDescent="0.25">
      <c r="A2" s="1">
        <v>42981</v>
      </c>
      <c r="B2">
        <f t="shared" ref="B2:B3" si="0">B3-C2</f>
        <v>50970</v>
      </c>
      <c r="C2">
        <v>84</v>
      </c>
    </row>
    <row r="3" spans="1:3" x14ac:dyDescent="0.25">
      <c r="A3" s="1">
        <v>42982</v>
      </c>
      <c r="B3">
        <f t="shared" si="0"/>
        <v>51054</v>
      </c>
      <c r="C3">
        <v>107</v>
      </c>
    </row>
    <row r="4" spans="1:3" x14ac:dyDescent="0.25">
      <c r="A4" s="1">
        <v>42983</v>
      </c>
      <c r="B4">
        <f>B5-C4</f>
        <v>51161</v>
      </c>
      <c r="C4">
        <v>97</v>
      </c>
    </row>
    <row r="5" spans="1:3" x14ac:dyDescent="0.25">
      <c r="A5" s="1">
        <v>42984</v>
      </c>
      <c r="B5" s="5">
        <v>51258</v>
      </c>
      <c r="C5">
        <v>81</v>
      </c>
    </row>
    <row r="6" spans="1:3" x14ac:dyDescent="0.25">
      <c r="A6" s="1">
        <v>42985</v>
      </c>
      <c r="B6">
        <f>B5+143</f>
        <v>51401</v>
      </c>
      <c r="C6">
        <v>143</v>
      </c>
    </row>
    <row r="7" spans="1:3" x14ac:dyDescent="0.25">
      <c r="A7" s="1">
        <v>42986</v>
      </c>
      <c r="B7">
        <f>B6+143</f>
        <v>51544</v>
      </c>
      <c r="C7">
        <v>81</v>
      </c>
    </row>
    <row r="8" spans="1:3" x14ac:dyDescent="0.25">
      <c r="A8" s="1">
        <v>42987</v>
      </c>
      <c r="B8" s="5">
        <v>51689</v>
      </c>
      <c r="C8">
        <v>82</v>
      </c>
    </row>
    <row r="9" spans="1:3" x14ac:dyDescent="0.25">
      <c r="A9" s="1">
        <v>42988</v>
      </c>
      <c r="B9">
        <f>B8+C9</f>
        <v>51756</v>
      </c>
      <c r="C9">
        <v>67</v>
      </c>
    </row>
    <row r="10" spans="1:3" x14ac:dyDescent="0.25">
      <c r="A10" s="1">
        <v>42989</v>
      </c>
      <c r="B10">
        <f t="shared" ref="B10:B27" si="1">B9+C10</f>
        <v>51899</v>
      </c>
      <c r="C10">
        <v>143</v>
      </c>
    </row>
    <row r="11" spans="1:3" x14ac:dyDescent="0.25">
      <c r="A11" s="1">
        <v>42990</v>
      </c>
      <c r="B11">
        <f t="shared" si="1"/>
        <v>51995</v>
      </c>
      <c r="C11">
        <v>96</v>
      </c>
    </row>
    <row r="12" spans="1:3" x14ac:dyDescent="0.25">
      <c r="A12" s="1">
        <v>42991</v>
      </c>
      <c r="B12">
        <f t="shared" si="1"/>
        <v>52098</v>
      </c>
      <c r="C12">
        <v>103</v>
      </c>
    </row>
    <row r="13" spans="1:3" x14ac:dyDescent="0.25">
      <c r="A13" s="1">
        <v>42992</v>
      </c>
      <c r="B13">
        <f t="shared" si="1"/>
        <v>52197</v>
      </c>
      <c r="C13">
        <v>99</v>
      </c>
    </row>
    <row r="14" spans="1:3" x14ac:dyDescent="0.25">
      <c r="A14" s="1">
        <v>42993</v>
      </c>
      <c r="B14">
        <f t="shared" si="1"/>
        <v>52275</v>
      </c>
      <c r="C14">
        <v>78</v>
      </c>
    </row>
    <row r="15" spans="1:3" x14ac:dyDescent="0.25">
      <c r="A15" s="1">
        <v>42994</v>
      </c>
      <c r="B15" s="5">
        <v>52363</v>
      </c>
      <c r="C15">
        <v>119</v>
      </c>
    </row>
    <row r="16" spans="1:3" x14ac:dyDescent="0.25">
      <c r="A16" s="1">
        <v>42995</v>
      </c>
      <c r="B16">
        <f t="shared" si="1"/>
        <v>52453</v>
      </c>
      <c r="C16">
        <v>90</v>
      </c>
    </row>
    <row r="17" spans="1:4" x14ac:dyDescent="0.25">
      <c r="A17" s="1">
        <v>42996</v>
      </c>
      <c r="B17">
        <f t="shared" si="1"/>
        <v>52578</v>
      </c>
      <c r="C17">
        <v>125</v>
      </c>
    </row>
    <row r="18" spans="1:4" x14ac:dyDescent="0.25">
      <c r="A18" s="1">
        <v>42997</v>
      </c>
      <c r="B18">
        <f t="shared" si="1"/>
        <v>52713</v>
      </c>
      <c r="C18">
        <v>135</v>
      </c>
    </row>
    <row r="19" spans="1:4" x14ac:dyDescent="0.25">
      <c r="A19" s="1">
        <v>42998</v>
      </c>
      <c r="B19">
        <f t="shared" si="1"/>
        <v>52768</v>
      </c>
      <c r="C19">
        <v>55</v>
      </c>
    </row>
    <row r="20" spans="1:4" x14ac:dyDescent="0.25">
      <c r="A20" s="1">
        <v>42999</v>
      </c>
      <c r="B20">
        <f t="shared" si="1"/>
        <v>52849</v>
      </c>
      <c r="C20">
        <v>81</v>
      </c>
    </row>
    <row r="21" spans="1:4" x14ac:dyDescent="0.25">
      <c r="A21" s="1">
        <v>43000</v>
      </c>
      <c r="B21">
        <f t="shared" si="1"/>
        <v>52900</v>
      </c>
      <c r="C21">
        <v>51</v>
      </c>
    </row>
    <row r="22" spans="1:4" x14ac:dyDescent="0.25">
      <c r="A22" s="1">
        <v>43001</v>
      </c>
      <c r="B22">
        <f t="shared" si="1"/>
        <v>52986</v>
      </c>
      <c r="C22">
        <v>86</v>
      </c>
    </row>
    <row r="23" spans="1:4" x14ac:dyDescent="0.25">
      <c r="A23" s="1">
        <v>43002</v>
      </c>
      <c r="B23">
        <f t="shared" si="1"/>
        <v>53049</v>
      </c>
      <c r="C23">
        <v>63</v>
      </c>
    </row>
    <row r="24" spans="1:4" x14ac:dyDescent="0.25">
      <c r="A24" s="1">
        <v>43003</v>
      </c>
      <c r="B24">
        <f t="shared" si="1"/>
        <v>53158</v>
      </c>
      <c r="C24">
        <v>109</v>
      </c>
    </row>
    <row r="25" spans="1:4" x14ac:dyDescent="0.25">
      <c r="A25" s="1">
        <v>43004</v>
      </c>
      <c r="B25">
        <f t="shared" si="1"/>
        <v>53288</v>
      </c>
      <c r="C25">
        <v>130</v>
      </c>
    </row>
    <row r="26" spans="1:4" x14ac:dyDescent="0.25">
      <c r="A26" s="1">
        <v>43005</v>
      </c>
      <c r="B26">
        <f t="shared" si="1"/>
        <v>53364</v>
      </c>
      <c r="C26">
        <v>76</v>
      </c>
    </row>
    <row r="27" spans="1:4" x14ac:dyDescent="0.25">
      <c r="A27" s="1">
        <v>43006</v>
      </c>
      <c r="B27">
        <f t="shared" si="1"/>
        <v>53426</v>
      </c>
      <c r="C27">
        <v>62</v>
      </c>
    </row>
    <row r="28" spans="1:4" x14ac:dyDescent="0.25">
      <c r="A28" s="1">
        <v>43007</v>
      </c>
      <c r="B28" s="5">
        <v>53579</v>
      </c>
      <c r="C28">
        <v>71</v>
      </c>
      <c r="D28" s="5">
        <v>53577</v>
      </c>
    </row>
    <row r="29" spans="1:4" x14ac:dyDescent="0.25">
      <c r="A29" s="1">
        <v>43008</v>
      </c>
      <c r="B29">
        <f>B28+143</f>
        <v>53722</v>
      </c>
      <c r="C29">
        <v>74</v>
      </c>
    </row>
    <row r="30" spans="1:4" x14ac:dyDescent="0.25">
      <c r="A30" s="1">
        <v>43009</v>
      </c>
      <c r="B30" s="5">
        <v>53880</v>
      </c>
      <c r="C30">
        <v>137</v>
      </c>
    </row>
    <row r="31" spans="1:4" x14ac:dyDescent="0.25">
      <c r="A31" s="1">
        <v>43010</v>
      </c>
      <c r="B31">
        <f>B30+C31</f>
        <v>53954</v>
      </c>
      <c r="C31">
        <v>74</v>
      </c>
    </row>
    <row r="32" spans="1:4" x14ac:dyDescent="0.25">
      <c r="A32" s="1">
        <v>43011</v>
      </c>
      <c r="B32">
        <f t="shared" ref="B32:B38" si="2">B31+C32</f>
        <v>54019</v>
      </c>
      <c r="C32">
        <v>65</v>
      </c>
    </row>
    <row r="33" spans="1:3" x14ac:dyDescent="0.25">
      <c r="A33" s="1">
        <v>43012</v>
      </c>
      <c r="B33">
        <f t="shared" si="2"/>
        <v>54127</v>
      </c>
      <c r="C33">
        <v>108</v>
      </c>
    </row>
    <row r="34" spans="1:3" x14ac:dyDescent="0.25">
      <c r="A34" s="1">
        <v>43013</v>
      </c>
      <c r="B34">
        <f t="shared" si="2"/>
        <v>54185</v>
      </c>
      <c r="C34">
        <v>58</v>
      </c>
    </row>
    <row r="35" spans="1:3" x14ac:dyDescent="0.25">
      <c r="A35" s="1">
        <v>43014</v>
      </c>
      <c r="B35">
        <f t="shared" si="2"/>
        <v>54273</v>
      </c>
      <c r="C35">
        <v>88</v>
      </c>
    </row>
    <row r="36" spans="1:3" x14ac:dyDescent="0.25">
      <c r="A36" s="1">
        <v>43015</v>
      </c>
      <c r="B36">
        <f t="shared" si="2"/>
        <v>54397</v>
      </c>
      <c r="C36">
        <v>124</v>
      </c>
    </row>
    <row r="37" spans="1:3" x14ac:dyDescent="0.25">
      <c r="A37" s="1">
        <v>43016</v>
      </c>
      <c r="B37">
        <f t="shared" si="2"/>
        <v>54464</v>
      </c>
      <c r="C37">
        <v>67</v>
      </c>
    </row>
    <row r="38" spans="1:3" x14ac:dyDescent="0.25">
      <c r="A38" s="1">
        <v>43017</v>
      </c>
      <c r="B38">
        <f t="shared" si="2"/>
        <v>54600</v>
      </c>
      <c r="C38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17" sqref="G17"/>
    </sheetView>
  </sheetViews>
  <sheetFormatPr defaultRowHeight="15" x14ac:dyDescent="0.25"/>
  <cols>
    <col min="1" max="1" width="19.140625" customWidth="1"/>
    <col min="2" max="2" width="19.7109375" customWidth="1"/>
    <col min="3" max="3" width="19" customWidth="1"/>
    <col min="4" max="4" width="11" bestFit="1" customWidth="1"/>
    <col min="8" max="8" width="26.42578125" customWidth="1"/>
  </cols>
  <sheetData>
    <row r="1" spans="1:7" x14ac:dyDescent="0.25">
      <c r="A1" s="8"/>
      <c r="B1" s="8" t="s">
        <v>32</v>
      </c>
      <c r="C1" s="11" t="s">
        <v>33</v>
      </c>
      <c r="D1" s="8" t="s">
        <v>31</v>
      </c>
      <c r="E1" s="8" t="s">
        <v>34</v>
      </c>
      <c r="F1" s="8" t="s">
        <v>220</v>
      </c>
      <c r="G1" s="8" t="s">
        <v>221</v>
      </c>
    </row>
    <row r="2" spans="1:7" x14ac:dyDescent="0.25">
      <c r="A2" s="12">
        <v>42981</v>
      </c>
      <c r="B2" s="10" t="s">
        <v>175</v>
      </c>
      <c r="C2" s="11">
        <f t="shared" ref="C2:C20" si="0">C3-D2</f>
        <v>672364530111</v>
      </c>
      <c r="D2" s="8">
        <v>4946801810</v>
      </c>
      <c r="E2" s="10" t="s">
        <v>184</v>
      </c>
      <c r="F2">
        <v>27</v>
      </c>
      <c r="G2">
        <v>80</v>
      </c>
    </row>
    <row r="3" spans="1:7" x14ac:dyDescent="0.25">
      <c r="A3" s="12">
        <v>42982</v>
      </c>
      <c r="B3" s="10" t="s">
        <v>148</v>
      </c>
      <c r="C3" s="11">
        <f t="shared" si="0"/>
        <v>677311331921</v>
      </c>
      <c r="D3" s="8">
        <v>3869696805</v>
      </c>
      <c r="E3" s="10" t="s">
        <v>185</v>
      </c>
      <c r="F3">
        <v>17</v>
      </c>
      <c r="G3">
        <v>40</v>
      </c>
    </row>
    <row r="4" spans="1:7" x14ac:dyDescent="0.25">
      <c r="A4" s="12">
        <v>42983</v>
      </c>
      <c r="B4" s="10" t="s">
        <v>149</v>
      </c>
      <c r="C4" s="11">
        <f t="shared" si="0"/>
        <v>681181028726</v>
      </c>
      <c r="D4" s="8">
        <v>609016585</v>
      </c>
      <c r="E4" s="10" t="s">
        <v>186</v>
      </c>
      <c r="F4">
        <v>14</v>
      </c>
      <c r="G4">
        <v>81</v>
      </c>
    </row>
    <row r="5" spans="1:7" x14ac:dyDescent="0.25">
      <c r="A5" s="12">
        <v>42984</v>
      </c>
      <c r="B5" s="10" t="s">
        <v>150</v>
      </c>
      <c r="C5" s="11">
        <f t="shared" si="0"/>
        <v>681790045311</v>
      </c>
      <c r="D5" s="8">
        <v>4783092133</v>
      </c>
      <c r="E5" s="10" t="s">
        <v>187</v>
      </c>
      <c r="F5">
        <v>30</v>
      </c>
      <c r="G5">
        <v>34</v>
      </c>
    </row>
    <row r="6" spans="1:7" x14ac:dyDescent="0.25">
      <c r="A6" s="12">
        <v>42985</v>
      </c>
      <c r="B6" s="10" t="s">
        <v>176</v>
      </c>
      <c r="C6" s="11">
        <f t="shared" si="0"/>
        <v>686573137444</v>
      </c>
      <c r="D6" s="8">
        <v>2704153540</v>
      </c>
      <c r="E6" s="10" t="s">
        <v>188</v>
      </c>
      <c r="F6">
        <v>26</v>
      </c>
      <c r="G6">
        <v>32</v>
      </c>
    </row>
    <row r="7" spans="1:7" x14ac:dyDescent="0.25">
      <c r="A7" s="12">
        <v>42986</v>
      </c>
      <c r="B7" s="10" t="s">
        <v>151</v>
      </c>
      <c r="C7" s="11">
        <f t="shared" si="0"/>
        <v>689277290984</v>
      </c>
      <c r="D7" s="8">
        <v>2555460951</v>
      </c>
      <c r="E7" s="10" t="s">
        <v>189</v>
      </c>
      <c r="F7">
        <v>27</v>
      </c>
      <c r="G7">
        <v>53</v>
      </c>
    </row>
    <row r="8" spans="1:7" x14ac:dyDescent="0.25">
      <c r="A8" s="12">
        <v>42987</v>
      </c>
      <c r="B8" s="10" t="s">
        <v>152</v>
      </c>
      <c r="C8" s="11">
        <f t="shared" si="0"/>
        <v>691832751935</v>
      </c>
      <c r="D8" s="8">
        <v>2569383864</v>
      </c>
      <c r="E8" s="10" t="s">
        <v>190</v>
      </c>
      <c r="F8">
        <v>16</v>
      </c>
      <c r="G8">
        <v>11</v>
      </c>
    </row>
    <row r="9" spans="1:7" x14ac:dyDescent="0.25">
      <c r="A9" s="12">
        <v>42988</v>
      </c>
      <c r="B9" s="10" t="s">
        <v>177</v>
      </c>
      <c r="C9" s="11">
        <f t="shared" si="0"/>
        <v>694402135799</v>
      </c>
      <c r="D9" s="8">
        <v>4760286066</v>
      </c>
      <c r="E9" s="10" t="s">
        <v>191</v>
      </c>
      <c r="F9">
        <v>20</v>
      </c>
      <c r="G9">
        <v>92</v>
      </c>
    </row>
    <row r="10" spans="1:7" x14ac:dyDescent="0.25">
      <c r="A10" s="12">
        <v>42989</v>
      </c>
      <c r="B10" s="10" t="s">
        <v>153</v>
      </c>
      <c r="C10" s="11">
        <f t="shared" si="0"/>
        <v>699162421865</v>
      </c>
      <c r="D10" s="8">
        <v>412308055</v>
      </c>
      <c r="E10" s="10" t="s">
        <v>192</v>
      </c>
      <c r="F10">
        <v>22</v>
      </c>
      <c r="G10">
        <v>18</v>
      </c>
    </row>
    <row r="11" spans="1:7" x14ac:dyDescent="0.25">
      <c r="A11" s="12">
        <v>42990</v>
      </c>
      <c r="B11" s="10" t="s">
        <v>154</v>
      </c>
      <c r="C11" s="11">
        <f t="shared" si="0"/>
        <v>699574729920</v>
      </c>
      <c r="D11" s="8">
        <v>2937446812</v>
      </c>
      <c r="E11" s="10" t="s">
        <v>193</v>
      </c>
      <c r="F11">
        <v>26</v>
      </c>
      <c r="G11">
        <v>90</v>
      </c>
    </row>
    <row r="12" spans="1:7" x14ac:dyDescent="0.25">
      <c r="A12" s="12">
        <v>42991</v>
      </c>
      <c r="B12" s="10" t="s">
        <v>155</v>
      </c>
      <c r="C12" s="11">
        <f t="shared" si="0"/>
        <v>702512176732</v>
      </c>
      <c r="D12" s="8">
        <v>2844829288</v>
      </c>
      <c r="E12" s="10" t="s">
        <v>194</v>
      </c>
      <c r="F12">
        <v>13</v>
      </c>
      <c r="G12">
        <v>33</v>
      </c>
    </row>
    <row r="13" spans="1:7" x14ac:dyDescent="0.25">
      <c r="A13" s="12">
        <v>42992</v>
      </c>
      <c r="B13" s="10" t="s">
        <v>156</v>
      </c>
      <c r="C13" s="11">
        <f t="shared" si="0"/>
        <v>705357006020</v>
      </c>
      <c r="D13" s="8">
        <v>1360651416</v>
      </c>
      <c r="E13" s="10" t="s">
        <v>195</v>
      </c>
      <c r="F13">
        <v>14</v>
      </c>
      <c r="G13">
        <v>28</v>
      </c>
    </row>
    <row r="14" spans="1:7" x14ac:dyDescent="0.25">
      <c r="A14" s="12">
        <v>42993</v>
      </c>
      <c r="B14" s="10" t="s">
        <v>157</v>
      </c>
      <c r="C14" s="11">
        <f t="shared" si="0"/>
        <v>706717657436</v>
      </c>
      <c r="D14" s="8">
        <v>2929695808</v>
      </c>
      <c r="E14" s="10" t="s">
        <v>196</v>
      </c>
      <c r="F14">
        <v>17</v>
      </c>
      <c r="G14">
        <v>50</v>
      </c>
    </row>
    <row r="15" spans="1:7" x14ac:dyDescent="0.25">
      <c r="A15" s="12">
        <v>42994</v>
      </c>
      <c r="B15" s="10" t="s">
        <v>158</v>
      </c>
      <c r="C15" s="11">
        <f t="shared" si="0"/>
        <v>709647353244</v>
      </c>
      <c r="D15" s="8">
        <v>547469449</v>
      </c>
      <c r="E15" s="10" t="s">
        <v>197</v>
      </c>
      <c r="F15">
        <v>38</v>
      </c>
      <c r="G15">
        <v>94</v>
      </c>
    </row>
    <row r="16" spans="1:7" x14ac:dyDescent="0.25">
      <c r="A16" s="12">
        <v>42995</v>
      </c>
      <c r="B16" s="10" t="s">
        <v>178</v>
      </c>
      <c r="C16" s="11">
        <f t="shared" si="0"/>
        <v>710194822693</v>
      </c>
      <c r="D16" s="8">
        <v>4400598095</v>
      </c>
      <c r="E16" s="10" t="s">
        <v>198</v>
      </c>
      <c r="F16">
        <v>20</v>
      </c>
      <c r="G16">
        <v>47</v>
      </c>
    </row>
    <row r="17" spans="1:7" x14ac:dyDescent="0.25">
      <c r="A17" s="12">
        <v>42996</v>
      </c>
      <c r="B17" s="10" t="s">
        <v>183</v>
      </c>
      <c r="C17" s="11">
        <f t="shared" si="0"/>
        <v>714595420788</v>
      </c>
      <c r="D17" s="8">
        <v>2774525952</v>
      </c>
      <c r="E17" s="10" t="s">
        <v>199</v>
      </c>
      <c r="F17">
        <v>17</v>
      </c>
      <c r="G17">
        <v>21</v>
      </c>
    </row>
    <row r="18" spans="1:7" x14ac:dyDescent="0.25">
      <c r="A18" s="12">
        <v>42997</v>
      </c>
      <c r="B18" s="10" t="s">
        <v>159</v>
      </c>
      <c r="C18" s="11">
        <f t="shared" si="0"/>
        <v>717369946740</v>
      </c>
      <c r="D18" s="8">
        <v>4442824199</v>
      </c>
      <c r="E18" s="10" t="s">
        <v>200</v>
      </c>
      <c r="F18">
        <v>34</v>
      </c>
      <c r="G18">
        <v>85</v>
      </c>
    </row>
    <row r="19" spans="1:7" x14ac:dyDescent="0.25">
      <c r="A19" s="12">
        <v>42998</v>
      </c>
      <c r="B19" s="10" t="s">
        <v>179</v>
      </c>
      <c r="C19" s="11">
        <f t="shared" si="0"/>
        <v>721812770939</v>
      </c>
      <c r="D19" s="8">
        <v>3114606920</v>
      </c>
      <c r="E19" s="10" t="s">
        <v>201</v>
      </c>
      <c r="F19">
        <v>13</v>
      </c>
      <c r="G19">
        <v>23</v>
      </c>
    </row>
    <row r="20" spans="1:7" x14ac:dyDescent="0.25">
      <c r="A20" s="12">
        <v>42999</v>
      </c>
      <c r="B20" s="10" t="s">
        <v>182</v>
      </c>
      <c r="C20" s="11">
        <f t="shared" si="0"/>
        <v>724927377859</v>
      </c>
      <c r="D20" s="8">
        <v>1673193032</v>
      </c>
      <c r="E20" s="10" t="s">
        <v>202</v>
      </c>
      <c r="F20">
        <v>18</v>
      </c>
      <c r="G20">
        <v>83</v>
      </c>
    </row>
    <row r="21" spans="1:7" x14ac:dyDescent="0.25">
      <c r="A21" s="12">
        <v>43000</v>
      </c>
      <c r="B21" s="5" t="s">
        <v>147</v>
      </c>
      <c r="C21" s="7">
        <v>726600570891</v>
      </c>
      <c r="D21" s="8">
        <v>4761091802</v>
      </c>
      <c r="E21" s="5">
        <v>833915</v>
      </c>
      <c r="F21" s="5">
        <v>19</v>
      </c>
      <c r="G21" s="5">
        <v>31</v>
      </c>
    </row>
    <row r="22" spans="1:7" x14ac:dyDescent="0.25">
      <c r="A22" s="12">
        <v>43001</v>
      </c>
      <c r="B22" s="10" t="s">
        <v>181</v>
      </c>
      <c r="C22" s="11">
        <f>C21+D22</f>
        <v>729055064882</v>
      </c>
      <c r="D22" s="8">
        <v>2454493991</v>
      </c>
      <c r="E22" s="10" t="s">
        <v>203</v>
      </c>
      <c r="F22">
        <v>25</v>
      </c>
      <c r="G22">
        <v>47</v>
      </c>
    </row>
    <row r="23" spans="1:7" x14ac:dyDescent="0.25">
      <c r="A23" s="12">
        <v>43002</v>
      </c>
      <c r="B23" s="10" t="s">
        <v>180</v>
      </c>
      <c r="C23" s="11">
        <f t="shared" ref="C23:C38" si="1">C22+D23</f>
        <v>730143426304</v>
      </c>
      <c r="D23" s="8">
        <v>1088361422</v>
      </c>
      <c r="E23" s="10" t="s">
        <v>204</v>
      </c>
      <c r="F23">
        <v>18</v>
      </c>
      <c r="G23">
        <v>27</v>
      </c>
    </row>
    <row r="24" spans="1:7" x14ac:dyDescent="0.25">
      <c r="A24" s="12">
        <v>43003</v>
      </c>
      <c r="B24" s="10" t="s">
        <v>160</v>
      </c>
      <c r="C24" s="11">
        <f t="shared" si="1"/>
        <v>733668656757</v>
      </c>
      <c r="D24" s="8">
        <v>3525230453</v>
      </c>
      <c r="E24" s="10" t="s">
        <v>205</v>
      </c>
      <c r="F24">
        <v>30</v>
      </c>
      <c r="G24">
        <v>40</v>
      </c>
    </row>
    <row r="25" spans="1:7" x14ac:dyDescent="0.25">
      <c r="A25" s="12">
        <v>43004</v>
      </c>
      <c r="B25" s="10" t="s">
        <v>161</v>
      </c>
      <c r="C25" s="11">
        <f t="shared" si="1"/>
        <v>735281573090</v>
      </c>
      <c r="D25" s="8">
        <v>1612916333</v>
      </c>
      <c r="E25" s="10" t="s">
        <v>206</v>
      </c>
      <c r="F25">
        <v>26</v>
      </c>
      <c r="G25">
        <v>68</v>
      </c>
    </row>
    <row r="26" spans="1:7" x14ac:dyDescent="0.25">
      <c r="A26" s="12">
        <v>43005</v>
      </c>
      <c r="B26" s="10" t="s">
        <v>162</v>
      </c>
      <c r="C26" s="11">
        <f t="shared" si="1"/>
        <v>736432727031</v>
      </c>
      <c r="D26" s="8">
        <v>1151153941</v>
      </c>
      <c r="E26" s="10" t="s">
        <v>207</v>
      </c>
      <c r="F26">
        <v>57</v>
      </c>
      <c r="G26">
        <v>90</v>
      </c>
    </row>
    <row r="27" spans="1:7" x14ac:dyDescent="0.25">
      <c r="A27" s="12">
        <v>43006</v>
      </c>
      <c r="B27" s="10" t="s">
        <v>163</v>
      </c>
      <c r="C27" s="11">
        <f t="shared" si="1"/>
        <v>737372631094</v>
      </c>
      <c r="D27" s="8">
        <v>939904063</v>
      </c>
      <c r="E27" s="10" t="s">
        <v>208</v>
      </c>
      <c r="F27">
        <v>19</v>
      </c>
      <c r="G27">
        <v>94</v>
      </c>
    </row>
    <row r="28" spans="1:7" x14ac:dyDescent="0.25">
      <c r="A28" s="12">
        <v>43007</v>
      </c>
      <c r="B28" s="10" t="s">
        <v>164</v>
      </c>
      <c r="C28" s="11">
        <f t="shared" si="1"/>
        <v>740389538177</v>
      </c>
      <c r="D28" s="8">
        <v>3016907083</v>
      </c>
      <c r="E28" s="10" t="s">
        <v>209</v>
      </c>
      <c r="F28">
        <v>17</v>
      </c>
      <c r="G28">
        <v>60</v>
      </c>
    </row>
    <row r="29" spans="1:7" x14ac:dyDescent="0.25">
      <c r="A29" s="12">
        <v>43008</v>
      </c>
      <c r="B29" s="10" t="s">
        <v>165</v>
      </c>
      <c r="C29" s="11">
        <f t="shared" si="1"/>
        <v>744848345021</v>
      </c>
      <c r="D29" s="8">
        <v>4458806844</v>
      </c>
      <c r="E29" s="10" t="s">
        <v>210</v>
      </c>
      <c r="F29">
        <v>21</v>
      </c>
      <c r="G29">
        <v>79</v>
      </c>
    </row>
    <row r="30" spans="1:7" x14ac:dyDescent="0.25">
      <c r="A30" s="12">
        <v>43009</v>
      </c>
      <c r="B30" s="10" t="s">
        <v>166</v>
      </c>
      <c r="C30" s="11">
        <f t="shared" si="1"/>
        <v>749009143275</v>
      </c>
      <c r="D30" s="8">
        <v>4160798254</v>
      </c>
      <c r="E30" s="10" t="s">
        <v>211</v>
      </c>
      <c r="F30">
        <v>45</v>
      </c>
      <c r="G30">
        <v>57</v>
      </c>
    </row>
    <row r="31" spans="1:7" x14ac:dyDescent="0.25">
      <c r="A31" s="12">
        <v>43010</v>
      </c>
      <c r="B31" s="10" t="s">
        <v>167</v>
      </c>
      <c r="C31" s="11">
        <f t="shared" si="1"/>
        <v>751609636255</v>
      </c>
      <c r="D31" s="8">
        <v>2600492980</v>
      </c>
      <c r="E31" s="10" t="s">
        <v>212</v>
      </c>
      <c r="F31">
        <v>17</v>
      </c>
      <c r="G31">
        <v>47</v>
      </c>
    </row>
    <row r="32" spans="1:7" x14ac:dyDescent="0.25">
      <c r="A32" s="12">
        <v>43011</v>
      </c>
      <c r="B32" s="10" t="s">
        <v>168</v>
      </c>
      <c r="C32" s="11">
        <f t="shared" si="1"/>
        <v>756118677675</v>
      </c>
      <c r="D32" s="8">
        <v>4509041420</v>
      </c>
      <c r="E32" s="10" t="s">
        <v>213</v>
      </c>
      <c r="F32">
        <v>48</v>
      </c>
      <c r="G32">
        <v>89</v>
      </c>
    </row>
    <row r="33" spans="1:7" x14ac:dyDescent="0.25">
      <c r="A33" s="12">
        <v>43012</v>
      </c>
      <c r="B33" s="10" t="s">
        <v>169</v>
      </c>
      <c r="C33" s="11">
        <f t="shared" si="1"/>
        <v>757245476037</v>
      </c>
      <c r="D33" s="8">
        <v>1126798362</v>
      </c>
      <c r="E33" s="10" t="s">
        <v>214</v>
      </c>
      <c r="F33">
        <v>24</v>
      </c>
      <c r="G33">
        <v>66</v>
      </c>
    </row>
    <row r="34" spans="1:7" x14ac:dyDescent="0.25">
      <c r="A34" s="12">
        <v>43013</v>
      </c>
      <c r="B34" s="10" t="s">
        <v>170</v>
      </c>
      <c r="C34" s="11">
        <f t="shared" si="1"/>
        <v>758867198553</v>
      </c>
      <c r="D34" s="8">
        <v>1621722516</v>
      </c>
      <c r="E34" s="10" t="s">
        <v>215</v>
      </c>
      <c r="F34">
        <v>25</v>
      </c>
      <c r="G34">
        <v>39</v>
      </c>
    </row>
    <row r="35" spans="1:7" x14ac:dyDescent="0.25">
      <c r="A35" s="12">
        <v>43014</v>
      </c>
      <c r="B35" s="10" t="s">
        <v>171</v>
      </c>
      <c r="C35" s="11">
        <f t="shared" si="1"/>
        <v>759722457031</v>
      </c>
      <c r="D35" s="8">
        <v>855258478</v>
      </c>
      <c r="E35" s="10" t="s">
        <v>216</v>
      </c>
      <c r="F35">
        <v>22</v>
      </c>
      <c r="G35">
        <v>49</v>
      </c>
    </row>
    <row r="36" spans="1:7" x14ac:dyDescent="0.25">
      <c r="A36" s="12">
        <v>43015</v>
      </c>
      <c r="B36" s="10" t="s">
        <v>172</v>
      </c>
      <c r="C36" s="11">
        <f t="shared" si="1"/>
        <v>762616081122</v>
      </c>
      <c r="D36" s="8">
        <v>2893624091</v>
      </c>
      <c r="E36" s="10" t="s">
        <v>217</v>
      </c>
      <c r="F36">
        <v>36</v>
      </c>
      <c r="G36">
        <v>72</v>
      </c>
    </row>
    <row r="37" spans="1:7" x14ac:dyDescent="0.25">
      <c r="A37" s="12">
        <v>43016</v>
      </c>
      <c r="B37" s="10" t="s">
        <v>173</v>
      </c>
      <c r="C37" s="11">
        <f t="shared" si="1"/>
        <v>766481204102</v>
      </c>
      <c r="D37" s="8">
        <v>3865122980</v>
      </c>
      <c r="E37" s="10" t="s">
        <v>218</v>
      </c>
      <c r="F37">
        <v>26</v>
      </c>
      <c r="G37">
        <v>41</v>
      </c>
    </row>
    <row r="38" spans="1:7" x14ac:dyDescent="0.25">
      <c r="A38" s="12">
        <v>43017</v>
      </c>
      <c r="B38" s="10" t="s">
        <v>174</v>
      </c>
      <c r="C38" s="11">
        <f t="shared" si="1"/>
        <v>769559100747</v>
      </c>
      <c r="D38" s="8">
        <v>3077896645</v>
      </c>
      <c r="E38" s="10" t="s">
        <v>219</v>
      </c>
      <c r="F38">
        <v>13</v>
      </c>
      <c r="G38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13" sqref="E13"/>
    </sheetView>
  </sheetViews>
  <sheetFormatPr defaultRowHeight="15" x14ac:dyDescent="0.25"/>
  <cols>
    <col min="1" max="1" width="13.7109375" customWidth="1"/>
    <col min="4" max="4" width="10.42578125" customWidth="1"/>
    <col min="5" max="5" width="11.28515625" customWidth="1"/>
  </cols>
  <sheetData>
    <row r="1" spans="1:5" x14ac:dyDescent="0.25">
      <c r="B1" t="s">
        <v>32</v>
      </c>
      <c r="C1" t="s">
        <v>31</v>
      </c>
      <c r="D1" t="s">
        <v>143</v>
      </c>
      <c r="E1" t="s">
        <v>34</v>
      </c>
    </row>
    <row r="2" spans="1:5" x14ac:dyDescent="0.25">
      <c r="A2" s="1">
        <v>42981</v>
      </c>
      <c r="B2">
        <f t="shared" ref="B2:B6" si="0">B3-C2</f>
        <v>79000</v>
      </c>
      <c r="C2">
        <v>273</v>
      </c>
      <c r="D2" t="s">
        <v>112</v>
      </c>
      <c r="E2" s="9" t="s">
        <v>77</v>
      </c>
    </row>
    <row r="3" spans="1:5" x14ac:dyDescent="0.25">
      <c r="A3" s="1">
        <v>42982</v>
      </c>
      <c r="B3">
        <f t="shared" si="0"/>
        <v>79273</v>
      </c>
      <c r="C3">
        <v>216</v>
      </c>
      <c r="D3" t="s">
        <v>113</v>
      </c>
      <c r="E3" s="9" t="s">
        <v>78</v>
      </c>
    </row>
    <row r="4" spans="1:5" x14ac:dyDescent="0.25">
      <c r="A4" s="1">
        <v>42983</v>
      </c>
      <c r="B4">
        <f t="shared" si="0"/>
        <v>79489</v>
      </c>
      <c r="C4">
        <v>261</v>
      </c>
      <c r="D4" t="s">
        <v>114</v>
      </c>
      <c r="E4" s="9" t="s">
        <v>79</v>
      </c>
    </row>
    <row r="5" spans="1:5" x14ac:dyDescent="0.25">
      <c r="A5" s="1">
        <v>42984</v>
      </c>
      <c r="B5">
        <f t="shared" si="0"/>
        <v>79750</v>
      </c>
      <c r="C5">
        <v>278</v>
      </c>
      <c r="D5" t="s">
        <v>115</v>
      </c>
      <c r="E5" s="9" t="s">
        <v>144</v>
      </c>
    </row>
    <row r="6" spans="1:5" x14ac:dyDescent="0.25">
      <c r="A6" s="1">
        <v>42985</v>
      </c>
      <c r="B6">
        <f t="shared" si="0"/>
        <v>80028</v>
      </c>
      <c r="C6">
        <v>284</v>
      </c>
      <c r="D6" t="s">
        <v>114</v>
      </c>
      <c r="E6" s="9" t="s">
        <v>80</v>
      </c>
    </row>
    <row r="7" spans="1:5" x14ac:dyDescent="0.25">
      <c r="A7" s="1">
        <v>42986</v>
      </c>
      <c r="B7" s="5">
        <v>80312</v>
      </c>
      <c r="C7">
        <v>226</v>
      </c>
      <c r="D7" t="s">
        <v>116</v>
      </c>
      <c r="E7" s="10" t="s">
        <v>81</v>
      </c>
    </row>
    <row r="8" spans="1:5" x14ac:dyDescent="0.25">
      <c r="A8" s="1">
        <v>42987</v>
      </c>
      <c r="B8">
        <f>B7+C8</f>
        <v>80581</v>
      </c>
      <c r="C8">
        <v>269</v>
      </c>
      <c r="D8" t="s">
        <v>117</v>
      </c>
      <c r="E8" s="9" t="s">
        <v>82</v>
      </c>
    </row>
    <row r="9" spans="1:5" x14ac:dyDescent="0.25">
      <c r="A9" s="1">
        <v>42988</v>
      </c>
      <c r="B9">
        <f t="shared" ref="B9:B38" si="1">B8+C9</f>
        <v>80838</v>
      </c>
      <c r="C9">
        <v>257</v>
      </c>
      <c r="D9" t="s">
        <v>118</v>
      </c>
      <c r="E9" s="9" t="s">
        <v>83</v>
      </c>
    </row>
    <row r="10" spans="1:5" x14ac:dyDescent="0.25">
      <c r="A10" s="1">
        <v>42989</v>
      </c>
      <c r="B10">
        <f t="shared" si="1"/>
        <v>81122</v>
      </c>
      <c r="C10">
        <v>284</v>
      </c>
      <c r="D10" t="s">
        <v>119</v>
      </c>
      <c r="E10" s="9" t="s">
        <v>84</v>
      </c>
    </row>
    <row r="11" spans="1:5" x14ac:dyDescent="0.25">
      <c r="A11" s="1">
        <v>42990</v>
      </c>
      <c r="B11">
        <f t="shared" si="1"/>
        <v>81371</v>
      </c>
      <c r="C11">
        <v>249</v>
      </c>
      <c r="D11" t="s">
        <v>120</v>
      </c>
      <c r="E11" s="9" t="s">
        <v>85</v>
      </c>
    </row>
    <row r="12" spans="1:5" x14ac:dyDescent="0.25">
      <c r="A12" s="1">
        <v>42991</v>
      </c>
      <c r="B12">
        <f t="shared" si="1"/>
        <v>81590</v>
      </c>
      <c r="C12">
        <v>219</v>
      </c>
      <c r="D12" t="s">
        <v>121</v>
      </c>
      <c r="E12" s="9" t="s">
        <v>86</v>
      </c>
    </row>
    <row r="13" spans="1:5" x14ac:dyDescent="0.25">
      <c r="A13" s="1">
        <v>42992</v>
      </c>
      <c r="B13">
        <f t="shared" si="1"/>
        <v>81886</v>
      </c>
      <c r="C13">
        <v>296</v>
      </c>
      <c r="D13" t="s">
        <v>122</v>
      </c>
      <c r="E13" s="9" t="s">
        <v>87</v>
      </c>
    </row>
    <row r="14" spans="1:5" x14ac:dyDescent="0.25">
      <c r="A14" s="1">
        <v>42993</v>
      </c>
      <c r="B14">
        <f t="shared" si="1"/>
        <v>82158</v>
      </c>
      <c r="C14">
        <v>272</v>
      </c>
      <c r="D14" t="s">
        <v>123</v>
      </c>
      <c r="E14" s="9" t="s">
        <v>88</v>
      </c>
    </row>
    <row r="15" spans="1:5" x14ac:dyDescent="0.25">
      <c r="A15" s="1">
        <v>42994</v>
      </c>
      <c r="B15">
        <f t="shared" si="1"/>
        <v>82376</v>
      </c>
      <c r="C15">
        <v>218</v>
      </c>
      <c r="D15" t="s">
        <v>124</v>
      </c>
      <c r="E15" s="9" t="s">
        <v>89</v>
      </c>
    </row>
    <row r="16" spans="1:5" x14ac:dyDescent="0.25">
      <c r="A16" s="1">
        <v>42995</v>
      </c>
      <c r="B16">
        <f t="shared" si="1"/>
        <v>82615</v>
      </c>
      <c r="C16">
        <v>239</v>
      </c>
      <c r="D16" t="s">
        <v>125</v>
      </c>
      <c r="E16" s="9" t="s">
        <v>90</v>
      </c>
    </row>
    <row r="17" spans="1:5" x14ac:dyDescent="0.25">
      <c r="A17" s="1">
        <v>42996</v>
      </c>
      <c r="B17">
        <f t="shared" si="1"/>
        <v>82912</v>
      </c>
      <c r="C17">
        <v>297</v>
      </c>
      <c r="D17" t="s">
        <v>126</v>
      </c>
      <c r="E17" s="9" t="s">
        <v>91</v>
      </c>
    </row>
    <row r="18" spans="1:5" x14ac:dyDescent="0.25">
      <c r="A18" s="1">
        <v>42997</v>
      </c>
      <c r="B18">
        <f t="shared" si="1"/>
        <v>83210</v>
      </c>
      <c r="C18">
        <v>298</v>
      </c>
      <c r="D18" t="s">
        <v>127</v>
      </c>
      <c r="E18" s="9" t="s">
        <v>92</v>
      </c>
    </row>
    <row r="19" spans="1:5" x14ac:dyDescent="0.25">
      <c r="A19" s="1">
        <v>42998</v>
      </c>
      <c r="B19">
        <f t="shared" si="1"/>
        <v>83470</v>
      </c>
      <c r="C19">
        <v>260</v>
      </c>
      <c r="D19" t="s">
        <v>145</v>
      </c>
      <c r="E19" s="9" t="s">
        <v>93</v>
      </c>
    </row>
    <row r="20" spans="1:5" x14ac:dyDescent="0.25">
      <c r="A20" s="1">
        <v>42999</v>
      </c>
      <c r="B20">
        <f t="shared" si="1"/>
        <v>83742</v>
      </c>
      <c r="C20">
        <v>272</v>
      </c>
      <c r="D20" t="s">
        <v>128</v>
      </c>
      <c r="E20" s="9" t="s">
        <v>94</v>
      </c>
    </row>
    <row r="21" spans="1:5" x14ac:dyDescent="0.25">
      <c r="A21" s="1">
        <v>43000</v>
      </c>
      <c r="B21">
        <f t="shared" si="1"/>
        <v>84009</v>
      </c>
      <c r="C21">
        <v>267</v>
      </c>
      <c r="D21" t="s">
        <v>129</v>
      </c>
      <c r="E21" s="9" t="s">
        <v>95</v>
      </c>
    </row>
    <row r="22" spans="1:5" x14ac:dyDescent="0.25">
      <c r="A22" s="1">
        <v>43001</v>
      </c>
      <c r="B22">
        <f t="shared" si="1"/>
        <v>84282</v>
      </c>
      <c r="C22">
        <v>273</v>
      </c>
      <c r="D22" t="s">
        <v>130</v>
      </c>
      <c r="E22" s="9" t="s">
        <v>96</v>
      </c>
    </row>
    <row r="23" spans="1:5" x14ac:dyDescent="0.25">
      <c r="A23" s="1">
        <v>43002</v>
      </c>
      <c r="B23">
        <f t="shared" si="1"/>
        <v>84542</v>
      </c>
      <c r="C23">
        <v>260</v>
      </c>
      <c r="D23" t="s">
        <v>131</v>
      </c>
      <c r="E23" s="9" t="s">
        <v>97</v>
      </c>
    </row>
    <row r="24" spans="1:5" x14ac:dyDescent="0.25">
      <c r="A24" s="1">
        <v>43003</v>
      </c>
      <c r="B24">
        <f>B23+C24</f>
        <v>84810</v>
      </c>
      <c r="C24">
        <v>268</v>
      </c>
      <c r="D24" t="s">
        <v>132</v>
      </c>
      <c r="E24" s="9" t="s">
        <v>146</v>
      </c>
    </row>
    <row r="25" spans="1:5" x14ac:dyDescent="0.25">
      <c r="A25" s="1">
        <v>43004</v>
      </c>
      <c r="B25">
        <f t="shared" si="1"/>
        <v>85084</v>
      </c>
      <c r="C25">
        <v>274</v>
      </c>
      <c r="D25" t="s">
        <v>115</v>
      </c>
      <c r="E25" s="9" t="s">
        <v>98</v>
      </c>
    </row>
    <row r="26" spans="1:5" x14ac:dyDescent="0.25">
      <c r="A26" s="1">
        <v>43005</v>
      </c>
      <c r="B26">
        <f t="shared" si="1"/>
        <v>85324</v>
      </c>
      <c r="C26">
        <v>240</v>
      </c>
      <c r="D26" t="s">
        <v>133</v>
      </c>
      <c r="E26" s="9" t="s">
        <v>99</v>
      </c>
    </row>
    <row r="27" spans="1:5" x14ac:dyDescent="0.25">
      <c r="A27" s="1">
        <v>43006</v>
      </c>
      <c r="B27">
        <f t="shared" si="1"/>
        <v>85552</v>
      </c>
      <c r="C27">
        <v>228</v>
      </c>
      <c r="D27" t="s">
        <v>134</v>
      </c>
      <c r="E27" s="9" t="s">
        <v>100</v>
      </c>
    </row>
    <row r="28" spans="1:5" x14ac:dyDescent="0.25">
      <c r="A28" s="1">
        <v>43007</v>
      </c>
      <c r="B28">
        <f t="shared" si="1"/>
        <v>85785</v>
      </c>
      <c r="C28">
        <v>233</v>
      </c>
      <c r="D28" t="s">
        <v>135</v>
      </c>
      <c r="E28" s="9" t="s">
        <v>101</v>
      </c>
    </row>
    <row r="29" spans="1:5" x14ac:dyDescent="0.25">
      <c r="A29" s="1">
        <v>43008</v>
      </c>
      <c r="B29">
        <f t="shared" si="1"/>
        <v>86001</v>
      </c>
      <c r="C29">
        <v>216</v>
      </c>
      <c r="D29" t="s">
        <v>136</v>
      </c>
      <c r="E29" s="9" t="s">
        <v>102</v>
      </c>
    </row>
    <row r="30" spans="1:5" x14ac:dyDescent="0.25">
      <c r="A30" s="1">
        <v>43009</v>
      </c>
      <c r="B30">
        <f t="shared" si="1"/>
        <v>86287</v>
      </c>
      <c r="C30">
        <v>286</v>
      </c>
      <c r="D30" t="s">
        <v>137</v>
      </c>
      <c r="E30" s="9" t="s">
        <v>103</v>
      </c>
    </row>
    <row r="31" spans="1:5" x14ac:dyDescent="0.25">
      <c r="A31" s="1">
        <v>43010</v>
      </c>
      <c r="B31">
        <f t="shared" si="1"/>
        <v>86522</v>
      </c>
      <c r="C31">
        <v>235</v>
      </c>
      <c r="D31" t="s">
        <v>131</v>
      </c>
      <c r="E31" s="9" t="s">
        <v>104</v>
      </c>
    </row>
    <row r="32" spans="1:5" x14ac:dyDescent="0.25">
      <c r="A32" s="1">
        <v>43011</v>
      </c>
      <c r="B32">
        <f t="shared" si="1"/>
        <v>86730</v>
      </c>
      <c r="C32">
        <v>208</v>
      </c>
      <c r="D32" t="s">
        <v>138</v>
      </c>
      <c r="E32" s="9" t="s">
        <v>105</v>
      </c>
    </row>
    <row r="33" spans="1:5" x14ac:dyDescent="0.25">
      <c r="A33" s="1">
        <v>43012</v>
      </c>
      <c r="B33">
        <f t="shared" si="1"/>
        <v>86943</v>
      </c>
      <c r="C33">
        <v>213</v>
      </c>
      <c r="D33" t="s">
        <v>139</v>
      </c>
      <c r="E33" s="9" t="s">
        <v>106</v>
      </c>
    </row>
    <row r="34" spans="1:5" x14ac:dyDescent="0.25">
      <c r="A34" s="1">
        <v>43013</v>
      </c>
      <c r="B34">
        <f t="shared" si="1"/>
        <v>87179</v>
      </c>
      <c r="C34">
        <v>236</v>
      </c>
      <c r="D34" t="s">
        <v>140</v>
      </c>
      <c r="E34" s="9" t="s">
        <v>107</v>
      </c>
    </row>
    <row r="35" spans="1:5" x14ac:dyDescent="0.25">
      <c r="A35" s="1">
        <v>43014</v>
      </c>
      <c r="B35">
        <f t="shared" si="1"/>
        <v>87395</v>
      </c>
      <c r="C35" s="8">
        <v>216</v>
      </c>
      <c r="D35" t="s">
        <v>141</v>
      </c>
      <c r="E35" s="10" t="s">
        <v>108</v>
      </c>
    </row>
    <row r="36" spans="1:5" x14ac:dyDescent="0.25">
      <c r="A36" s="1">
        <v>43015</v>
      </c>
      <c r="B36">
        <f t="shared" si="1"/>
        <v>87600</v>
      </c>
      <c r="C36" s="8">
        <v>205</v>
      </c>
      <c r="D36" t="s">
        <v>115</v>
      </c>
      <c r="E36" s="9" t="s">
        <v>109</v>
      </c>
    </row>
    <row r="37" spans="1:5" x14ac:dyDescent="0.25">
      <c r="A37" s="1">
        <v>43016</v>
      </c>
      <c r="B37">
        <f t="shared" si="1"/>
        <v>87814</v>
      </c>
      <c r="C37">
        <v>214</v>
      </c>
      <c r="D37" t="s">
        <v>120</v>
      </c>
      <c r="E37" s="9" t="s">
        <v>110</v>
      </c>
    </row>
    <row r="38" spans="1:5" x14ac:dyDescent="0.25">
      <c r="A38" s="1">
        <v>43017</v>
      </c>
      <c r="B38">
        <f t="shared" si="1"/>
        <v>88031</v>
      </c>
      <c r="C38">
        <v>217</v>
      </c>
      <c r="D38" t="s">
        <v>142</v>
      </c>
      <c r="E38" s="9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15" sqref="B15"/>
    </sheetView>
  </sheetViews>
  <sheetFormatPr defaultRowHeight="15" x14ac:dyDescent="0.25"/>
  <cols>
    <col min="1" max="1" width="16.5703125" customWidth="1"/>
    <col min="2" max="2" width="11.42578125" customWidth="1"/>
  </cols>
  <sheetData>
    <row r="1" spans="1:5" x14ac:dyDescent="0.25">
      <c r="B1" t="s">
        <v>31</v>
      </c>
      <c r="E1" t="s">
        <v>39</v>
      </c>
    </row>
    <row r="2" spans="1:5" x14ac:dyDescent="0.25">
      <c r="A2" s="1">
        <v>42981</v>
      </c>
      <c r="B2" s="9" t="s">
        <v>222</v>
      </c>
    </row>
    <row r="3" spans="1:5" x14ac:dyDescent="0.25">
      <c r="A3" s="1">
        <v>42982</v>
      </c>
      <c r="B3" s="9" t="s">
        <v>43</v>
      </c>
      <c r="E3" t="s">
        <v>42</v>
      </c>
    </row>
    <row r="4" spans="1:5" x14ac:dyDescent="0.25">
      <c r="A4" s="1">
        <v>42983</v>
      </c>
      <c r="B4" s="9" t="s">
        <v>44</v>
      </c>
    </row>
    <row r="5" spans="1:5" x14ac:dyDescent="0.25">
      <c r="A5" s="1">
        <v>42984</v>
      </c>
      <c r="B5" s="9" t="s">
        <v>45</v>
      </c>
    </row>
    <row r="6" spans="1:5" x14ac:dyDescent="0.25">
      <c r="A6" s="1">
        <v>42985</v>
      </c>
      <c r="B6" s="9" t="s">
        <v>46</v>
      </c>
    </row>
    <row r="7" spans="1:5" x14ac:dyDescent="0.25">
      <c r="A7" s="1">
        <v>42986</v>
      </c>
      <c r="B7" s="9" t="s">
        <v>47</v>
      </c>
    </row>
    <row r="8" spans="1:5" x14ac:dyDescent="0.25">
      <c r="A8" s="1">
        <v>42987</v>
      </c>
      <c r="B8" s="9" t="s">
        <v>48</v>
      </c>
    </row>
    <row r="9" spans="1:5" x14ac:dyDescent="0.25">
      <c r="A9" s="1">
        <v>42988</v>
      </c>
      <c r="B9" s="9" t="s">
        <v>49</v>
      </c>
    </row>
    <row r="10" spans="1:5" x14ac:dyDescent="0.25">
      <c r="A10" s="1">
        <v>42989</v>
      </c>
      <c r="B10" s="9" t="s">
        <v>50</v>
      </c>
    </row>
    <row r="11" spans="1:5" x14ac:dyDescent="0.25">
      <c r="A11" s="1">
        <v>42990</v>
      </c>
      <c r="B11" s="9" t="s">
        <v>51</v>
      </c>
    </row>
    <row r="12" spans="1:5" x14ac:dyDescent="0.25">
      <c r="A12" s="1">
        <v>42991</v>
      </c>
      <c r="B12" s="9" t="s">
        <v>52</v>
      </c>
      <c r="E12" t="s">
        <v>41</v>
      </c>
    </row>
    <row r="13" spans="1:5" x14ac:dyDescent="0.25">
      <c r="A13" s="1">
        <v>42992</v>
      </c>
      <c r="B13" s="9" t="s">
        <v>53</v>
      </c>
    </row>
    <row r="14" spans="1:5" x14ac:dyDescent="0.25">
      <c r="A14" s="1">
        <v>42993</v>
      </c>
      <c r="B14" s="9" t="s">
        <v>54</v>
      </c>
    </row>
    <row r="15" spans="1:5" x14ac:dyDescent="0.25">
      <c r="A15" s="1">
        <v>42994</v>
      </c>
      <c r="B15" s="9" t="s">
        <v>224</v>
      </c>
    </row>
    <row r="16" spans="1:5" x14ac:dyDescent="0.25">
      <c r="A16" s="1">
        <v>42995</v>
      </c>
      <c r="B16" s="9" t="s">
        <v>55</v>
      </c>
    </row>
    <row r="17" spans="1:5" x14ac:dyDescent="0.25">
      <c r="A17" s="1">
        <v>42996</v>
      </c>
      <c r="B17" s="9" t="s">
        <v>56</v>
      </c>
    </row>
    <row r="18" spans="1:5" x14ac:dyDescent="0.25">
      <c r="A18" s="1">
        <v>42997</v>
      </c>
      <c r="B18" s="9" t="s">
        <v>57</v>
      </c>
    </row>
    <row r="19" spans="1:5" x14ac:dyDescent="0.25">
      <c r="A19" s="1">
        <v>42998</v>
      </c>
      <c r="B19" s="9" t="s">
        <v>58</v>
      </c>
    </row>
    <row r="20" spans="1:5" x14ac:dyDescent="0.25">
      <c r="A20" s="1">
        <v>42999</v>
      </c>
      <c r="B20" s="9" t="s">
        <v>59</v>
      </c>
    </row>
    <row r="21" spans="1:5" x14ac:dyDescent="0.25">
      <c r="A21" s="1">
        <v>43000</v>
      </c>
      <c r="B21" s="9" t="s">
        <v>60</v>
      </c>
    </row>
    <row r="22" spans="1:5" x14ac:dyDescent="0.25">
      <c r="A22" s="1">
        <v>43001</v>
      </c>
      <c r="B22" s="9" t="s">
        <v>223</v>
      </c>
    </row>
    <row r="23" spans="1:5" x14ac:dyDescent="0.25">
      <c r="A23" s="1">
        <v>43002</v>
      </c>
      <c r="B23" s="9" t="s">
        <v>61</v>
      </c>
    </row>
    <row r="24" spans="1:5" x14ac:dyDescent="0.25">
      <c r="A24" s="1">
        <v>43003</v>
      </c>
      <c r="B24" s="9" t="s">
        <v>62</v>
      </c>
    </row>
    <row r="25" spans="1:5" x14ac:dyDescent="0.25">
      <c r="A25" s="1">
        <v>43004</v>
      </c>
      <c r="B25" s="9" t="s">
        <v>63</v>
      </c>
      <c r="E25" t="s">
        <v>40</v>
      </c>
    </row>
    <row r="26" spans="1:5" x14ac:dyDescent="0.25">
      <c r="A26" s="1">
        <v>43005</v>
      </c>
      <c r="B26" s="9" t="s">
        <v>75</v>
      </c>
    </row>
    <row r="27" spans="1:5" x14ac:dyDescent="0.25">
      <c r="A27" s="1">
        <v>43006</v>
      </c>
      <c r="B27" s="9" t="s">
        <v>64</v>
      </c>
    </row>
    <row r="28" spans="1:5" x14ac:dyDescent="0.25">
      <c r="A28" s="1">
        <v>43007</v>
      </c>
      <c r="B28" s="9" t="s">
        <v>65</v>
      </c>
    </row>
    <row r="29" spans="1:5" x14ac:dyDescent="0.25">
      <c r="A29" s="1">
        <v>43008</v>
      </c>
      <c r="B29" s="9" t="s">
        <v>66</v>
      </c>
    </row>
    <row r="30" spans="1:5" x14ac:dyDescent="0.25">
      <c r="A30" s="1">
        <v>43009</v>
      </c>
      <c r="B30" s="9" t="s">
        <v>67</v>
      </c>
    </row>
    <row r="31" spans="1:5" x14ac:dyDescent="0.25">
      <c r="A31" s="1">
        <v>43010</v>
      </c>
      <c r="B31" s="9" t="s">
        <v>68</v>
      </c>
    </row>
    <row r="32" spans="1:5" x14ac:dyDescent="0.25">
      <c r="A32" s="1">
        <v>43011</v>
      </c>
      <c r="B32" s="9" t="s">
        <v>69</v>
      </c>
    </row>
    <row r="33" spans="1:2" x14ac:dyDescent="0.25">
      <c r="A33" s="1">
        <v>43012</v>
      </c>
      <c r="B33" s="9" t="s">
        <v>70</v>
      </c>
    </row>
    <row r="34" spans="1:2" x14ac:dyDescent="0.25">
      <c r="A34" s="1">
        <v>43013</v>
      </c>
      <c r="B34" s="9" t="s">
        <v>71</v>
      </c>
    </row>
    <row r="35" spans="1:2" x14ac:dyDescent="0.25">
      <c r="A35" s="1">
        <v>43014</v>
      </c>
      <c r="B35" s="9" t="s">
        <v>72</v>
      </c>
    </row>
    <row r="36" spans="1:2" x14ac:dyDescent="0.25">
      <c r="A36" s="1">
        <v>43015</v>
      </c>
      <c r="B36" s="9" t="s">
        <v>73</v>
      </c>
    </row>
    <row r="37" spans="1:2" x14ac:dyDescent="0.25">
      <c r="A37" s="1">
        <v>43016</v>
      </c>
      <c r="B37" s="9" t="s">
        <v>76</v>
      </c>
    </row>
    <row r="38" spans="1:2" x14ac:dyDescent="0.25">
      <c r="A38" s="1">
        <v>43017</v>
      </c>
      <c r="B38" s="9" t="s">
        <v>74</v>
      </c>
    </row>
  </sheetData>
  <pageMargins left="0.7" right="0.7" top="0.75" bottom="0.75" header="0.3" footer="0.3"/>
  <pageSetup paperSize="14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9" sqref="D9"/>
    </sheetView>
  </sheetViews>
  <sheetFormatPr defaultRowHeight="18.75" x14ac:dyDescent="0.3"/>
  <cols>
    <col min="2" max="2" width="19.5703125" style="13" customWidth="1"/>
    <col min="3" max="3" width="16.42578125" customWidth="1"/>
    <col min="8" max="8" width="13.28515625" customWidth="1"/>
    <col min="9" max="9" width="13.85546875" customWidth="1"/>
    <col min="10" max="10" width="15.7109375" customWidth="1"/>
    <col min="12" max="12" width="18.42578125" customWidth="1"/>
    <col min="13" max="13" width="18" customWidth="1"/>
  </cols>
  <sheetData>
    <row r="1" spans="1:13" x14ac:dyDescent="0.3">
      <c r="B1" s="13" t="s">
        <v>243</v>
      </c>
    </row>
    <row r="2" spans="1:13" s="16" customFormat="1" x14ac:dyDescent="0.3">
      <c r="A2" s="16" t="s">
        <v>244</v>
      </c>
      <c r="B2" s="17"/>
      <c r="C2" s="17" t="s">
        <v>254</v>
      </c>
      <c r="D2" s="17" t="s">
        <v>225</v>
      </c>
      <c r="E2" s="17" t="s">
        <v>226</v>
      </c>
      <c r="F2" s="17" t="s">
        <v>227</v>
      </c>
      <c r="G2" s="17" t="s">
        <v>228</v>
      </c>
      <c r="H2" s="17" t="s">
        <v>240</v>
      </c>
      <c r="I2" s="17" t="s">
        <v>229</v>
      </c>
      <c r="J2" s="17" t="s">
        <v>230</v>
      </c>
    </row>
    <row r="3" spans="1:13" x14ac:dyDescent="0.3">
      <c r="B3" s="14" t="s">
        <v>254</v>
      </c>
      <c r="C3" s="18" t="s">
        <v>245</v>
      </c>
      <c r="D3" s="15" t="s">
        <v>231</v>
      </c>
      <c r="E3" s="15" t="s">
        <v>232</v>
      </c>
      <c r="F3" s="15" t="s">
        <v>233</v>
      </c>
      <c r="G3" s="15" t="s">
        <v>234</v>
      </c>
      <c r="H3" s="15" t="s">
        <v>235</v>
      </c>
      <c r="I3" s="15" t="s">
        <v>236</v>
      </c>
      <c r="J3" s="15" t="s">
        <v>237</v>
      </c>
    </row>
    <row r="4" spans="1:13" x14ac:dyDescent="0.3">
      <c r="B4" s="14" t="s">
        <v>225</v>
      </c>
      <c r="C4" s="15" t="s">
        <v>231</v>
      </c>
      <c r="D4" s="18" t="s">
        <v>245</v>
      </c>
      <c r="E4" s="18" t="s">
        <v>245</v>
      </c>
      <c r="F4" s="15" t="s">
        <v>238</v>
      </c>
      <c r="G4" s="15" t="s">
        <v>239</v>
      </c>
      <c r="H4" s="15" t="s">
        <v>241</v>
      </c>
      <c r="I4" s="15" t="s">
        <v>242</v>
      </c>
      <c r="J4" s="18" t="s">
        <v>245</v>
      </c>
    </row>
    <row r="5" spans="1:13" x14ac:dyDescent="0.3">
      <c r="B5" s="14" t="s">
        <v>226</v>
      </c>
      <c r="C5" s="15" t="s">
        <v>232</v>
      </c>
      <c r="D5" s="18" t="s">
        <v>245</v>
      </c>
      <c r="E5" s="18" t="s">
        <v>245</v>
      </c>
      <c r="F5" s="18" t="s">
        <v>245</v>
      </c>
      <c r="G5" s="18" t="s">
        <v>245</v>
      </c>
      <c r="H5" s="18" t="s">
        <v>245</v>
      </c>
      <c r="I5" s="18" t="s">
        <v>245</v>
      </c>
      <c r="J5" s="18" t="s">
        <v>245</v>
      </c>
      <c r="L5" s="19" t="s">
        <v>255</v>
      </c>
      <c r="M5" s="19" t="s">
        <v>246</v>
      </c>
    </row>
    <row r="6" spans="1:13" x14ac:dyDescent="0.3">
      <c r="B6" s="14" t="s">
        <v>227</v>
      </c>
      <c r="C6" s="15" t="s">
        <v>233</v>
      </c>
      <c r="D6" s="15" t="s">
        <v>238</v>
      </c>
      <c r="E6" s="18" t="s">
        <v>245</v>
      </c>
      <c r="F6" s="18" t="s">
        <v>245</v>
      </c>
      <c r="G6" s="18" t="s">
        <v>245</v>
      </c>
      <c r="H6" s="18" t="s">
        <v>245</v>
      </c>
      <c r="I6" s="18" t="s">
        <v>245</v>
      </c>
      <c r="J6" s="18" t="s">
        <v>245</v>
      </c>
      <c r="L6" s="19" t="s">
        <v>225</v>
      </c>
      <c r="M6" s="19" t="s">
        <v>247</v>
      </c>
    </row>
    <row r="7" spans="1:13" x14ac:dyDescent="0.3">
      <c r="B7" s="14" t="s">
        <v>228</v>
      </c>
      <c r="C7" s="15" t="s">
        <v>234</v>
      </c>
      <c r="D7" s="15" t="s">
        <v>239</v>
      </c>
      <c r="E7" s="18" t="s">
        <v>245</v>
      </c>
      <c r="F7" s="18" t="s">
        <v>245</v>
      </c>
      <c r="G7" s="18" t="s">
        <v>245</v>
      </c>
      <c r="H7" s="18" t="s">
        <v>245</v>
      </c>
      <c r="I7" s="18" t="s">
        <v>245</v>
      </c>
      <c r="J7" s="18" t="s">
        <v>245</v>
      </c>
      <c r="L7" s="19" t="s">
        <v>226</v>
      </c>
      <c r="M7" s="21" t="s">
        <v>248</v>
      </c>
    </row>
    <row r="8" spans="1:13" x14ac:dyDescent="0.3">
      <c r="B8" s="14" t="s">
        <v>240</v>
      </c>
      <c r="C8" s="15" t="s">
        <v>235</v>
      </c>
      <c r="D8" s="15" t="s">
        <v>241</v>
      </c>
      <c r="E8" s="18" t="s">
        <v>245</v>
      </c>
      <c r="F8" s="18" t="s">
        <v>245</v>
      </c>
      <c r="G8" s="18" t="s">
        <v>245</v>
      </c>
      <c r="H8" s="18" t="s">
        <v>245</v>
      </c>
      <c r="I8" s="18" t="s">
        <v>245</v>
      </c>
      <c r="J8" s="18" t="s">
        <v>245</v>
      </c>
      <c r="L8" s="20" t="s">
        <v>227</v>
      </c>
      <c r="M8" s="21" t="s">
        <v>249</v>
      </c>
    </row>
    <row r="9" spans="1:13" x14ac:dyDescent="0.3">
      <c r="B9" s="14" t="s">
        <v>229</v>
      </c>
      <c r="C9" s="15" t="s">
        <v>236</v>
      </c>
      <c r="D9" s="15" t="s">
        <v>242</v>
      </c>
      <c r="E9" s="18" t="s">
        <v>245</v>
      </c>
      <c r="F9" s="18" t="s">
        <v>245</v>
      </c>
      <c r="G9" s="18" t="s">
        <v>245</v>
      </c>
      <c r="H9" s="18" t="s">
        <v>245</v>
      </c>
      <c r="I9" s="18" t="s">
        <v>245</v>
      </c>
      <c r="J9" s="18" t="s">
        <v>245</v>
      </c>
      <c r="L9" s="20" t="s">
        <v>228</v>
      </c>
      <c r="M9" s="21" t="s">
        <v>250</v>
      </c>
    </row>
    <row r="10" spans="1:13" x14ac:dyDescent="0.3">
      <c r="B10" s="14" t="s">
        <v>230</v>
      </c>
      <c r="C10" s="15" t="s">
        <v>237</v>
      </c>
      <c r="D10" s="18" t="s">
        <v>245</v>
      </c>
      <c r="E10" s="18" t="s">
        <v>245</v>
      </c>
      <c r="F10" s="18" t="s">
        <v>245</v>
      </c>
      <c r="G10" s="18" t="s">
        <v>245</v>
      </c>
      <c r="H10" s="18" t="s">
        <v>245</v>
      </c>
      <c r="I10" s="18" t="s">
        <v>245</v>
      </c>
      <c r="J10" s="18" t="s">
        <v>245</v>
      </c>
      <c r="L10" s="20" t="s">
        <v>240</v>
      </c>
      <c r="M10" s="21" t="s">
        <v>251</v>
      </c>
    </row>
    <row r="11" spans="1:13" x14ac:dyDescent="0.3">
      <c r="L11" s="20" t="s">
        <v>229</v>
      </c>
      <c r="M11" s="21" t="s">
        <v>252</v>
      </c>
    </row>
    <row r="12" spans="1:13" x14ac:dyDescent="0.3">
      <c r="L12" s="20" t="s">
        <v>230</v>
      </c>
      <c r="M12" s="21" t="s">
        <v>253</v>
      </c>
    </row>
  </sheetData>
  <pageMargins left="0.7" right="0.7" top="0.75" bottom="0.75" header="0.3" footer="0.3"/>
  <pageSetup paperSize="14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2" sqref="G12"/>
    </sheetView>
  </sheetViews>
  <sheetFormatPr defaultRowHeight="15" x14ac:dyDescent="0.25"/>
  <sheetData>
    <row r="1" spans="1:7" x14ac:dyDescent="0.25">
      <c r="A1" t="s">
        <v>256</v>
      </c>
      <c r="B1" t="s">
        <v>2</v>
      </c>
    </row>
    <row r="2" spans="1:7" x14ac:dyDescent="0.25">
      <c r="A2" t="s">
        <v>257</v>
      </c>
      <c r="B2">
        <v>15</v>
      </c>
    </row>
    <row r="3" spans="1:7" x14ac:dyDescent="0.25">
      <c r="A3" t="s">
        <v>258</v>
      </c>
      <c r="B3">
        <v>15</v>
      </c>
    </row>
    <row r="4" spans="1:7" x14ac:dyDescent="0.25">
      <c r="A4" t="s">
        <v>259</v>
      </c>
      <c r="B4">
        <v>10</v>
      </c>
    </row>
    <row r="5" spans="1:7" x14ac:dyDescent="0.25">
      <c r="A5" t="s">
        <v>260</v>
      </c>
      <c r="B5">
        <v>7</v>
      </c>
    </row>
    <row r="6" spans="1:7" x14ac:dyDescent="0.25">
      <c r="A6" t="s">
        <v>261</v>
      </c>
      <c r="B6">
        <v>12</v>
      </c>
    </row>
    <row r="7" spans="1:7" x14ac:dyDescent="0.25">
      <c r="A7" t="s">
        <v>262</v>
      </c>
      <c r="B7">
        <v>12</v>
      </c>
    </row>
    <row r="8" spans="1:7" x14ac:dyDescent="0.25">
      <c r="A8" t="s">
        <v>263</v>
      </c>
      <c r="B8">
        <v>15</v>
      </c>
    </row>
    <row r="9" spans="1:7" x14ac:dyDescent="0.25">
      <c r="A9" t="s">
        <v>264</v>
      </c>
      <c r="B9">
        <v>15</v>
      </c>
    </row>
    <row r="10" spans="1:7" x14ac:dyDescent="0.25">
      <c r="A10" t="s">
        <v>265</v>
      </c>
      <c r="B10">
        <v>5</v>
      </c>
    </row>
    <row r="11" spans="1:7" x14ac:dyDescent="0.25">
      <c r="A11" t="s">
        <v>266</v>
      </c>
      <c r="B11">
        <v>17</v>
      </c>
      <c r="G11">
        <f>VLOOKUP(A5,A2:B27,2,TRUE)</f>
        <v>7</v>
      </c>
    </row>
    <row r="12" spans="1:7" x14ac:dyDescent="0.25">
      <c r="A12" t="s">
        <v>267</v>
      </c>
      <c r="B12">
        <v>16</v>
      </c>
    </row>
    <row r="13" spans="1:7" x14ac:dyDescent="0.25">
      <c r="A13" t="s">
        <v>268</v>
      </c>
      <c r="B13">
        <v>21</v>
      </c>
    </row>
    <row r="14" spans="1:7" x14ac:dyDescent="0.25">
      <c r="A14" t="s">
        <v>269</v>
      </c>
      <c r="B14">
        <v>8</v>
      </c>
    </row>
    <row r="15" spans="1:7" x14ac:dyDescent="0.25">
      <c r="A15" t="s">
        <v>270</v>
      </c>
      <c r="B15">
        <v>5</v>
      </c>
    </row>
    <row r="16" spans="1:7" x14ac:dyDescent="0.25">
      <c r="A16" t="s">
        <v>271</v>
      </c>
      <c r="B16">
        <v>15</v>
      </c>
    </row>
    <row r="17" spans="1:2" x14ac:dyDescent="0.25">
      <c r="A17" t="s">
        <v>272</v>
      </c>
      <c r="B17">
        <v>10</v>
      </c>
    </row>
    <row r="18" spans="1:2" x14ac:dyDescent="0.25">
      <c r="A18" t="s">
        <v>273</v>
      </c>
      <c r="B18">
        <v>7</v>
      </c>
    </row>
    <row r="19" spans="1:2" x14ac:dyDescent="0.25">
      <c r="A19" t="s">
        <v>274</v>
      </c>
      <c r="B19">
        <v>12</v>
      </c>
    </row>
    <row r="20" spans="1:2" x14ac:dyDescent="0.25">
      <c r="A20" t="s">
        <v>275</v>
      </c>
      <c r="B20">
        <v>12</v>
      </c>
    </row>
    <row r="21" spans="1:2" x14ac:dyDescent="0.25">
      <c r="A21" t="s">
        <v>276</v>
      </c>
      <c r="B21">
        <v>15</v>
      </c>
    </row>
    <row r="22" spans="1:2" x14ac:dyDescent="0.25">
      <c r="A22" t="s">
        <v>277</v>
      </c>
      <c r="B22">
        <v>5</v>
      </c>
    </row>
    <row r="23" spans="1:2" x14ac:dyDescent="0.25">
      <c r="A23" t="s">
        <v>278</v>
      </c>
      <c r="B23">
        <v>17</v>
      </c>
    </row>
    <row r="24" spans="1:2" x14ac:dyDescent="0.25">
      <c r="A24" t="s">
        <v>279</v>
      </c>
      <c r="B24">
        <v>16</v>
      </c>
    </row>
    <row r="25" spans="1:2" x14ac:dyDescent="0.25">
      <c r="A25" t="s">
        <v>280</v>
      </c>
      <c r="B25">
        <v>21</v>
      </c>
    </row>
    <row r="26" spans="1:2" x14ac:dyDescent="0.25">
      <c r="A26" t="s">
        <v>281</v>
      </c>
      <c r="B26">
        <v>8</v>
      </c>
    </row>
    <row r="27" spans="1:2" x14ac:dyDescent="0.25">
      <c r="A27" t="s">
        <v>282</v>
      </c>
      <c r="B2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Bills</vt:lpstr>
      <vt:lpstr>Rivaj</vt:lpstr>
      <vt:lpstr>spize grocers</vt:lpstr>
      <vt:lpstr>thrupthi</vt:lpstr>
      <vt:lpstr>Vaibhavs</vt:lpstr>
      <vt:lpstr>red robin</vt:lpstr>
      <vt:lpstr>Priya</vt:lpstr>
      <vt:lpstr>Distances</vt:lpstr>
      <vt:lpstr>Test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Elangovan</dc:creator>
  <cp:lastModifiedBy>AGNI</cp:lastModifiedBy>
  <dcterms:created xsi:type="dcterms:W3CDTF">2017-11-02T15:21:54Z</dcterms:created>
  <dcterms:modified xsi:type="dcterms:W3CDTF">2017-12-09T21:24:09Z</dcterms:modified>
</cp:coreProperties>
</file>