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<sst xmlns="http://schemas.openxmlformats.org/spreadsheetml/2006/main" count="43" uniqueCount="40">
  <si>
    <t>Device: Switch Adapted Water Gun</t>
  </si>
  <si>
    <t>Total Cost</t>
  </si>
  <si>
    <t>Total Print time (hr)</t>
  </si>
  <si>
    <t>Total filament (g)</t>
  </si>
  <si>
    <r>
      <rPr>
        <rFont val="Calibri"/>
        <b/>
        <color theme="1"/>
        <sz val="14.0"/>
      </rPr>
      <t xml:space="preserve">Version: </t>
    </r>
    <r>
      <rPr>
        <rFont val="Calibri"/>
        <b/>
        <color theme="1"/>
        <sz val="14.0"/>
        <u/>
      </rPr>
      <t>V1.0</t>
    </r>
  </si>
  <si>
    <t>Date Created: JUNE 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</si>
  <si>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</si>
  <si>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</si>
  <si>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</si>
  <si>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</si>
  <si>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</si>
  <si>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</si>
  <si>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</si>
  <si>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</si>
  <si>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</si>
  <si>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 Shark Water Gun</t>
  </si>
  <si>
    <t>https://www.walmart.com/ip/Tcovle-Electric-Shark-Water-Blaster-Super-Squirter-Fast-Fill-33-ft-Long-Range-Soaker-Toys-Summer-Swimming-Pool-Beach-Party-Backyard-Outdoor-Fun-Gift/5646402785?classType=VARIANT</t>
  </si>
  <si>
    <t>Battery Case (comes with water gun)</t>
  </si>
  <si>
    <t>Rechargeable battery (comes with water gun)</t>
  </si>
  <si>
    <t>3.5mm mono jack and nut</t>
  </si>
  <si>
    <t>https://www.digikey.ca/short/pq1d1z</t>
  </si>
  <si>
    <t>Copper wire</t>
  </si>
  <si>
    <t>15/64" or 6mm plexiglass drill bit</t>
  </si>
  <si>
    <t>https://superiorcarbide.com/6mm-hss-plastic-drill?srsltid=AfmBOoqZC_bMyltyCnd1x9gPz-ItUISnA8ZWv1d-sOtdE2_OEXsSPG8JLAE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</si>
  <si>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</si>
  <si>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</si>
  <si>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</si>
  <si>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</si>
  <si>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</si>
  <si>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</si>
  <si>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Water Gun Stand</t>
  </si>
  <si>
    <t>Total Print Cost:</t>
  </si>
  <si>
    <t>Tools for Assembly</t>
  </si>
  <si>
    <t>Screwdriver (comes with water gun)</t>
  </si>
  <si>
    <t>Soldering iron</t>
  </si>
  <si>
    <t>3D printer</t>
  </si>
  <si>
    <t>Wire cutter</t>
  </si>
  <si>
    <t>Drill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</si>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</sst>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</numFmts>
  <fonts count="14">
    <font>
      <sz val="11.0"/>
      <color theme="1"/>
      <name val="Calibri"/>
      <scheme val="minor"/>
    </font>
    <font>
      <sz val="28.0"/>
      <color theme="1"/>
      <name val="Roboto"/>
    </font>
    <font>
      <b/>
      <sz val="11.0"/>
      <color theme="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333333"/>
      <name val="Arial"/>
    </font>
    <font>
      <u/>
      <sz val="12.0"/>
      <color rgb="FF000000"/>
      <name val="Times"/>
    </font>
    <font>
      <sz val="11.0"/>
      <color rgb="FF000000"/>
      <name val="Calibri"/>
    </font>
    <font>
      <u/>
      <sz val="11.0"/>
      <color theme="10"/>
      <name val="Calibri"/>
    </font>
    <font>
      <sz val="11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11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1" fillId="4" fontId="2" numFmtId="0" xfId="0" applyBorder="1" applyFill="1" applyFont="1"/>
    <xf borderId="0" fillId="0" fontId="4" numFmtId="0" xfId="0" applyFont="1"/>
    <xf borderId="0" fillId="0" fontId="3" numFmtId="0" xfId="0" applyFont="1"/>
    <xf borderId="1" fillId="2" fontId="5" numFmtId="164" xfId="0" applyBorder="1" applyFont="1" applyNumberFormat="1"/>
    <xf borderId="1" fillId="3" fontId="6" numFmtId="2" xfId="0" applyBorder="1" applyFont="1" applyNumberFormat="1"/>
    <xf borderId="1" fillId="4" fontId="5" numFmtId="0" xfId="0" applyBorder="1" applyFont="1"/>
    <xf borderId="2" fillId="5" fontId="7" numFmtId="0" xfId="0" applyBorder="1" applyFill="1" applyFont="1"/>
    <xf borderId="2" fillId="5" fontId="6" numFmtId="0" xfId="0" applyBorder="1" applyFont="1"/>
    <xf borderId="3" fillId="5" fontId="6" numFmtId="0" xfId="0" applyBorder="1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165" xfId="0" applyAlignment="1" applyFont="1" applyNumberFormat="1">
      <alignment readingOrder="0"/>
    </xf>
    <xf borderId="4" fillId="6" fontId="6" numFmtId="165" xfId="0" applyBorder="1" applyFill="1" applyFont="1" applyNumberFormat="1"/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readingOrder="0"/>
    </xf>
    <xf borderId="5" fillId="5" fontId="3" numFmtId="0" xfId="0" applyBorder="1" applyFont="1"/>
    <xf borderId="6" fillId="7" fontId="6" numFmtId="165" xfId="0" applyBorder="1" applyFill="1" applyFont="1" applyNumberFormat="1"/>
    <xf borderId="0" fillId="0" fontId="6" numFmtId="165" xfId="0" applyFont="1" applyNumberFormat="1"/>
    <xf borderId="7" fillId="8" fontId="6" numFmtId="165" xfId="0" applyBorder="1" applyFill="1" applyFont="1" applyNumberFormat="1"/>
    <xf borderId="8" fillId="5" fontId="6" numFmtId="0" xfId="0" applyBorder="1" applyFont="1"/>
    <xf borderId="4" fillId="6" fontId="3" numFmtId="0" xfId="0" applyBorder="1" applyFont="1"/>
    <xf borderId="4" fillId="6" fontId="3" numFmtId="165" xfId="0" applyBorder="1" applyFont="1" applyNumberFormat="1"/>
    <xf borderId="9" fillId="5" fontId="6" numFmtId="0" xfId="0" applyBorder="1" applyFont="1"/>
    <xf borderId="10" fillId="5" fontId="6" numFmtId="0" xfId="0" applyBorder="1" applyFont="1"/>
    <xf borderId="2" fillId="7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lmart.com/ip/Tcovle-Electric-Shark-Water-Blaster-Super-Squirter-Fast-Fill-33-ft-Long-Range-Soaker-Toys-Summer-Swimming-Pool-Beach-Party-Backyard-Outdoor-Fun-Gift/5646402785?classType=VARIANT" TargetMode="External"/><Relationship Id="rId2" Type="http://schemas.openxmlformats.org/officeDocument/2006/relationships/hyperlink" Target="https://www.digikey.ca/short/pq1d1z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9.43"/>
    <col customWidth="1" min="2" max="2" width="37.29"/>
    <col customWidth="1" min="3" max="3" width="16.43"/>
    <col customWidth="1" min="4" max="5" width="18.71"/>
    <col customWidth="1" min="6" max="6" width="15.14"/>
    <col customWidth="1" min="7" max="7" width="20.43"/>
    <col customWidth="1" min="8" max="8" width="17.29"/>
    <col customWidth="1" min="9" max="9" width="17.43"/>
    <col customWidth="1" min="10" max="10" width="17.71"/>
    <col customWidth="1" min="11" max="11" width="12.29"/>
    <col customWidth="1" min="12" max="12" width="89.86"/>
    <col customWidth="1" min="13" max="26" width="8.71"/>
  </cols>
  <sheetData>
    <row r="1">
      <c r="A1" s="1" t="s">
        <v>0</v>
      </c>
      <c r="C1" s="2" t="s">
        <v>1</v>
      </c>
      <c r="D1" s="3" t="s">
        <v>2</v>
      </c>
      <c r="E1" s="4" t="s">
        <v>3</v>
      </c>
    </row>
    <row r="2">
      <c r="A2" s="5" t="s">
        <v>4</v>
      </c>
      <c r="B2" s="6" t="s">
        <v>5</v>
      </c>
      <c r="C2" s="7">
        <f>SUM(G5:G11)+E18</f>
        <v>14.3277</v>
      </c>
      <c r="D2" s="8">
        <f>SUM(F13:F17)/60</f>
        <v>7</v>
      </c>
      <c r="E2" s="9">
        <f>SUM(D13:D17)</f>
        <v>66</v>
      </c>
    </row>
    <row r="3">
      <c r="A3" s="10" t="s">
        <v>6</v>
      </c>
    </row>
    <row r="4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2" t="s">
        <v>12</v>
      </c>
      <c r="G4" s="12" t="s">
        <v>13</v>
      </c>
      <c r="H4" s="11"/>
      <c r="I4" s="11" t="s">
        <v>14</v>
      </c>
      <c r="J4" s="11"/>
      <c r="K4" s="11"/>
    </row>
    <row r="5">
      <c r="A5" s="13" t="s">
        <v>15</v>
      </c>
      <c r="B5" s="14"/>
      <c r="C5" s="15">
        <v>1.0</v>
      </c>
      <c r="D5" s="15">
        <v>1.0</v>
      </c>
      <c r="E5" s="16">
        <v>10.0</v>
      </c>
      <c r="F5" s="17">
        <f>E5/D5</f>
        <v>10</v>
      </c>
      <c r="G5" s="17">
        <f>F5*C5</f>
        <v>10</v>
      </c>
      <c r="I5" s="18" t="s">
        <v>16</v>
      </c>
    </row>
    <row r="6">
      <c r="A6" s="13" t="s">
        <v>17</v>
      </c>
      <c r="B6" s="14"/>
      <c r="C6" s="13">
        <v>1.0</v>
      </c>
      <c r="D6" s="13">
        <v>1.0</v>
      </c>
      <c r="E6" s="16"/>
      <c r="F6" s="17"/>
      <c r="G6" s="17"/>
      <c r="I6" s="18"/>
    </row>
    <row r="7">
      <c r="A7" s="13" t="s">
        <v>18</v>
      </c>
      <c r="B7" s="14"/>
      <c r="C7" s="13">
        <v>1.0</v>
      </c>
      <c r="D7" s="13">
        <v>1.0</v>
      </c>
      <c r="E7" s="16"/>
      <c r="F7" s="17"/>
      <c r="G7" s="17"/>
      <c r="I7" s="18"/>
    </row>
    <row r="8">
      <c r="A8" s="13" t="s">
        <v>19</v>
      </c>
      <c r="B8" s="19"/>
      <c r="C8" s="15">
        <v>1.0</v>
      </c>
      <c r="D8" s="15">
        <v>1.0</v>
      </c>
      <c r="E8" s="16">
        <v>2.27</v>
      </c>
      <c r="F8" s="17">
        <f t="shared" ref="F8:F10" si="1">E8/D8</f>
        <v>2.27</v>
      </c>
      <c r="G8" s="17">
        <f t="shared" ref="G8:G9" si="2">F8*C8</f>
        <v>2.27</v>
      </c>
      <c r="I8" s="20" t="s">
        <v>20</v>
      </c>
    </row>
    <row r="9">
      <c r="A9" s="13" t="s">
        <v>21</v>
      </c>
      <c r="B9" s="14"/>
      <c r="C9" s="15">
        <v>1.0</v>
      </c>
      <c r="D9" s="15">
        <v>100.0</v>
      </c>
      <c r="E9" s="16">
        <v>7.77</v>
      </c>
      <c r="F9" s="17">
        <f t="shared" si="1"/>
        <v>0.0777</v>
      </c>
      <c r="G9" s="17">
        <f t="shared" si="2"/>
        <v>0.0777</v>
      </c>
      <c r="I9" s="21"/>
    </row>
    <row r="10">
      <c r="A10" s="13" t="s">
        <v>22</v>
      </c>
      <c r="B10" s="14"/>
      <c r="C10" s="13">
        <v>1.0</v>
      </c>
      <c r="D10" s="13">
        <v>1.0</v>
      </c>
      <c r="E10" s="16">
        <v>11.36</v>
      </c>
      <c r="F10" s="17">
        <f t="shared" si="1"/>
        <v>11.36</v>
      </c>
      <c r="G10" s="17"/>
      <c r="I10" s="22" t="s">
        <v>23</v>
      </c>
    </row>
    <row r="11">
      <c r="A11" s="23" t="s">
        <v>24</v>
      </c>
      <c r="B11" s="24">
        <v>30.0</v>
      </c>
      <c r="E11" s="25"/>
      <c r="F11" s="26"/>
      <c r="G11" s="26"/>
      <c r="L11" s="20"/>
    </row>
    <row r="12">
      <c r="A12" s="11" t="s">
        <v>25</v>
      </c>
      <c r="B12" s="27" t="s">
        <v>26</v>
      </c>
      <c r="C12" s="11" t="s">
        <v>9</v>
      </c>
      <c r="D12" s="11" t="s">
        <v>27</v>
      </c>
      <c r="E12" s="12" t="s">
        <v>28</v>
      </c>
      <c r="F12" s="11" t="s">
        <v>29</v>
      </c>
      <c r="G12" s="11" t="s">
        <v>14</v>
      </c>
    </row>
    <row r="13">
      <c r="A13" s="15" t="s">
        <v>30</v>
      </c>
      <c r="C13" s="15">
        <v>1.0</v>
      </c>
      <c r="D13" s="15">
        <v>66.0</v>
      </c>
      <c r="E13" s="17">
        <f t="shared" ref="E13:E17" si="3">(D13/1000)*$B$11</f>
        <v>1.98</v>
      </c>
      <c r="F13" s="13">
        <v>420.0</v>
      </c>
      <c r="G13" s="20"/>
    </row>
    <row r="14">
      <c r="E14" s="17">
        <f t="shared" si="3"/>
        <v>0</v>
      </c>
      <c r="G14" s="20"/>
    </row>
    <row r="15">
      <c r="E15" s="17">
        <f t="shared" si="3"/>
        <v>0</v>
      </c>
      <c r="G15" s="20"/>
    </row>
    <row r="16">
      <c r="E16" s="17">
        <f t="shared" si="3"/>
        <v>0</v>
      </c>
      <c r="G16" s="20"/>
    </row>
    <row r="17">
      <c r="E17" s="17">
        <f t="shared" si="3"/>
        <v>0</v>
      </c>
      <c r="G17" s="20"/>
    </row>
    <row r="18">
      <c r="A18" s="6"/>
      <c r="D18" s="28" t="s">
        <v>31</v>
      </c>
      <c r="E18" s="29">
        <f>SUM(E13:E17)</f>
        <v>1.98</v>
      </c>
      <c r="G18" s="25"/>
    </row>
    <row r="19" ht="15.75" customHeight="1">
      <c r="A19" s="11" t="s">
        <v>32</v>
      </c>
      <c r="B19" s="30"/>
      <c r="C19" s="30"/>
      <c r="D19" s="31"/>
      <c r="E19" s="31"/>
      <c r="F19" s="30"/>
      <c r="G19" s="30"/>
      <c r="H19" s="30"/>
      <c r="I19" s="30"/>
      <c r="J19" s="30"/>
      <c r="K19" s="30"/>
      <c r="L19" s="30"/>
    </row>
    <row r="20" ht="15.75" customHeight="1">
      <c r="A20" s="13" t="s">
        <v>33</v>
      </c>
    </row>
    <row r="21" ht="15.75" customHeight="1">
      <c r="A21" s="13" t="s">
        <v>34</v>
      </c>
    </row>
    <row r="22" ht="15.75" customHeight="1">
      <c r="A22" s="13" t="s">
        <v>35</v>
      </c>
    </row>
    <row r="23" ht="15.75" customHeight="1">
      <c r="A23" s="13" t="s">
        <v>36</v>
      </c>
    </row>
    <row r="24" ht="15.75" customHeight="1">
      <c r="A24" s="13" t="s">
        <v>37</v>
      </c>
    </row>
    <row r="25" ht="15.75" customHeight="1"/>
    <row r="26" ht="15.75" customHeight="1">
      <c r="A26" s="12" t="s">
        <v>38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ht="15.75" customHeight="1">
      <c r="A27" s="32" t="s">
        <v>39</v>
      </c>
      <c r="B27" s="32" t="s">
        <v>14</v>
      </c>
    </row>
    <row r="28" ht="15.75" customHeight="1">
      <c r="B28" s="2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I5"/>
    <hyperlink r:id="rId2" ref="I8"/>
  </hyperlinks>
  <printOptions/>
  <pageMargins bottom="0.75" footer="0.0" header="0.0" left="0.7" right="0.7" top="0.75"/>
  <pageSetup orientation="portrait"/>
  <drawing r:id="rId3"/>
</worksheet>
</file>