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nportner/github/Dosidicus/"/>
    </mc:Choice>
  </mc:AlternateContent>
  <xr:revisionPtr revIDLastSave="0" documentId="10_ncr:8100000_{BD9FA34E-0A6D-174B-99EC-8C288FA9802A}" xr6:coauthVersionLast="32" xr6:coauthVersionMax="32" xr10:uidLastSave="{00000000-0000-0000-0000-000000000000}"/>
  <bookViews>
    <workbookView xWindow="780" yWindow="960" windowWidth="27640" windowHeight="16540" xr2:uid="{65A89E48-DAF4-F041-8DFF-2DC4D8CDFED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" l="1"/>
  <c r="I107" i="1"/>
  <c r="I111" i="1"/>
  <c r="I112" i="1"/>
  <c r="I141" i="1"/>
  <c r="I144" i="1"/>
  <c r="I170" i="1"/>
  <c r="I173" i="1"/>
  <c r="I174" i="1"/>
  <c r="I185" i="1"/>
  <c r="I186" i="1"/>
  <c r="I190" i="1"/>
  <c r="I55" i="1"/>
</calcChain>
</file>

<file path=xl/sharedStrings.xml><?xml version="1.0" encoding="utf-8"?>
<sst xmlns="http://schemas.openxmlformats.org/spreadsheetml/2006/main" count="517" uniqueCount="278">
  <si>
    <t>Tukey m</t>
  </si>
  <si>
    <t>ultiple com</t>
  </si>
  <si>
    <t>parisons of m</t>
  </si>
  <si>
    <t>eans</t>
  </si>
  <si>
    <t>95% f</t>
  </si>
  <si>
    <t>amily-wise</t>
  </si>
  <si>
    <t>confidence le</t>
  </si>
  <si>
    <t>vel</t>
  </si>
  <si>
    <t>Fit: aov(</t>
  </si>
  <si>
    <t>formula = D</t>
  </si>
  <si>
    <t>ML ~ year, da</t>
  </si>
  <si>
    <t>ta = ceph)</t>
  </si>
  <si>
    <t>$year</t>
  </si>
  <si>
    <t>diff</t>
  </si>
  <si>
    <t>lwr</t>
  </si>
  <si>
    <t>upr</t>
  </si>
  <si>
    <t>p adj</t>
  </si>
  <si>
    <t>1997-1996</t>
  </si>
  <si>
    <t>1998-1996</t>
  </si>
  <si>
    <t>1999-1996</t>
  </si>
  <si>
    <t>2006-1996</t>
  </si>
  <si>
    <t>2007-1996</t>
  </si>
  <si>
    <t>2010-1996</t>
  </si>
  <si>
    <t>2011-1996</t>
  </si>
  <si>
    <t>2015-1996</t>
  </si>
  <si>
    <t>2016-1996</t>
  </si>
  <si>
    <t>2017-1996</t>
  </si>
  <si>
    <t>1998-1997</t>
  </si>
  <si>
    <t>1999-1997</t>
  </si>
  <si>
    <t>2006-1997</t>
  </si>
  <si>
    <t>2007-1997</t>
  </si>
  <si>
    <t>2010-1997</t>
  </si>
  <si>
    <t>2011-1997</t>
  </si>
  <si>
    <t>2015-1997</t>
  </si>
  <si>
    <t>2016-1997</t>
  </si>
  <si>
    <t>2017-1997</t>
  </si>
  <si>
    <t>1999-1998</t>
  </si>
  <si>
    <t>2006-1998</t>
  </si>
  <si>
    <t>2007-1998</t>
  </si>
  <si>
    <t>2010-1998</t>
  </si>
  <si>
    <t>2011-1998</t>
  </si>
  <si>
    <t>2015-1998</t>
  </si>
  <si>
    <t>2016-1998</t>
  </si>
  <si>
    <t>2017-1998</t>
  </si>
  <si>
    <t>2006-1999</t>
  </si>
  <si>
    <t>2007-1999</t>
  </si>
  <si>
    <t>2010-1999</t>
  </si>
  <si>
    <t>2011-1999</t>
  </si>
  <si>
    <t>2015-1999</t>
  </si>
  <si>
    <t>2016-1999</t>
  </si>
  <si>
    <t>2017-1999</t>
  </si>
  <si>
    <t>2007-2006</t>
  </si>
  <si>
    <t>2010-2006</t>
  </si>
  <si>
    <t>2011-2006</t>
  </si>
  <si>
    <t>2015-2006</t>
  </si>
  <si>
    <t>2016-2006</t>
  </si>
  <si>
    <t>2017-2006</t>
  </si>
  <si>
    <t>2010-2007</t>
  </si>
  <si>
    <t>2011-2007</t>
  </si>
  <si>
    <t>2015-2007</t>
  </si>
  <si>
    <t>2016-2007</t>
  </si>
  <si>
    <t>2017-2007</t>
  </si>
  <si>
    <t>2011-2010</t>
  </si>
  <si>
    <t>2015-2010</t>
  </si>
  <si>
    <t>2016-2010</t>
  </si>
  <si>
    <t>2017-2010</t>
  </si>
  <si>
    <t>2015-2011</t>
  </si>
  <si>
    <t>2016-2011</t>
  </si>
  <si>
    <t>2017-2011</t>
  </si>
  <si>
    <t>2016-2015</t>
  </si>
  <si>
    <t>2017-2015</t>
  </si>
  <si>
    <t>2017-2016</t>
  </si>
  <si>
    <t>ultiple compa</t>
  </si>
  <si>
    <t>risons of me</t>
  </si>
  <si>
    <t>ans</t>
  </si>
  <si>
    <t>amily-wise co</t>
  </si>
  <si>
    <t>nfidence lev</t>
  </si>
  <si>
    <t>el</t>
  </si>
  <si>
    <t>formula = SL</t>
  </si>
  <si>
    <t>~ year, data</t>
  </si>
  <si>
    <t>= bentho)</t>
  </si>
  <si>
    <t>formula = SL ~</t>
  </si>
  <si>
    <t>year, data =</t>
  </si>
  <si>
    <t>tripho)</t>
  </si>
  <si>
    <t>2)</t>
  </si>
  <si>
    <t>ultiple compar</t>
  </si>
  <si>
    <t>isons of mean</t>
  </si>
  <si>
    <t>s</t>
  </si>
  <si>
    <t>amily-wise con</t>
  </si>
  <si>
    <t>fidence level</t>
  </si>
  <si>
    <t>formula = DML</t>
  </si>
  <si>
    <t>= ceph2)</t>
  </si>
  <si>
    <t>-0.3646005  2</t>
  </si>
  <si>
    <t>.18050522 0</t>
  </si>
  <si>
    <t>-1.2704906  1</t>
  </si>
  <si>
    <t>.57597558 0</t>
  </si>
  <si>
    <t>.77095675 0</t>
  </si>
  <si>
    <t>-1.0745720  1</t>
  </si>
  <si>
    <t>.08543027 1</t>
  </si>
  <si>
    <t>-6.4757665  0</t>
  </si>
  <si>
    <t>.95011896 0</t>
  </si>
  <si>
    <t>-2.5319101  3</t>
  </si>
  <si>
    <t>.12603157 0</t>
  </si>
  <si>
    <t>-2.7797813  0</t>
  </si>
  <si>
    <t>.29349304 0</t>
  </si>
  <si>
    <t>-2.2029670  0</t>
  </si>
  <si>
    <t>.69254724 0</t>
  </si>
  <si>
    <t>.64788735 0</t>
  </si>
  <si>
    <t>-2.0146432  0</t>
  </si>
  <si>
    <t>.20959669 0</t>
  </si>
  <si>
    <t>-7.3931883  0</t>
  </si>
  <si>
    <t>.05163597 0</t>
  </si>
  <si>
    <t>-3.4522794  2</t>
  </si>
  <si>
    <t>.23049609 0</t>
  </si>
  <si>
    <t>.59171776 0</t>
  </si>
  <si>
    <t>.72791795 0</t>
  </si>
  <si>
    <t>-1.4291138  1</t>
  </si>
  <si>
    <t>.13448711 0</t>
  </si>
  <si>
    <t>-6.6921459  0</t>
  </si>
  <si>
    <t>.86101337 0</t>
  </si>
  <si>
    <t>-2.7676718  3</t>
  </si>
  <si>
    <t>.05630828 0</t>
  </si>
  <si>
    <t>-3.0804826  0</t>
  </si>
  <si>
    <t>.28870941 0</t>
  </si>
  <si>
    <t>1.9628108  3</t>
  </si>
  <si>
    <t>.82857973 0</t>
  </si>
  <si>
    <t>-3.5454060  3</t>
  </si>
  <si>
    <t>.80029065 1</t>
  </si>
  <si>
    <t>0.4111880  5</t>
  </si>
  <si>
    <t>.96346570 0</t>
  </si>
  <si>
    <t>0.2100678  3</t>
  </si>
  <si>
    <t>.08417618 0</t>
  </si>
  <si>
    <t>-6.4293134  0</t>
  </si>
  <si>
    <t>.89280755 0</t>
  </si>
  <si>
    <t>-2.4688930  3</t>
  </si>
  <si>
    <t>.05215617 0</t>
  </si>
  <si>
    <t>-2.6552266  0</t>
  </si>
  <si>
    <t>.15808012 0</t>
  </si>
  <si>
    <t>-1.4390084  7</t>
  </si>
  <si>
    <t>.55877740 0</t>
  </si>
  <si>
    <t>-2.3010814  5</t>
  </si>
  <si>
    <t>.34044071 0</t>
  </si>
  <si>
    <t>-4.5092699  1</t>
  </si>
  <si>
    <t>.42886019 0</t>
  </si>
  <si>
    <t>benthosema</t>
  </si>
  <si>
    <t>0.8841787  5</t>
  </si>
  <si>
    <t>.61998170 0</t>
  </si>
  <si>
    <t>-4.9433729  1</t>
  </si>
  <si>
    <t>.89750287 0</t>
  </si>
  <si>
    <t>.19268913 0</t>
  </si>
  <si>
    <t>0.7732978  3</t>
  </si>
  <si>
    <t>.55951961 0</t>
  </si>
  <si>
    <t>-1.9766497  0</t>
  </si>
  <si>
    <t>.87508714 0</t>
  </si>
  <si>
    <t>.46585517 0</t>
  </si>
  <si>
    <t>-8.6399675 -</t>
  </si>
  <si>
    <t>11.4119569 -5</t>
  </si>
  <si>
    <t>.86797815 0</t>
  </si>
  <si>
    <t>.86050320 0</t>
  </si>
  <si>
    <t>-7.8652072 -</t>
  </si>
  <si>
    <t>11.7797193 -3</t>
  </si>
  <si>
    <t>.95069520 0</t>
  </si>
  <si>
    <t>-3.4446474  1</t>
  </si>
  <si>
    <t>.27330436 0</t>
  </si>
  <si>
    <t>.42439352 0</t>
  </si>
  <si>
    <t>.95212797 0</t>
  </si>
  <si>
    <t>-11.8920477 -</t>
  </si>
  <si>
    <t>15.2547749 -8</t>
  </si>
  <si>
    <t>.52932053 0</t>
  </si>
  <si>
    <t>-7.7179174  1</t>
  </si>
  <si>
    <t>.53753341 0</t>
  </si>
  <si>
    <t>0.2750788  7</t>
  </si>
  <si>
    <t>.10360868 0</t>
  </si>
  <si>
    <t>-2.4556076  4</t>
  </si>
  <si>
    <t>.39991510 0</t>
  </si>
  <si>
    <t>-4.6206969  2</t>
  </si>
  <si>
    <t>.76839179 0</t>
  </si>
  <si>
    <t>-7.1170325 -</t>
  </si>
  <si>
    <t>11.2884078 -2</t>
  </si>
  <si>
    <t>.94565715 0</t>
  </si>
  <si>
    <t>3.3652708 10</t>
  </si>
  <si>
    <t>.19380068 0</t>
  </si>
  <si>
    <t>0.6345844  7</t>
  </si>
  <si>
    <t>.49010710 0</t>
  </si>
  <si>
    <t>-1.5305049  5</t>
  </si>
  <si>
    <t>.85858379 0</t>
  </si>
  <si>
    <t>-8.1982158  0</t>
  </si>
  <si>
    <t>.14453485 0</t>
  </si>
  <si>
    <t>.30619376 0</t>
  </si>
  <si>
    <t>.64292933 0</t>
  </si>
  <si>
    <t>-10.8063762 -</t>
  </si>
  <si>
    <t>13.5707450 -8</t>
  </si>
  <si>
    <t>.04200746 0</t>
  </si>
  <si>
    <t>-3.8941428  0</t>
  </si>
  <si>
    <t>.09753017 0</t>
  </si>
  <si>
    <t>-8.0891862 -</t>
  </si>
  <si>
    <t>10.8702071 -5</t>
  </si>
  <si>
    <t>.30816530 0</t>
  </si>
  <si>
    <t>.08698119 0</t>
  </si>
  <si>
    <t>triphoturu</t>
  </si>
  <si>
    <t>s2)</t>
  </si>
  <si>
    <t>-4.9698037  8</t>
  </si>
  <si>
    <t>.84064659 0</t>
  </si>
  <si>
    <t>-3.5193154  8</t>
  </si>
  <si>
    <t>.39839792 0</t>
  </si>
  <si>
    <t>-5.7452786  5</t>
  </si>
  <si>
    <t>.56945805 1</t>
  </si>
  <si>
    <t>-4.4233850  7</t>
  </si>
  <si>
    <t>.07276184 0</t>
  </si>
  <si>
    <t>-5.8504217  7</t>
  </si>
  <si>
    <t>.28262831 0</t>
  </si>
  <si>
    <t>-6.25700404 -</t>
  </si>
  <si>
    <t>12.2912241 -0</t>
  </si>
  <si>
    <t>.22278397 0</t>
  </si>
  <si>
    <t>-9.9259517  4</t>
  </si>
  <si>
    <t>.29684141 0</t>
  </si>
  <si>
    <t>-4.2396923  5</t>
  </si>
  <si>
    <t>.24793203 0</t>
  </si>
  <si>
    <t>-6.3824139  2</t>
  </si>
  <si>
    <t>.33575052 0</t>
  </si>
  <si>
    <t>-5.0869065  3</t>
  </si>
  <si>
    <t>.86544052 0</t>
  </si>
  <si>
    <t>-6.7070346  4</t>
  </si>
  <si>
    <t>.26839836 0</t>
  </si>
  <si>
    <t>-8.19242547 -</t>
  </si>
  <si>
    <t>13.0305649 -3</t>
  </si>
  <si>
    <t>.35428602 0</t>
  </si>
  <si>
    <t>-4.74997657 -</t>
  </si>
  <si>
    <t>10.8792296  1</t>
  </si>
  <si>
    <t>.37927643 0</t>
  </si>
  <si>
    <t>-5.1403878  0</t>
  </si>
  <si>
    <t>.08548469 0</t>
  </si>
  <si>
    <t>-3.9187728  1</t>
  </si>
  <si>
    <t>.68906715 0</t>
  </si>
  <si>
    <t>-5.9591044  2</t>
  </si>
  <si>
    <t>.51222847 0</t>
  </si>
  <si>
    <t>-8.69654532 -</t>
  </si>
  <si>
    <t>12.0481765 -5</t>
  </si>
  <si>
    <t>.34491418 0</t>
  </si>
  <si>
    <t>-5.25409642 -</t>
  </si>
  <si>
    <t>10.2933008 -0</t>
  </si>
  <si>
    <t>.21489208 0</t>
  </si>
  <si>
    <t>-0.6754173  3</t>
  </si>
  <si>
    <t>.50061478 0</t>
  </si>
  <si>
    <t>-2.9958172  4</t>
  </si>
  <si>
    <t>.60384437 0</t>
  </si>
  <si>
    <t>.38857671 0</t>
  </si>
  <si>
    <t>-7.4054721  1</t>
  </si>
  <si>
    <t>.95218235 0</t>
  </si>
  <si>
    <t>-4.5421898  3</t>
  </si>
  <si>
    <t>.32501950 0</t>
  </si>
  <si>
    <t>-7.58169249 -</t>
  </si>
  <si>
    <t>10.5424030 -4</t>
  </si>
  <si>
    <t>.62098200 0</t>
  </si>
  <si>
    <t>-8.9273492  0</t>
  </si>
  <si>
    <t>.64886205 0</t>
  </si>
  <si>
    <t>-6.97310733 -</t>
  </si>
  <si>
    <t>11.3141567 -2</t>
  </si>
  <si>
    <t>.63205796 0</t>
  </si>
  <si>
    <t>-9.2756440  2</t>
  </si>
  <si>
    <t>.21432709 0</t>
  </si>
  <si>
    <t>-1.6856521  8</t>
  </si>
  <si>
    <t>.57054988 0</t>
  </si>
  <si>
    <r>
      <t>2016-</t>
    </r>
    <r>
      <rPr>
        <sz val="12"/>
        <color rgb="FFFF0000"/>
        <rFont val="Calibri (Body)_x0000_"/>
      </rPr>
      <t>1996</t>
    </r>
  </si>
  <si>
    <r>
      <t>2010-</t>
    </r>
    <r>
      <rPr>
        <sz val="12"/>
        <color rgb="FFFF0000"/>
        <rFont val="Calibri (Body)_x0000_"/>
      </rPr>
      <t>1996</t>
    </r>
  </si>
  <si>
    <r>
      <rPr>
        <sz val="12"/>
        <color rgb="FFFF0000"/>
        <rFont val="Calibri (Body)_x0000_"/>
      </rPr>
      <t>2010</t>
    </r>
    <r>
      <rPr>
        <sz val="12"/>
        <color theme="1"/>
        <rFont val="Calibri"/>
        <family val="2"/>
        <scheme val="minor"/>
      </rPr>
      <t>-1996</t>
    </r>
  </si>
  <si>
    <r>
      <rPr>
        <sz val="12"/>
        <color rgb="FFFF0000"/>
        <rFont val="Calibri (Body)_x0000_"/>
      </rPr>
      <t>2010</t>
    </r>
    <r>
      <rPr>
        <sz val="12"/>
        <color theme="1"/>
        <rFont val="Calibri"/>
        <family val="2"/>
        <scheme val="minor"/>
      </rPr>
      <t>-2006</t>
    </r>
  </si>
  <si>
    <r>
      <rPr>
        <sz val="12"/>
        <color rgb="FFFF0000"/>
        <rFont val="Calibri (Body)_x0000_"/>
      </rPr>
      <t>2010</t>
    </r>
    <r>
      <rPr>
        <sz val="12"/>
        <color theme="1"/>
        <rFont val="Calibri"/>
        <family val="2"/>
        <scheme val="minor"/>
      </rPr>
      <t>-2007</t>
    </r>
  </si>
  <si>
    <r>
      <t>2011-</t>
    </r>
    <r>
      <rPr>
        <sz val="12"/>
        <color rgb="FFFF0000"/>
        <rFont val="Calibri (Body)_x0000_"/>
      </rPr>
      <t>2010</t>
    </r>
  </si>
  <si>
    <r>
      <t>2015-</t>
    </r>
    <r>
      <rPr>
        <sz val="12"/>
        <color rgb="FFFF0000"/>
        <rFont val="Calibri (Body)_x0000_"/>
      </rPr>
      <t>2010</t>
    </r>
  </si>
  <si>
    <r>
      <t>2016-</t>
    </r>
    <r>
      <rPr>
        <sz val="12"/>
        <color rgb="FFFF0000"/>
        <rFont val="Calibri (Body)_x0000_"/>
      </rPr>
      <t>2010</t>
    </r>
  </si>
  <si>
    <r>
      <t>2017-</t>
    </r>
    <r>
      <rPr>
        <sz val="12"/>
        <color rgb="FFFF0000"/>
        <rFont val="Calibri (Body)_x0000_"/>
      </rPr>
      <t>2010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</si>
  <si>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-2016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</si>
  <si>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-2015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</si>
  <si>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-2011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</si>
  <si>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-2007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</si>
  <si>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-2006</t>
    </r>
  </si>
  <si>
    <r>
      <rPr>
        <sz val="12"/>
        <color rgb="FFFF0000"/>
        <rFont val="Calibri (Body)_x0000_"/>
      </rPr>
      <t>2017</t>
    </r>
    <r>
      <rPr>
        <sz val="12"/>
        <color theme="1"/>
        <rFont val="Calibri"/>
        <family val="2"/>
        <scheme val="minor"/>
      </rPr>
      <t>-1996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</si>
</sst>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0574-BDA5-484F-AF75-25F9C5DE5C67}">
  <dimension ref="A1:K190"/>
  <sheetViews>
    <sheetView tabSelected="1" topLeftCell="A95" zoomScale="150" workbookViewId="0">
      <selection activeCell="F138" sqref="F138"/>
    </sheetView>
  </sheetViews>
  <sheetFormatPr baseColWidth="10" defaultRowHeight="16"/>
  <cols>
    <col min="1" max="16384" width="10.83203125" style="1"/>
  </cols>
  <sheetData>
    <row r="1" spans="1:11">
      <c r="A1" s="1" t="s">
        <v>0</v>
      </c>
      <c r="B1" s="1" t="s">
        <v>85</v>
      </c>
      <c r="C1" s="1" t="s">
        <v>86</v>
      </c>
      <c r="D1" s="1" t="s">
        <v>87</v>
      </c>
      <c r="G1" s="1" t="s">
        <v>0</v>
      </c>
      <c r="H1" s="1" t="s">
        <v>85</v>
      </c>
      <c r="I1" s="1" t="s">
        <v>86</v>
      </c>
      <c r="J1" s="1" t="s">
        <v>87</v>
      </c>
    </row>
    <row r="2" spans="1:11">
      <c r="A2" s="1" t="s">
        <v>4</v>
      </c>
      <c r="B2" s="1" t="s">
        <v>88</v>
      </c>
      <c r="C2" s="1" t="s">
        <v>89</v>
      </c>
      <c r="G2" s="1" t="s">
        <v>4</v>
      </c>
      <c r="H2" s="1" t="s">
        <v>88</v>
      </c>
      <c r="I2" s="1" t="s">
        <v>89</v>
      </c>
    </row>
    <row r="4" spans="1:11">
      <c r="A4" s="1" t="s">
        <v>8</v>
      </c>
      <c r="B4" s="1" t="s">
        <v>81</v>
      </c>
      <c r="C4" s="1" t="s">
        <v>82</v>
      </c>
      <c r="D4" s="1" t="s">
        <v>83</v>
      </c>
      <c r="G4" s="1" t="s">
        <v>8</v>
      </c>
      <c r="H4" s="1" t="s">
        <v>81</v>
      </c>
      <c r="I4" s="1" t="s">
        <v>82</v>
      </c>
      <c r="J4" s="1" t="s">
        <v>199</v>
      </c>
      <c r="K4" s="1" t="s">
        <v>200</v>
      </c>
    </row>
    <row r="6" spans="1:11">
      <c r="A6" s="1" t="s">
        <v>12</v>
      </c>
      <c r="G6" s="1" t="s">
        <v>12</v>
      </c>
    </row>
    <row r="7" spans="1:11">
      <c r="B7" s="1" t="s">
        <v>13</v>
      </c>
      <c r="C7" s="1" t="s">
        <v>14</v>
      </c>
      <c r="D7" s="1" t="s">
        <v>15</v>
      </c>
      <c r="E7" s="1" t="s">
        <v>16</v>
      </c>
      <c r="H7" s="1" t="s">
        <v>13</v>
      </c>
      <c r="I7" s="1" t="s">
        <v>14</v>
      </c>
      <c r="J7" s="1" t="s">
        <v>15</v>
      </c>
      <c r="K7" s="1" t="s">
        <v>16</v>
      </c>
    </row>
    <row r="8" spans="1:11">
      <c r="A8" s="1" t="s">
        <v>17</v>
      </c>
      <c r="B8" s="1">
        <v>4.023330606</v>
      </c>
      <c r="C8" s="1">
        <v>-9.0789049999999996E-2</v>
      </c>
      <c r="D8" s="1">
        <v>8.1374502999999994</v>
      </c>
      <c r="E8" s="1">
        <v>6.1750899999999997E-2</v>
      </c>
    </row>
    <row r="9" spans="1:11">
      <c r="A9" s="1" t="s">
        <v>18</v>
      </c>
      <c r="B9" s="1">
        <v>-5.1339600000000001</v>
      </c>
      <c r="C9" s="1">
        <v>-14.88452884</v>
      </c>
      <c r="D9" s="1">
        <v>4.6166087999999998</v>
      </c>
      <c r="E9" s="1">
        <v>0.83509960000000005</v>
      </c>
    </row>
    <row r="10" spans="1:11">
      <c r="A10" s="1" t="s">
        <v>19</v>
      </c>
      <c r="B10" s="1">
        <v>3.6146150000000001</v>
      </c>
      <c r="C10" s="1">
        <v>-0.90384100000000001</v>
      </c>
      <c r="D10" s="1">
        <v>8.1330709999999993</v>
      </c>
      <c r="E10" s="1">
        <v>0.25927339999999999</v>
      </c>
    </row>
    <row r="11" spans="1:11">
      <c r="A11" s="1" t="s">
        <v>20</v>
      </c>
      <c r="B11" s="1">
        <v>2.030494762</v>
      </c>
      <c r="C11" s="1">
        <v>-3.6986435700000002</v>
      </c>
      <c r="D11" s="1">
        <v>7.7596331000000003</v>
      </c>
      <c r="E11" s="1">
        <v>0.98766960000000004</v>
      </c>
      <c r="G11" s="1" t="s">
        <v>20</v>
      </c>
      <c r="H11" s="1">
        <v>1.9354214300000001</v>
      </c>
      <c r="I11" s="1" t="s">
        <v>201</v>
      </c>
      <c r="J11" s="1" t="s">
        <v>202</v>
      </c>
      <c r="K11" s="1">
        <v>0.98967150000000004</v>
      </c>
    </row>
    <row r="12" spans="1:11">
      <c r="A12" s="1" t="s">
        <v>21</v>
      </c>
      <c r="B12" s="1">
        <v>3.2035579709999999</v>
      </c>
      <c r="C12" s="1">
        <v>-1.1885137699999999</v>
      </c>
      <c r="D12" s="1">
        <v>7.5956296999999999</v>
      </c>
      <c r="E12" s="1">
        <v>0.39708290000000002</v>
      </c>
      <c r="G12" s="1" t="s">
        <v>21</v>
      </c>
      <c r="H12" s="1">
        <v>2.4395412799999998</v>
      </c>
      <c r="I12" s="1" t="s">
        <v>203</v>
      </c>
      <c r="J12" s="1" t="s">
        <v>204</v>
      </c>
      <c r="K12" s="1">
        <v>0.91679370000000004</v>
      </c>
    </row>
    <row r="13" spans="1:11">
      <c r="A13" s="1" t="s">
        <v>22</v>
      </c>
      <c r="B13" s="1">
        <v>7.1630590000000003E-3</v>
      </c>
      <c r="C13" s="1">
        <v>-4.1729770400000001</v>
      </c>
      <c r="D13" s="1">
        <v>4.1873031999999997</v>
      </c>
      <c r="E13" s="1">
        <v>1</v>
      </c>
      <c r="G13" s="2" t="s">
        <v>264</v>
      </c>
      <c r="H13" s="2">
        <v>-8.7910269999999999E-2</v>
      </c>
      <c r="I13" s="2" t="s">
        <v>205</v>
      </c>
      <c r="J13" s="2" t="s">
        <v>206</v>
      </c>
      <c r="K13" s="2">
        <v>0</v>
      </c>
    </row>
    <row r="14" spans="1:11">
      <c r="A14" s="1" t="s">
        <v>23</v>
      </c>
      <c r="B14" s="1">
        <v>1.419761778</v>
      </c>
      <c r="C14" s="1">
        <v>-2.8798349399999998</v>
      </c>
      <c r="D14" s="1">
        <v>5.7193585000000002</v>
      </c>
      <c r="E14" s="1">
        <v>0.99287669999999995</v>
      </c>
      <c r="G14" s="1" t="s">
        <v>23</v>
      </c>
      <c r="H14" s="1">
        <v>1.3246884400000001</v>
      </c>
      <c r="I14" s="1" t="s">
        <v>207</v>
      </c>
      <c r="J14" s="1" t="s">
        <v>208</v>
      </c>
      <c r="K14" s="1">
        <v>0.99689539999999999</v>
      </c>
    </row>
    <row r="15" spans="1:11">
      <c r="A15" s="1" t="s">
        <v>24</v>
      </c>
      <c r="B15" s="1">
        <v>0.81117662199999996</v>
      </c>
      <c r="C15" s="1">
        <v>-4.5137911800000001</v>
      </c>
      <c r="D15" s="1">
        <v>6.1361444000000001</v>
      </c>
      <c r="E15" s="1">
        <v>0.99999269999999996</v>
      </c>
      <c r="G15" s="1" t="s">
        <v>24</v>
      </c>
      <c r="H15" s="1">
        <v>0.71610328999999995</v>
      </c>
      <c r="I15" s="1" t="s">
        <v>209</v>
      </c>
      <c r="J15" s="1" t="s">
        <v>210</v>
      </c>
      <c r="K15" s="1">
        <v>0.99997820000000004</v>
      </c>
    </row>
    <row r="16" spans="1:11">
      <c r="A16" s="2" t="s">
        <v>25</v>
      </c>
      <c r="B16" s="2">
        <v>-6.1619307079999999</v>
      </c>
      <c r="C16" s="2">
        <v>-10.82966017</v>
      </c>
      <c r="D16" s="2">
        <v>-1.4942012</v>
      </c>
      <c r="E16" s="2">
        <v>1.1548999999999999E-3</v>
      </c>
      <c r="G16" s="2" t="s">
        <v>263</v>
      </c>
      <c r="H16" s="2" t="s">
        <v>211</v>
      </c>
      <c r="I16" s="2" t="s">
        <v>212</v>
      </c>
      <c r="J16" s="2" t="s">
        <v>213</v>
      </c>
      <c r="K16" s="2">
        <v>3.5919800000000002E-2</v>
      </c>
    </row>
    <row r="17" spans="1:11">
      <c r="A17" s="1" t="s">
        <v>26</v>
      </c>
      <c r="B17" s="1">
        <v>-2.71948181</v>
      </c>
      <c r="C17" s="1">
        <v>-8.6904614000000002</v>
      </c>
      <c r="D17" s="1">
        <v>3.2514978000000001</v>
      </c>
      <c r="E17" s="1">
        <v>0.92888789999999999</v>
      </c>
      <c r="G17" s="1" t="s">
        <v>26</v>
      </c>
      <c r="H17" s="1">
        <v>-2.81455514</v>
      </c>
      <c r="I17" s="1" t="s">
        <v>214</v>
      </c>
      <c r="J17" s="1" t="s">
        <v>215</v>
      </c>
      <c r="K17" s="1">
        <v>0.92973090000000003</v>
      </c>
    </row>
    <row r="18" spans="1:11">
      <c r="A18" s="2" t="s">
        <v>27</v>
      </c>
      <c r="B18" s="2">
        <v>-9.1572906060000001</v>
      </c>
      <c r="C18" s="2">
        <v>-18.118784659999999</v>
      </c>
      <c r="D18" s="2">
        <v>-0.19579659999999999</v>
      </c>
      <c r="E18" s="2">
        <v>4.0298199999999999E-2</v>
      </c>
    </row>
    <row r="19" spans="1:11">
      <c r="A19" s="1" t="s">
        <v>28</v>
      </c>
      <c r="B19" s="1">
        <v>-0.40871560600000001</v>
      </c>
      <c r="C19" s="1">
        <v>-2.78594667</v>
      </c>
      <c r="D19" s="1">
        <v>1.9685155000000001</v>
      </c>
      <c r="E19" s="1">
        <v>0.999977</v>
      </c>
    </row>
    <row r="20" spans="1:11">
      <c r="A20" s="1" t="s">
        <v>29</v>
      </c>
      <c r="B20" s="1">
        <v>-1.992835844</v>
      </c>
      <c r="C20" s="1">
        <v>-6.2422839300000001</v>
      </c>
      <c r="D20" s="1">
        <v>2.2566122000000002</v>
      </c>
      <c r="E20" s="1">
        <v>0.9147788</v>
      </c>
    </row>
    <row r="21" spans="1:11">
      <c r="A21" s="1" t="s">
        <v>30</v>
      </c>
      <c r="B21" s="1">
        <v>-0.81977263499999997</v>
      </c>
      <c r="C21" s="1">
        <v>-2.9469954999999999</v>
      </c>
      <c r="D21" s="1">
        <v>1.3074501999999999</v>
      </c>
      <c r="E21" s="1">
        <v>0.97705189999999997</v>
      </c>
    </row>
    <row r="22" spans="1:11">
      <c r="A22" s="2" t="s">
        <v>31</v>
      </c>
      <c r="B22" s="2">
        <v>-4.0161675470000002</v>
      </c>
      <c r="C22" s="2">
        <v>-5.6618753599999998</v>
      </c>
      <c r="D22" s="2">
        <v>-2.3704597000000001</v>
      </c>
      <c r="E22" s="2">
        <v>0</v>
      </c>
    </row>
    <row r="23" spans="1:11">
      <c r="A23" s="2" t="s">
        <v>32</v>
      </c>
      <c r="B23" s="2">
        <v>-2.6035688279999998</v>
      </c>
      <c r="C23" s="2">
        <v>-4.53263981</v>
      </c>
      <c r="D23" s="2">
        <v>-0.67449780000000004</v>
      </c>
      <c r="E23" s="2">
        <v>7.6789999999999996E-4</v>
      </c>
    </row>
    <row r="24" spans="1:11">
      <c r="A24" s="1" t="s">
        <v>33</v>
      </c>
      <c r="B24" s="1">
        <v>-3.212153984</v>
      </c>
      <c r="C24" s="1">
        <v>-6.8986245200000003</v>
      </c>
      <c r="D24" s="1">
        <v>0.47431649999999997</v>
      </c>
      <c r="E24" s="1">
        <v>0.1547741</v>
      </c>
    </row>
    <row r="25" spans="1:11">
      <c r="A25" s="2" t="s">
        <v>34</v>
      </c>
      <c r="B25" s="2">
        <v>-10.185261314</v>
      </c>
      <c r="C25" s="2">
        <v>-12.835257779999999</v>
      </c>
      <c r="D25" s="2">
        <v>-7.5352648000000002</v>
      </c>
      <c r="E25" s="2">
        <v>0</v>
      </c>
    </row>
    <row r="26" spans="1:11">
      <c r="A26" s="2" t="s">
        <v>35</v>
      </c>
      <c r="B26" s="2">
        <v>-6.7428124159999996</v>
      </c>
      <c r="C26" s="2">
        <v>-11.31308377</v>
      </c>
      <c r="D26" s="2">
        <v>-2.1725411000000001</v>
      </c>
      <c r="E26" s="2">
        <v>1.22E-4</v>
      </c>
    </row>
    <row r="27" spans="1:11">
      <c r="A27" s="1" t="s">
        <v>36</v>
      </c>
      <c r="B27" s="1">
        <v>8.7485750000000007</v>
      </c>
      <c r="C27" s="1">
        <v>-0.40559561999999999</v>
      </c>
      <c r="D27" s="1">
        <v>17.902745599999999</v>
      </c>
      <c r="E27" s="1">
        <v>7.58524E-2</v>
      </c>
    </row>
    <row r="28" spans="1:11">
      <c r="A28" s="1" t="s">
        <v>37</v>
      </c>
      <c r="B28" s="1">
        <v>7.1644547620000001</v>
      </c>
      <c r="C28" s="1">
        <v>-2.6439814699999999</v>
      </c>
      <c r="D28" s="1">
        <v>16.972891000000001</v>
      </c>
      <c r="E28" s="1">
        <v>0.39483780000000002</v>
      </c>
    </row>
    <row r="29" spans="1:11">
      <c r="A29" s="1" t="s">
        <v>38</v>
      </c>
      <c r="B29" s="1">
        <v>8.3375179710000005</v>
      </c>
      <c r="C29" s="1">
        <v>-0.75493436000000003</v>
      </c>
      <c r="D29" s="1">
        <v>17.429970300000001</v>
      </c>
      <c r="E29" s="1">
        <v>0.1066517</v>
      </c>
    </row>
    <row r="30" spans="1:11">
      <c r="A30" s="1" t="s">
        <v>39</v>
      </c>
      <c r="B30" s="1">
        <v>5.1411230589999999</v>
      </c>
      <c r="C30" s="1">
        <v>-3.8508715100000002</v>
      </c>
      <c r="D30" s="1">
        <v>14.1331176</v>
      </c>
      <c r="E30" s="1">
        <v>0.7515579</v>
      </c>
    </row>
    <row r="31" spans="1:11">
      <c r="A31" s="1" t="s">
        <v>40</v>
      </c>
      <c r="B31" s="1">
        <v>6.5537217779999999</v>
      </c>
      <c r="C31" s="1">
        <v>-2.4944231700000001</v>
      </c>
      <c r="D31" s="1">
        <v>15.6018667</v>
      </c>
      <c r="E31" s="1">
        <v>0.40809499999999999</v>
      </c>
    </row>
    <row r="32" spans="1:11">
      <c r="A32" s="1" t="s">
        <v>41</v>
      </c>
      <c r="B32" s="1">
        <v>5.9451366219999997</v>
      </c>
      <c r="C32" s="1">
        <v>-3.6328421400000002</v>
      </c>
      <c r="D32" s="1">
        <v>15.5231154</v>
      </c>
      <c r="E32" s="1">
        <v>0.64569489999999996</v>
      </c>
    </row>
    <row r="33" spans="1:11">
      <c r="A33" s="1" t="s">
        <v>42</v>
      </c>
      <c r="B33" s="1">
        <v>-1.027970708</v>
      </c>
      <c r="C33" s="1">
        <v>-10.256735170000001</v>
      </c>
      <c r="D33" s="1">
        <v>8.2007937999999996</v>
      </c>
      <c r="E33" s="1">
        <v>0.99999959999999999</v>
      </c>
    </row>
    <row r="34" spans="1:11">
      <c r="A34" s="1" t="s">
        <v>43</v>
      </c>
      <c r="B34" s="1">
        <v>2.4144781900000001</v>
      </c>
      <c r="C34" s="1">
        <v>-7.53715446</v>
      </c>
      <c r="D34" s="1">
        <v>12.3661108</v>
      </c>
      <c r="E34" s="1">
        <v>0.99946539999999995</v>
      </c>
    </row>
    <row r="35" spans="1:11">
      <c r="A35" s="1" t="s">
        <v>44</v>
      </c>
      <c r="B35" s="1">
        <v>-1.5841202379999999</v>
      </c>
      <c r="C35" s="1">
        <v>-6.2261319899999998</v>
      </c>
      <c r="D35" s="1">
        <v>3.0578915000000002</v>
      </c>
      <c r="E35" s="1">
        <v>0.99078169999999999</v>
      </c>
    </row>
    <row r="36" spans="1:11">
      <c r="A36" s="1" t="s">
        <v>45</v>
      </c>
      <c r="B36" s="1">
        <v>-0.41105702900000002</v>
      </c>
      <c r="C36" s="1">
        <v>-3.2422301400000002</v>
      </c>
      <c r="D36" s="1">
        <v>2.4201161</v>
      </c>
      <c r="E36" s="1">
        <v>0.99999539999999998</v>
      </c>
    </row>
    <row r="37" spans="1:11">
      <c r="A37" s="2" t="s">
        <v>46</v>
      </c>
      <c r="B37" s="2">
        <v>-3.6074519409999999</v>
      </c>
      <c r="C37" s="2">
        <v>-6.0971945500000002</v>
      </c>
      <c r="D37" s="2">
        <v>-1.1177093</v>
      </c>
      <c r="E37" s="2">
        <v>1.8210000000000001E-4</v>
      </c>
    </row>
    <row r="38" spans="1:11">
      <c r="A38" s="1" t="s">
        <v>47</v>
      </c>
      <c r="B38" s="1">
        <v>-2.1948532219999999</v>
      </c>
      <c r="C38" s="1">
        <v>-4.8803287700000002</v>
      </c>
      <c r="D38" s="1">
        <v>0.49062230000000001</v>
      </c>
      <c r="E38" s="1">
        <v>0.230493</v>
      </c>
    </row>
    <row r="39" spans="1:11">
      <c r="A39" s="1" t="s">
        <v>48</v>
      </c>
      <c r="B39" s="1">
        <v>-2.8034383790000001</v>
      </c>
      <c r="C39" s="1">
        <v>-6.9362980500000004</v>
      </c>
      <c r="D39" s="1">
        <v>1.3294212999999999</v>
      </c>
      <c r="E39" s="1">
        <v>0.51210279999999997</v>
      </c>
    </row>
    <row r="40" spans="1:11">
      <c r="A40" s="2" t="s">
        <v>49</v>
      </c>
      <c r="B40" s="2">
        <v>-9.7765457080000004</v>
      </c>
      <c r="C40" s="2">
        <v>-13.018912950000001</v>
      </c>
      <c r="D40" s="2">
        <v>-6.5341785000000003</v>
      </c>
      <c r="E40" s="2">
        <v>0</v>
      </c>
    </row>
    <row r="41" spans="1:11">
      <c r="A41" s="2" t="s">
        <v>50</v>
      </c>
      <c r="B41" s="2">
        <v>-6.3340968100000001</v>
      </c>
      <c r="C41" s="2">
        <v>-11.27148927</v>
      </c>
      <c r="D41" s="2">
        <v>-1.3967044</v>
      </c>
      <c r="E41" s="2">
        <v>1.9055000000000001E-3</v>
      </c>
    </row>
    <row r="42" spans="1:11">
      <c r="A42" s="1" t="s">
        <v>51</v>
      </c>
      <c r="B42" s="1">
        <v>1.1730632089999999</v>
      </c>
      <c r="C42" s="1">
        <v>-3.34602106</v>
      </c>
      <c r="D42" s="1">
        <v>5.6921474999999999</v>
      </c>
      <c r="E42" s="1">
        <v>0.99903489999999995</v>
      </c>
      <c r="G42" s="1" t="s">
        <v>51</v>
      </c>
      <c r="H42" s="1">
        <v>0.50411985000000004</v>
      </c>
      <c r="I42" s="1" t="s">
        <v>216</v>
      </c>
      <c r="J42" s="1" t="s">
        <v>217</v>
      </c>
      <c r="K42" s="1">
        <v>0.99998169999999997</v>
      </c>
    </row>
    <row r="43" spans="1:11">
      <c r="A43" s="1" t="s">
        <v>52</v>
      </c>
      <c r="B43" s="1">
        <v>-2.0233317030000002</v>
      </c>
      <c r="C43" s="1">
        <v>-6.3367294100000002</v>
      </c>
      <c r="D43" s="1">
        <v>2.2900659999999999</v>
      </c>
      <c r="E43" s="1">
        <v>0.91464880000000004</v>
      </c>
      <c r="G43" s="1" t="s">
        <v>52</v>
      </c>
      <c r="H43" s="1">
        <v>-2.0233317</v>
      </c>
      <c r="I43" s="1" t="s">
        <v>218</v>
      </c>
      <c r="J43" s="1" t="s">
        <v>219</v>
      </c>
      <c r="K43" s="1">
        <v>0.8500318</v>
      </c>
    </row>
    <row r="44" spans="1:11">
      <c r="A44" s="1" t="s">
        <v>53</v>
      </c>
      <c r="B44" s="1">
        <v>-0.61073298399999998</v>
      </c>
      <c r="C44" s="1">
        <v>-5.0399948200000004</v>
      </c>
      <c r="D44" s="1">
        <v>3.8185289</v>
      </c>
      <c r="E44" s="1">
        <v>0.99999720000000003</v>
      </c>
      <c r="G44" s="1" t="s">
        <v>53</v>
      </c>
      <c r="H44" s="1">
        <v>-0.61073297999999998</v>
      </c>
      <c r="I44" s="1" t="s">
        <v>220</v>
      </c>
      <c r="J44" s="1" t="s">
        <v>221</v>
      </c>
      <c r="K44" s="1">
        <v>0.99990009999999996</v>
      </c>
    </row>
    <row r="45" spans="1:11">
      <c r="A45" s="1" t="s">
        <v>54</v>
      </c>
      <c r="B45" s="1">
        <v>-1.2193181399999999</v>
      </c>
      <c r="C45" s="1">
        <v>-6.6495216800000003</v>
      </c>
      <c r="D45" s="1">
        <v>4.2108853999999996</v>
      </c>
      <c r="E45" s="1">
        <v>0.99973179999999995</v>
      </c>
      <c r="G45" s="1" t="s">
        <v>54</v>
      </c>
      <c r="H45" s="1">
        <v>-1.2193181399999999</v>
      </c>
      <c r="I45" s="1" t="s">
        <v>222</v>
      </c>
      <c r="J45" s="1" t="s">
        <v>223</v>
      </c>
      <c r="K45" s="1">
        <v>0.99753510000000001</v>
      </c>
    </row>
    <row r="46" spans="1:11">
      <c r="A46" s="2" t="s">
        <v>55</v>
      </c>
      <c r="B46" s="2">
        <v>-8.1924254699999999</v>
      </c>
      <c r="C46" s="2">
        <v>-12.979859729999999</v>
      </c>
      <c r="D46" s="2">
        <v>-3.4049912</v>
      </c>
      <c r="E46" s="2">
        <v>2.5000000000000002E-6</v>
      </c>
      <c r="G46" s="2" t="s">
        <v>55</v>
      </c>
      <c r="H46" s="2" t="s">
        <v>224</v>
      </c>
      <c r="I46" s="2" t="s">
        <v>225</v>
      </c>
      <c r="J46" s="2" t="s">
        <v>226</v>
      </c>
      <c r="K46" s="2">
        <v>1.1E-5</v>
      </c>
    </row>
    <row r="47" spans="1:11">
      <c r="A47" s="1" t="s">
        <v>56</v>
      </c>
      <c r="B47" s="1">
        <v>-4.7499765719999996</v>
      </c>
      <c r="C47" s="1">
        <v>-10.81499312</v>
      </c>
      <c r="D47" s="1">
        <v>1.31504</v>
      </c>
      <c r="E47" s="1">
        <v>0.28917280000000001</v>
      </c>
      <c r="G47" s="1" t="s">
        <v>56</v>
      </c>
      <c r="H47" s="1" t="s">
        <v>227</v>
      </c>
      <c r="I47" s="1" t="s">
        <v>228</v>
      </c>
      <c r="J47" s="1" t="s">
        <v>229</v>
      </c>
      <c r="K47" s="1">
        <v>0.26319939999999997</v>
      </c>
    </row>
    <row r="48" spans="1:11">
      <c r="A48" s="1" t="s">
        <v>57</v>
      </c>
      <c r="B48" s="1">
        <v>-3.1963949120000001</v>
      </c>
      <c r="C48" s="1">
        <v>-5.4486533000000001</v>
      </c>
      <c r="D48" s="1">
        <v>-0.94413650000000005</v>
      </c>
      <c r="E48" s="1">
        <v>2.832E-4</v>
      </c>
      <c r="G48" s="1" t="s">
        <v>57</v>
      </c>
      <c r="H48" s="1">
        <v>-2.5274515499999999</v>
      </c>
      <c r="I48" s="1" t="s">
        <v>230</v>
      </c>
      <c r="J48" s="1" t="s">
        <v>231</v>
      </c>
      <c r="K48" s="1">
        <v>6.6159099999999998E-2</v>
      </c>
    </row>
    <row r="49" spans="1:11">
      <c r="A49" s="1" t="s">
        <v>58</v>
      </c>
      <c r="B49" s="1">
        <v>-1.7837961929999999</v>
      </c>
      <c r="C49" s="1">
        <v>-4.2507028599999996</v>
      </c>
      <c r="D49" s="1">
        <v>0.68311049999999995</v>
      </c>
      <c r="E49" s="1">
        <v>0.41077160000000001</v>
      </c>
      <c r="G49" s="1" t="s">
        <v>58</v>
      </c>
      <c r="H49" s="1">
        <v>-1.11485283</v>
      </c>
      <c r="I49" s="1" t="s">
        <v>232</v>
      </c>
      <c r="J49" s="1" t="s">
        <v>233</v>
      </c>
      <c r="K49" s="1">
        <v>0.92808080000000004</v>
      </c>
    </row>
    <row r="50" spans="1:11">
      <c r="A50" s="1" t="s">
        <v>59</v>
      </c>
      <c r="B50" s="1">
        <v>-2.3923813489999999</v>
      </c>
      <c r="C50" s="1">
        <v>-6.38667461</v>
      </c>
      <c r="D50" s="1">
        <v>1.6019118999999999</v>
      </c>
      <c r="E50" s="1">
        <v>0.69423319999999999</v>
      </c>
      <c r="G50" s="1" t="s">
        <v>59</v>
      </c>
      <c r="H50" s="1">
        <v>-1.7234379900000001</v>
      </c>
      <c r="I50" s="1" t="s">
        <v>234</v>
      </c>
      <c r="J50" s="1" t="s">
        <v>235</v>
      </c>
      <c r="K50" s="1">
        <v>0.91928710000000002</v>
      </c>
    </row>
    <row r="51" spans="1:11">
      <c r="A51" s="2" t="s">
        <v>60</v>
      </c>
      <c r="B51" s="2">
        <v>-9.3654886790000003</v>
      </c>
      <c r="C51" s="2">
        <v>-12.429276359999999</v>
      </c>
      <c r="D51" s="2">
        <v>-6.3017010000000004</v>
      </c>
      <c r="E51" s="2">
        <v>0</v>
      </c>
      <c r="G51" s="2" t="s">
        <v>60</v>
      </c>
      <c r="H51" s="2" t="s">
        <v>236</v>
      </c>
      <c r="I51" s="2" t="s">
        <v>237</v>
      </c>
      <c r="J51" s="2" t="s">
        <v>238</v>
      </c>
      <c r="K51" s="2">
        <v>0</v>
      </c>
    </row>
    <row r="52" spans="1:11">
      <c r="A52" s="2" t="s">
        <v>61</v>
      </c>
      <c r="B52" s="2">
        <v>-5.9230397809999999</v>
      </c>
      <c r="C52" s="2">
        <v>-10.745040810000001</v>
      </c>
      <c r="D52" s="2">
        <v>-1.1010388</v>
      </c>
      <c r="E52" s="2">
        <v>3.859E-3</v>
      </c>
      <c r="G52" s="2" t="s">
        <v>61</v>
      </c>
      <c r="H52" s="2" t="s">
        <v>239</v>
      </c>
      <c r="I52" s="2" t="s">
        <v>240</v>
      </c>
      <c r="J52" s="2" t="s">
        <v>241</v>
      </c>
      <c r="K52" s="2">
        <v>3.4077700000000002E-2</v>
      </c>
    </row>
    <row r="53" spans="1:11">
      <c r="A53" s="1" t="s">
        <v>62</v>
      </c>
      <c r="B53" s="1">
        <v>1.4125987179999999</v>
      </c>
      <c r="C53" s="1">
        <v>-0.65353428999999996</v>
      </c>
      <c r="D53" s="1">
        <v>3.4787317</v>
      </c>
      <c r="E53" s="1">
        <v>0.49968230000000002</v>
      </c>
      <c r="G53" s="1" t="s">
        <v>62</v>
      </c>
      <c r="H53" s="1">
        <v>1.4125987200000001</v>
      </c>
      <c r="I53" s="1" t="s">
        <v>242</v>
      </c>
      <c r="J53" s="1" t="s">
        <v>243</v>
      </c>
      <c r="K53" s="1">
        <v>0.44147649999999999</v>
      </c>
    </row>
    <row r="54" spans="1:11">
      <c r="A54" s="1" t="s">
        <v>63</v>
      </c>
      <c r="B54" s="1">
        <v>0.80401356199999996</v>
      </c>
      <c r="C54" s="1">
        <v>-2.95599385</v>
      </c>
      <c r="D54" s="1">
        <v>4.5640210000000003</v>
      </c>
      <c r="E54" s="1">
        <v>0.99982749999999998</v>
      </c>
      <c r="G54" s="1" t="s">
        <v>63</v>
      </c>
      <c r="H54" s="1">
        <v>0.80401356000000002</v>
      </c>
      <c r="I54" s="1" t="s">
        <v>244</v>
      </c>
      <c r="J54" s="1" t="s">
        <v>245</v>
      </c>
      <c r="K54" s="1">
        <v>0.99819460000000004</v>
      </c>
    </row>
    <row r="55" spans="1:11">
      <c r="A55" s="2" t="s">
        <v>64</v>
      </c>
      <c r="B55" s="2">
        <v>-6.1690937679999998</v>
      </c>
      <c r="C55" s="2">
        <v>-8.9204701499999999</v>
      </c>
      <c r="D55" s="2">
        <v>-3.4177173999999999</v>
      </c>
      <c r="E55" s="2">
        <v>0</v>
      </c>
      <c r="G55" s="2" t="s">
        <v>64</v>
      </c>
      <c r="H55" s="2">
        <v>-6.1690937699999999</v>
      </c>
      <c r="I55" s="2">
        <f>-8.9496108 -3</f>
        <v>-11.9496108</v>
      </c>
      <c r="J55" s="2" t="s">
        <v>246</v>
      </c>
      <c r="K55" s="2">
        <v>0</v>
      </c>
    </row>
    <row r="56" spans="1:11">
      <c r="A56" s="1" t="s">
        <v>65</v>
      </c>
      <c r="B56" s="1">
        <v>-2.7266448689999998</v>
      </c>
      <c r="C56" s="1">
        <v>-7.3564365499999997</v>
      </c>
      <c r="D56" s="1">
        <v>1.9031468</v>
      </c>
      <c r="E56" s="1">
        <v>0.71583920000000001</v>
      </c>
      <c r="G56" s="1" t="s">
        <v>65</v>
      </c>
      <c r="H56" s="1">
        <v>-2.7266448699999999</v>
      </c>
      <c r="I56" s="1" t="s">
        <v>247</v>
      </c>
      <c r="J56" s="1" t="s">
        <v>248</v>
      </c>
      <c r="K56" s="1">
        <v>0.63642980000000005</v>
      </c>
    </row>
    <row r="57" spans="1:11">
      <c r="A57" s="1" t="s">
        <v>66</v>
      </c>
      <c r="B57" s="1">
        <v>-0.60858515599999996</v>
      </c>
      <c r="C57" s="1">
        <v>-4.5009644299999998</v>
      </c>
      <c r="D57" s="1">
        <v>3.2837941000000002</v>
      </c>
      <c r="E57" s="1">
        <v>0.99999059999999995</v>
      </c>
      <c r="G57" s="1" t="s">
        <v>66</v>
      </c>
      <c r="H57" s="1">
        <v>-0.60858515999999996</v>
      </c>
      <c r="I57" s="1" t="s">
        <v>249</v>
      </c>
      <c r="J57" s="1" t="s">
        <v>250</v>
      </c>
      <c r="K57" s="1">
        <v>0.99976779999999998</v>
      </c>
    </row>
    <row r="58" spans="1:11">
      <c r="A58" s="2" t="s">
        <v>67</v>
      </c>
      <c r="B58" s="2">
        <v>-7.5816924859999997</v>
      </c>
      <c r="C58" s="2">
        <v>-10.51137381</v>
      </c>
      <c r="D58" s="2">
        <v>-4.6520111999999996</v>
      </c>
      <c r="E58" s="2">
        <v>0</v>
      </c>
      <c r="G58" s="2" t="s">
        <v>67</v>
      </c>
      <c r="H58" s="2" t="s">
        <v>251</v>
      </c>
      <c r="I58" s="2" t="s">
        <v>252</v>
      </c>
      <c r="J58" s="2" t="s">
        <v>253</v>
      </c>
      <c r="K58" s="2">
        <v>0</v>
      </c>
    </row>
    <row r="59" spans="1:11">
      <c r="A59" s="1" t="s">
        <v>68</v>
      </c>
      <c r="B59" s="1">
        <v>-4.1392435880000003</v>
      </c>
      <c r="C59" s="1">
        <v>-8.8771684099999995</v>
      </c>
      <c r="D59" s="1">
        <v>0.59868120000000002</v>
      </c>
      <c r="E59" s="1">
        <v>0.15200859999999999</v>
      </c>
      <c r="G59" s="1" t="s">
        <v>68</v>
      </c>
      <c r="H59" s="1">
        <v>-4.1392435900000004</v>
      </c>
      <c r="I59" s="1" t="s">
        <v>254</v>
      </c>
      <c r="J59" s="1" t="s">
        <v>255</v>
      </c>
      <c r="K59" s="1">
        <v>0.146727</v>
      </c>
    </row>
    <row r="60" spans="1:11">
      <c r="A60" s="2" t="s">
        <v>69</v>
      </c>
      <c r="B60" s="2">
        <v>-6.9731073300000004</v>
      </c>
      <c r="C60" s="2">
        <v>-11.26866117</v>
      </c>
      <c r="D60" s="2">
        <v>-2.6775535000000001</v>
      </c>
      <c r="E60" s="2">
        <v>1.1399999999999999E-5</v>
      </c>
      <c r="G60" s="2" t="s">
        <v>69</v>
      </c>
      <c r="H60" s="2" t="s">
        <v>256</v>
      </c>
      <c r="I60" s="2" t="s">
        <v>257</v>
      </c>
      <c r="J60" s="2" t="s">
        <v>258</v>
      </c>
      <c r="K60" s="2">
        <v>3.9799999999999998E-5</v>
      </c>
    </row>
    <row r="61" spans="1:11">
      <c r="A61" s="1" t="s">
        <v>70</v>
      </c>
      <c r="B61" s="1">
        <v>-3.5306584320000001</v>
      </c>
      <c r="C61" s="1">
        <v>-9.21543475</v>
      </c>
      <c r="D61" s="1">
        <v>2.1541179000000001</v>
      </c>
      <c r="E61" s="1">
        <v>0.64486860000000001</v>
      </c>
      <c r="G61" s="1" t="s">
        <v>70</v>
      </c>
      <c r="H61" s="1">
        <v>-3.5306584299999999</v>
      </c>
      <c r="I61" s="1" t="s">
        <v>259</v>
      </c>
      <c r="J61" s="1" t="s">
        <v>260</v>
      </c>
      <c r="K61" s="1">
        <v>0.57008029999999998</v>
      </c>
    </row>
    <row r="62" spans="1:11">
      <c r="A62" s="1" t="s">
        <v>71</v>
      </c>
      <c r="B62" s="1">
        <v>3.4424488979999999</v>
      </c>
      <c r="C62" s="1">
        <v>-1.6319080100000001</v>
      </c>
      <c r="D62" s="1">
        <v>8.5168058000000002</v>
      </c>
      <c r="E62" s="1">
        <v>0.51193560000000005</v>
      </c>
      <c r="G62" s="1" t="s">
        <v>71</v>
      </c>
      <c r="H62" s="1">
        <v>3.4424489</v>
      </c>
      <c r="I62" s="1" t="s">
        <v>261</v>
      </c>
      <c r="J62" s="1" t="s">
        <v>262</v>
      </c>
      <c r="K62" s="1">
        <v>0.45206800000000003</v>
      </c>
    </row>
    <row r="65" spans="1:11">
      <c r="A65" s="1" t="s">
        <v>0</v>
      </c>
      <c r="B65" s="1" t="s">
        <v>1</v>
      </c>
      <c r="C65" s="1" t="s">
        <v>2</v>
      </c>
      <c r="D65" s="1" t="s">
        <v>3</v>
      </c>
      <c r="G65" s="1" t="s">
        <v>0</v>
      </c>
      <c r="H65" s="1" t="s">
        <v>85</v>
      </c>
      <c r="I65" s="1" t="s">
        <v>86</v>
      </c>
      <c r="J65" s="1" t="s">
        <v>87</v>
      </c>
    </row>
    <row r="66" spans="1:11">
      <c r="A66" s="1" t="s">
        <v>4</v>
      </c>
      <c r="B66" s="1" t="s">
        <v>5</v>
      </c>
      <c r="C66" s="1" t="s">
        <v>6</v>
      </c>
      <c r="D66" s="1" t="s">
        <v>7</v>
      </c>
      <c r="G66" s="1" t="s">
        <v>4</v>
      </c>
      <c r="H66" s="1" t="s">
        <v>88</v>
      </c>
      <c r="I66" s="1" t="s">
        <v>89</v>
      </c>
    </row>
    <row r="68" spans="1:11">
      <c r="A68" s="1" t="s">
        <v>8</v>
      </c>
      <c r="B68" s="1" t="s">
        <v>9</v>
      </c>
      <c r="C68" s="1" t="s">
        <v>10</v>
      </c>
      <c r="D68" s="1" t="s">
        <v>11</v>
      </c>
      <c r="G68" s="1" t="s">
        <v>8</v>
      </c>
      <c r="H68" s="1" t="s">
        <v>90</v>
      </c>
      <c r="I68" s="1" t="s">
        <v>79</v>
      </c>
      <c r="J68" s="1" t="s">
        <v>91</v>
      </c>
    </row>
    <row r="70" spans="1:11">
      <c r="A70" s="1" t="s">
        <v>12</v>
      </c>
      <c r="G70" s="1" t="s">
        <v>12</v>
      </c>
    </row>
    <row r="71" spans="1:11">
      <c r="B71" s="1" t="s">
        <v>13</v>
      </c>
      <c r="C71" s="1" t="s">
        <v>14</v>
      </c>
      <c r="D71" s="1" t="s">
        <v>15</v>
      </c>
      <c r="E71" s="1" t="s">
        <v>16</v>
      </c>
      <c r="H71" s="1" t="s">
        <v>13</v>
      </c>
      <c r="I71" s="1" t="s">
        <v>14</v>
      </c>
      <c r="J71" s="1" t="s">
        <v>15</v>
      </c>
      <c r="K71" s="1" t="s">
        <v>16</v>
      </c>
    </row>
    <row r="72" spans="1:11">
      <c r="A72" s="2" t="s">
        <v>17</v>
      </c>
      <c r="B72" s="2">
        <v>-3.2476449000000001</v>
      </c>
      <c r="C72" s="2">
        <v>-4.5791285100000003</v>
      </c>
      <c r="D72" s="2">
        <v>-1.9161614</v>
      </c>
      <c r="E72" s="2">
        <v>0</v>
      </c>
    </row>
    <row r="73" spans="1:11">
      <c r="A73" s="1" t="s">
        <v>18</v>
      </c>
      <c r="B73" s="1">
        <v>2.8417333</v>
      </c>
      <c r="C73" s="1">
        <v>-2.6739091199999998</v>
      </c>
      <c r="D73" s="1">
        <v>8.3573757999999998</v>
      </c>
      <c r="E73" s="1">
        <v>0.8535007</v>
      </c>
    </row>
    <row r="74" spans="1:11">
      <c r="A74" s="1" t="s">
        <v>19</v>
      </c>
      <c r="B74" s="1">
        <v>-2.3994333000000001</v>
      </c>
      <c r="C74" s="1">
        <v>-5.26049334</v>
      </c>
      <c r="D74" s="1">
        <v>0.4616267</v>
      </c>
      <c r="E74" s="1">
        <v>0.1981858</v>
      </c>
    </row>
    <row r="75" spans="1:11">
      <c r="A75" s="1" t="s">
        <v>20</v>
      </c>
      <c r="B75" s="1">
        <v>0.78897139999999999</v>
      </c>
      <c r="C75" s="1">
        <v>-0.59976868999999999</v>
      </c>
      <c r="D75" s="1">
        <v>2.1777115</v>
      </c>
      <c r="E75" s="1">
        <v>0.75915770000000005</v>
      </c>
      <c r="G75" s="1" t="s">
        <v>20</v>
      </c>
      <c r="H75" s="1">
        <v>0.90795238099999998</v>
      </c>
      <c r="I75" s="1" t="s">
        <v>92</v>
      </c>
      <c r="J75" s="1" t="s">
        <v>93</v>
      </c>
      <c r="K75" s="1">
        <v>0.37120069999999999</v>
      </c>
    </row>
    <row r="76" spans="1:11">
      <c r="A76" s="1" t="s">
        <v>21</v>
      </c>
      <c r="B76" s="1">
        <v>-1.0213367</v>
      </c>
      <c r="C76" s="1">
        <v>-2.3995075199999998</v>
      </c>
      <c r="D76" s="1">
        <v>0.35683409999999999</v>
      </c>
      <c r="E76" s="1">
        <v>0.37249450000000001</v>
      </c>
      <c r="G76" s="1" t="s">
        <v>21</v>
      </c>
      <c r="H76" s="1">
        <v>0.15274249100000001</v>
      </c>
      <c r="I76" s="1" t="s">
        <v>94</v>
      </c>
      <c r="J76" s="1" t="s">
        <v>95</v>
      </c>
      <c r="K76" s="1">
        <v>0.99998089999999995</v>
      </c>
    </row>
    <row r="77" spans="1:11">
      <c r="A77" s="2" t="s">
        <v>22</v>
      </c>
      <c r="B77" s="2">
        <v>-3.0092471000000001</v>
      </c>
      <c r="C77" s="2">
        <v>-4.2040138300000001</v>
      </c>
      <c r="D77" s="2">
        <v>-1.8144803</v>
      </c>
      <c r="E77" s="2">
        <v>0</v>
      </c>
      <c r="G77" s="2" t="s">
        <v>265</v>
      </c>
      <c r="H77" s="2">
        <v>-2.8902661059999999</v>
      </c>
      <c r="I77" s="2">
        <f>-4.0095755 -1</f>
        <v>-5.0095755000000004</v>
      </c>
      <c r="J77" s="2" t="s">
        <v>96</v>
      </c>
      <c r="K77" s="2">
        <v>0</v>
      </c>
    </row>
    <row r="78" spans="1:11">
      <c r="A78" s="1" t="s">
        <v>23</v>
      </c>
      <c r="B78" s="1">
        <v>-0.11355179999999999</v>
      </c>
      <c r="C78" s="1">
        <v>-1.2577858</v>
      </c>
      <c r="D78" s="1">
        <v>1.0306822</v>
      </c>
      <c r="E78" s="1">
        <v>0.99999990000000005</v>
      </c>
      <c r="G78" s="2" t="s">
        <v>23</v>
      </c>
      <c r="H78" s="2">
        <v>5.4291449999999998E-3</v>
      </c>
      <c r="I78" s="2" t="s">
        <v>97</v>
      </c>
      <c r="J78" s="2" t="s">
        <v>98</v>
      </c>
      <c r="K78" s="2">
        <v>0</v>
      </c>
    </row>
    <row r="79" spans="1:11">
      <c r="A79" s="1" t="s">
        <v>24</v>
      </c>
      <c r="B79" s="1">
        <v>-2.8818047</v>
      </c>
      <c r="C79" s="1">
        <v>-7.1902576299999996</v>
      </c>
      <c r="D79" s="1">
        <v>1.4266482</v>
      </c>
      <c r="E79" s="1">
        <v>0.53444040000000004</v>
      </c>
      <c r="G79" s="1" t="s">
        <v>24</v>
      </c>
      <c r="H79" s="1">
        <v>-2.7628237699999998</v>
      </c>
      <c r="I79" s="1" t="s">
        <v>99</v>
      </c>
      <c r="J79" s="1" t="s">
        <v>100</v>
      </c>
      <c r="K79" s="1">
        <v>0.31564229999999999</v>
      </c>
    </row>
    <row r="80" spans="1:11">
      <c r="A80" s="1" t="s">
        <v>25</v>
      </c>
      <c r="B80" s="1">
        <v>0.17807980000000001</v>
      </c>
      <c r="C80" s="1">
        <v>-3.0863348500000001</v>
      </c>
      <c r="D80" s="1">
        <v>3.4424944000000002</v>
      </c>
      <c r="E80" s="1">
        <v>1</v>
      </c>
      <c r="G80" s="1" t="s">
        <v>25</v>
      </c>
      <c r="H80" s="1">
        <v>0.29706074599999999</v>
      </c>
      <c r="I80" s="1" t="s">
        <v>101</v>
      </c>
      <c r="J80" s="1" t="s">
        <v>102</v>
      </c>
      <c r="K80" s="1">
        <v>0.99998350000000003</v>
      </c>
    </row>
    <row r="81" spans="1:11">
      <c r="A81" s="1" t="s">
        <v>26</v>
      </c>
      <c r="B81" s="1">
        <v>-1.3621251000000001</v>
      </c>
      <c r="C81" s="1">
        <v>-3.0776067999999999</v>
      </c>
      <c r="D81" s="1">
        <v>0.35335670000000002</v>
      </c>
      <c r="E81" s="1">
        <v>0.26983620000000003</v>
      </c>
      <c r="G81" s="1" t="s">
        <v>26</v>
      </c>
      <c r="H81" s="1">
        <v>-1.243144107</v>
      </c>
      <c r="I81" s="1" t="s">
        <v>103</v>
      </c>
      <c r="J81" s="1" t="s">
        <v>104</v>
      </c>
      <c r="K81" s="1">
        <v>0.2144517</v>
      </c>
    </row>
    <row r="82" spans="1:11">
      <c r="A82" s="2" t="s">
        <v>27</v>
      </c>
      <c r="B82" s="2">
        <v>6.0893782999999999</v>
      </c>
      <c r="C82" s="2">
        <v>0.55329094000000001</v>
      </c>
      <c r="D82" s="2">
        <v>11.6254656</v>
      </c>
      <c r="E82" s="2">
        <v>1.7666600000000001E-2</v>
      </c>
    </row>
    <row r="83" spans="1:11">
      <c r="A83" s="1" t="s">
        <v>28</v>
      </c>
      <c r="B83" s="1">
        <v>0.84821159999999995</v>
      </c>
      <c r="C83" s="1">
        <v>-2.05206694</v>
      </c>
      <c r="D83" s="1">
        <v>3.7484902</v>
      </c>
      <c r="E83" s="1">
        <v>0.99735019999999996</v>
      </c>
    </row>
    <row r="84" spans="1:11">
      <c r="A84" s="2" t="s">
        <v>29</v>
      </c>
      <c r="B84" s="2">
        <v>4.0366163999999998</v>
      </c>
      <c r="C84" s="2">
        <v>2.5687776900000001</v>
      </c>
      <c r="D84" s="2">
        <v>5.5044551000000004</v>
      </c>
      <c r="E84" s="2">
        <v>0</v>
      </c>
    </row>
    <row r="85" spans="1:11">
      <c r="A85" s="2" t="s">
        <v>30</v>
      </c>
      <c r="B85" s="2">
        <v>2.2263082000000001</v>
      </c>
      <c r="C85" s="2">
        <v>0.76846528000000003</v>
      </c>
      <c r="D85" s="2">
        <v>3.6841512000000001</v>
      </c>
      <c r="E85" s="2">
        <v>5.41E-5</v>
      </c>
    </row>
    <row r="86" spans="1:11">
      <c r="A86" s="1" t="s">
        <v>31</v>
      </c>
      <c r="B86" s="1">
        <v>0.2383979</v>
      </c>
      <c r="C86" s="1">
        <v>-1.0474555000000001</v>
      </c>
      <c r="D86" s="1">
        <v>1.5242513</v>
      </c>
      <c r="E86" s="1">
        <v>0.99995369999999995</v>
      </c>
    </row>
    <row r="87" spans="1:11">
      <c r="A87" s="2" t="s">
        <v>32</v>
      </c>
      <c r="B87" s="2">
        <v>3.1340930999999999</v>
      </c>
      <c r="C87" s="2">
        <v>1.8950520900000001</v>
      </c>
      <c r="D87" s="2">
        <v>4.3731342</v>
      </c>
      <c r="E87" s="2">
        <v>0</v>
      </c>
    </row>
    <row r="88" spans="1:11">
      <c r="A88" s="1" t="s">
        <v>33</v>
      </c>
      <c r="B88" s="1">
        <v>0.3658402</v>
      </c>
      <c r="C88" s="1">
        <v>-3.9687552300000002</v>
      </c>
      <c r="D88" s="1">
        <v>4.7004356999999999</v>
      </c>
      <c r="E88" s="1">
        <v>1</v>
      </c>
    </row>
    <row r="89" spans="1:11">
      <c r="A89" s="2" t="s">
        <v>34</v>
      </c>
      <c r="B89" s="2">
        <v>3.4257247</v>
      </c>
      <c r="C89" s="2">
        <v>0.12688339000000001</v>
      </c>
      <c r="D89" s="2">
        <v>6.7245660999999997</v>
      </c>
      <c r="E89" s="2">
        <v>3.4041599999999998E-2</v>
      </c>
    </row>
    <row r="90" spans="1:11">
      <c r="A90" s="2" t="s">
        <v>35</v>
      </c>
      <c r="B90" s="2">
        <v>1.8855199</v>
      </c>
      <c r="C90" s="2">
        <v>0.10539941</v>
      </c>
      <c r="D90" s="2">
        <v>3.6656404</v>
      </c>
      <c r="E90" s="2">
        <v>2.74357E-2</v>
      </c>
    </row>
    <row r="91" spans="1:11">
      <c r="A91" s="1" t="s">
        <v>36</v>
      </c>
      <c r="B91" s="1">
        <v>-5.2411667</v>
      </c>
      <c r="C91" s="1">
        <v>-11.32894778</v>
      </c>
      <c r="D91" s="1">
        <v>0.84661439999999999</v>
      </c>
      <c r="E91" s="1">
        <v>0.16782710000000001</v>
      </c>
    </row>
    <row r="92" spans="1:11">
      <c r="A92" s="1" t="s">
        <v>37</v>
      </c>
      <c r="B92" s="1">
        <v>-2.0527619000000001</v>
      </c>
      <c r="C92" s="1">
        <v>-7.6028982699999998</v>
      </c>
      <c r="D92" s="1">
        <v>3.4973744999999998</v>
      </c>
      <c r="E92" s="1">
        <v>0.98305989999999999</v>
      </c>
    </row>
    <row r="93" spans="1:11">
      <c r="A93" s="1" t="s">
        <v>38</v>
      </c>
      <c r="B93" s="1">
        <v>-3.86307</v>
      </c>
      <c r="C93" s="1">
        <v>-9.4105712199999996</v>
      </c>
      <c r="D93" s="1">
        <v>1.6844311000000001</v>
      </c>
      <c r="E93" s="1">
        <v>0.47089300000000001</v>
      </c>
    </row>
    <row r="94" spans="1:11">
      <c r="A94" s="2" t="s">
        <v>39</v>
      </c>
      <c r="B94" s="2">
        <v>-5.8509804000000001</v>
      </c>
      <c r="C94" s="2">
        <v>-11.35578576</v>
      </c>
      <c r="D94" s="2">
        <v>-0.34617500000000001</v>
      </c>
      <c r="E94" s="2">
        <v>2.63906E-2</v>
      </c>
    </row>
    <row r="95" spans="1:11">
      <c r="A95" s="1" t="s">
        <v>40</v>
      </c>
      <c r="B95" s="1">
        <v>-2.9552851000000002</v>
      </c>
      <c r="C95" s="1">
        <v>-8.4493442900000009</v>
      </c>
      <c r="D95" s="1">
        <v>2.5387740000000001</v>
      </c>
      <c r="E95" s="1">
        <v>0.8159575</v>
      </c>
    </row>
    <row r="96" spans="1:11">
      <c r="A96" s="1" t="s">
        <v>41</v>
      </c>
      <c r="B96" s="1">
        <v>-5.7235380999999999</v>
      </c>
      <c r="C96" s="1">
        <v>-12.611076150000001</v>
      </c>
      <c r="D96" s="1">
        <v>1.1639999999999999</v>
      </c>
      <c r="E96" s="1">
        <v>0.2094442</v>
      </c>
    </row>
    <row r="97" spans="1:11">
      <c r="A97" s="1" t="s">
        <v>42</v>
      </c>
      <c r="B97" s="1">
        <v>-2.6636535000000001</v>
      </c>
      <c r="C97" s="1">
        <v>-8.9510868400000003</v>
      </c>
      <c r="D97" s="1">
        <v>3.6237797999999999</v>
      </c>
      <c r="E97" s="1">
        <v>0.95569230000000005</v>
      </c>
    </row>
    <row r="98" spans="1:11">
      <c r="A98" s="1" t="s">
        <v>43</v>
      </c>
      <c r="B98" s="1">
        <v>-4.2038583999999997</v>
      </c>
      <c r="C98" s="1">
        <v>-9.8446289199999999</v>
      </c>
      <c r="D98" s="1">
        <v>1.4369121</v>
      </c>
      <c r="E98" s="1">
        <v>0.36376619999999998</v>
      </c>
    </row>
    <row r="99" spans="1:11">
      <c r="A99" s="2" t="s">
        <v>44</v>
      </c>
      <c r="B99" s="2">
        <v>3.1884047999999998</v>
      </c>
      <c r="C99" s="2">
        <v>0.26139838999999998</v>
      </c>
      <c r="D99" s="2">
        <v>6.1154111000000002</v>
      </c>
      <c r="E99" s="2">
        <v>1.9859999999999999E-2</v>
      </c>
    </row>
    <row r="100" spans="1:11">
      <c r="A100" s="1" t="s">
        <v>45</v>
      </c>
      <c r="B100" s="1">
        <v>1.3780965999999999</v>
      </c>
      <c r="C100" s="1">
        <v>-1.54390987</v>
      </c>
      <c r="D100" s="1">
        <v>4.3001031000000003</v>
      </c>
      <c r="E100" s="1">
        <v>0.91197170000000005</v>
      </c>
    </row>
    <row r="101" spans="1:11">
      <c r="A101" s="1" t="s">
        <v>46</v>
      </c>
      <c r="B101" s="1">
        <v>-0.60981370000000001</v>
      </c>
      <c r="C101" s="1">
        <v>-3.44992549</v>
      </c>
      <c r="D101" s="1">
        <v>2.2302979999999999</v>
      </c>
      <c r="E101" s="1">
        <v>0.99982159999999998</v>
      </c>
    </row>
    <row r="102" spans="1:11">
      <c r="A102" s="1" t="s">
        <v>47</v>
      </c>
      <c r="B102" s="1">
        <v>2.2858814999999999</v>
      </c>
      <c r="C102" s="1">
        <v>-0.53334506999999998</v>
      </c>
      <c r="D102" s="1">
        <v>5.1051080999999998</v>
      </c>
      <c r="E102" s="1">
        <v>0.2411788</v>
      </c>
    </row>
    <row r="103" spans="1:11">
      <c r="A103" s="1" t="s">
        <v>48</v>
      </c>
      <c r="B103" s="1">
        <v>-0.48237140000000001</v>
      </c>
      <c r="C103" s="1">
        <v>-5.5024842999999999</v>
      </c>
      <c r="D103" s="1">
        <v>4.5377415000000001</v>
      </c>
      <c r="E103" s="1">
        <v>0.99999990000000005</v>
      </c>
    </row>
    <row r="104" spans="1:11">
      <c r="A104" s="1" t="s">
        <v>49</v>
      </c>
      <c r="B104" s="1">
        <v>2.5775131</v>
      </c>
      <c r="C104" s="1">
        <v>-1.5812330999999999</v>
      </c>
      <c r="D104" s="1">
        <v>6.7362593000000004</v>
      </c>
      <c r="E104" s="1">
        <v>0.64815109999999998</v>
      </c>
    </row>
    <row r="105" spans="1:11">
      <c r="A105" s="1" t="s">
        <v>50</v>
      </c>
      <c r="B105" s="1">
        <v>1.0373083000000001</v>
      </c>
      <c r="C105" s="1">
        <v>-2.0581149299999999</v>
      </c>
      <c r="D105" s="1">
        <v>4.1327315000000002</v>
      </c>
      <c r="E105" s="1">
        <v>0.9920255</v>
      </c>
    </row>
    <row r="106" spans="1:11">
      <c r="A106" s="2" t="s">
        <v>51</v>
      </c>
      <c r="B106" s="2">
        <v>-1.8103081000000001</v>
      </c>
      <c r="C106" s="2">
        <v>-3.3206248899999999</v>
      </c>
      <c r="D106" s="2">
        <v>-0.29999140000000002</v>
      </c>
      <c r="E106" s="2">
        <v>5.5741999999999996E-3</v>
      </c>
      <c r="G106" s="1" t="s">
        <v>51</v>
      </c>
      <c r="H106" s="1">
        <v>-0.75520989000000005</v>
      </c>
      <c r="I106" s="1" t="s">
        <v>105</v>
      </c>
      <c r="J106" s="1" t="s">
        <v>106</v>
      </c>
      <c r="K106" s="1">
        <v>0.75808010000000003</v>
      </c>
    </row>
    <row r="107" spans="1:11">
      <c r="A107" s="2" t="s">
        <v>52</v>
      </c>
      <c r="B107" s="2">
        <v>-3.7982184999999999</v>
      </c>
      <c r="C107" s="2">
        <v>-5.1432722200000001</v>
      </c>
      <c r="D107" s="2">
        <v>-2.4531648000000001</v>
      </c>
      <c r="E107" s="2">
        <v>0</v>
      </c>
      <c r="G107" s="2" t="s">
        <v>266</v>
      </c>
      <c r="H107" s="2">
        <v>-3.7982184870000002</v>
      </c>
      <c r="I107" s="2">
        <f>-4.9485496 -2</f>
        <v>-6.9485495999999998</v>
      </c>
      <c r="J107" s="2" t="s">
        <v>107</v>
      </c>
      <c r="K107" s="2">
        <v>0</v>
      </c>
    </row>
    <row r="108" spans="1:11">
      <c r="A108" s="1" t="s">
        <v>53</v>
      </c>
      <c r="B108" s="1">
        <v>-0.90252319999999997</v>
      </c>
      <c r="C108" s="1">
        <v>-2.2028975399999999</v>
      </c>
      <c r="D108" s="1">
        <v>0.39785110000000001</v>
      </c>
      <c r="E108" s="1">
        <v>0.47618149999999998</v>
      </c>
      <c r="G108" s="1" t="s">
        <v>53</v>
      </c>
      <c r="H108" s="1">
        <v>-0.90252323599999995</v>
      </c>
      <c r="I108" s="1" t="s">
        <v>108</v>
      </c>
      <c r="J108" s="1" t="s">
        <v>109</v>
      </c>
      <c r="K108" s="1">
        <v>0.2109983</v>
      </c>
    </row>
    <row r="109" spans="1:11">
      <c r="A109" s="1" t="s">
        <v>54</v>
      </c>
      <c r="B109" s="1">
        <v>-3.6707762000000002</v>
      </c>
      <c r="C109" s="1">
        <v>-8.0233005199999994</v>
      </c>
      <c r="D109" s="1">
        <v>0.68174820000000003</v>
      </c>
      <c r="E109" s="1">
        <v>0.1914613</v>
      </c>
      <c r="G109" s="1" t="s">
        <v>54</v>
      </c>
      <c r="H109" s="1">
        <v>-3.6707761510000001</v>
      </c>
      <c r="I109" s="1" t="s">
        <v>110</v>
      </c>
      <c r="J109" s="1" t="s">
        <v>111</v>
      </c>
      <c r="K109" s="1">
        <v>5.6423599999999997E-2</v>
      </c>
    </row>
    <row r="110" spans="1:11">
      <c r="A110" s="1" t="s">
        <v>55</v>
      </c>
      <c r="B110" s="1">
        <v>-0.61089159999999998</v>
      </c>
      <c r="C110" s="1">
        <v>-3.9332559900000001</v>
      </c>
      <c r="D110" s="1">
        <v>2.7114726999999998</v>
      </c>
      <c r="E110" s="1">
        <v>0.99995719999999999</v>
      </c>
      <c r="G110" s="1" t="s">
        <v>55</v>
      </c>
      <c r="H110" s="1">
        <v>-0.61089163499999999</v>
      </c>
      <c r="I110" s="1" t="s">
        <v>112</v>
      </c>
      <c r="J110" s="1" t="s">
        <v>113</v>
      </c>
      <c r="K110" s="1">
        <v>0.99803830000000004</v>
      </c>
    </row>
    <row r="111" spans="1:11">
      <c r="A111" s="2" t="s">
        <v>56</v>
      </c>
      <c r="B111" s="2">
        <v>-2.1510965</v>
      </c>
      <c r="C111" s="2">
        <v>-3.9744394399999998</v>
      </c>
      <c r="D111" s="2">
        <v>-0.32775349999999998</v>
      </c>
      <c r="E111" s="2">
        <v>7.0146000000000002E-3</v>
      </c>
      <c r="G111" s="2" t="s">
        <v>56</v>
      </c>
      <c r="H111" s="2">
        <v>-2.1510964879999999</v>
      </c>
      <c r="I111" s="2">
        <f>-3.7104752 -0</f>
        <v>-3.7104751999999999</v>
      </c>
      <c r="J111" s="2" t="s">
        <v>114</v>
      </c>
      <c r="K111" s="2">
        <v>8.2070000000000005E-4</v>
      </c>
    </row>
    <row r="112" spans="1:11">
      <c r="A112" s="2" t="s">
        <v>57</v>
      </c>
      <c r="B112" s="2">
        <v>-1.9879103</v>
      </c>
      <c r="C112" s="2">
        <v>-3.3220487400000001</v>
      </c>
      <c r="D112" s="2">
        <v>-0.65377200000000002</v>
      </c>
      <c r="E112" s="2">
        <v>9.6600000000000003E-5</v>
      </c>
      <c r="G112" s="2" t="s">
        <v>267</v>
      </c>
      <c r="H112" s="2">
        <v>-3.043008597</v>
      </c>
      <c r="I112" s="2">
        <f>-4.3580992 -1</f>
        <v>-5.3580991999999998</v>
      </c>
      <c r="J112" s="2" t="s">
        <v>115</v>
      </c>
      <c r="K112" s="2">
        <v>0</v>
      </c>
    </row>
    <row r="113" spans="1:11">
      <c r="A113" s="1" t="s">
        <v>58</v>
      </c>
      <c r="B113" s="1">
        <v>0.90778490000000001</v>
      </c>
      <c r="C113" s="1">
        <v>-0.38129579000000002</v>
      </c>
      <c r="D113" s="1">
        <v>2.1968656000000002</v>
      </c>
      <c r="E113" s="1">
        <v>0.45306469999999999</v>
      </c>
      <c r="G113" s="1" t="s">
        <v>58</v>
      </c>
      <c r="H113" s="1">
        <v>-0.14731334600000001</v>
      </c>
      <c r="I113" s="1" t="s">
        <v>116</v>
      </c>
      <c r="J113" s="1" t="s">
        <v>117</v>
      </c>
      <c r="K113" s="1">
        <v>0.99996949999999996</v>
      </c>
    </row>
    <row r="114" spans="1:11">
      <c r="A114" s="1" t="s">
        <v>59</v>
      </c>
      <c r="B114" s="1">
        <v>-1.860468</v>
      </c>
      <c r="C114" s="1">
        <v>-6.2096316199999997</v>
      </c>
      <c r="D114" s="1">
        <v>2.4886955999999998</v>
      </c>
      <c r="E114" s="1">
        <v>0.95272140000000005</v>
      </c>
      <c r="G114" s="1" t="s">
        <v>59</v>
      </c>
      <c r="H114" s="1">
        <v>-2.9155662599999999</v>
      </c>
      <c r="I114" s="1" t="s">
        <v>118</v>
      </c>
      <c r="J114" s="1" t="s">
        <v>119</v>
      </c>
      <c r="K114" s="1">
        <v>0.26920329999999998</v>
      </c>
    </row>
    <row r="115" spans="1:11">
      <c r="A115" s="1" t="s">
        <v>60</v>
      </c>
      <c r="B115" s="1">
        <v>1.1994165000000001</v>
      </c>
      <c r="C115" s="1">
        <v>-2.1185437999999999</v>
      </c>
      <c r="D115" s="1">
        <v>4.5173768000000001</v>
      </c>
      <c r="E115" s="1">
        <v>0.98572170000000003</v>
      </c>
      <c r="G115" s="1" t="s">
        <v>60</v>
      </c>
      <c r="H115" s="1">
        <v>0.14431825500000001</v>
      </c>
      <c r="I115" s="1" t="s">
        <v>120</v>
      </c>
      <c r="J115" s="1" t="s">
        <v>121</v>
      </c>
      <c r="K115" s="1">
        <v>0.99999990000000005</v>
      </c>
    </row>
    <row r="116" spans="1:11">
      <c r="A116" s="1" t="s">
        <v>61</v>
      </c>
      <c r="B116" s="1">
        <v>-0.34078839999999999</v>
      </c>
      <c r="C116" s="1">
        <v>-2.1560941699999998</v>
      </c>
      <c r="D116" s="1">
        <v>1.4745174999999999</v>
      </c>
      <c r="E116" s="1">
        <v>0.99994799999999995</v>
      </c>
      <c r="G116" s="1" t="s">
        <v>61</v>
      </c>
      <c r="H116" s="1">
        <v>-1.3958865979999999</v>
      </c>
      <c r="I116" s="1" t="s">
        <v>122</v>
      </c>
      <c r="J116" s="1" t="s">
        <v>123</v>
      </c>
      <c r="K116" s="1">
        <v>0.18867700000000001</v>
      </c>
    </row>
    <row r="117" spans="1:11">
      <c r="A117" s="2" t="s">
        <v>62</v>
      </c>
      <c r="B117" s="2">
        <v>2.8956952999999999</v>
      </c>
      <c r="C117" s="2">
        <v>1.80489652</v>
      </c>
      <c r="D117" s="2">
        <v>3.986494</v>
      </c>
      <c r="E117" s="2">
        <v>0</v>
      </c>
      <c r="G117" s="2" t="s">
        <v>268</v>
      </c>
      <c r="H117" s="2">
        <v>2.8956952519999999</v>
      </c>
      <c r="I117" s="2" t="s">
        <v>124</v>
      </c>
      <c r="J117" s="2" t="s">
        <v>125</v>
      </c>
      <c r="K117" s="2">
        <v>0</v>
      </c>
    </row>
    <row r="118" spans="1:11">
      <c r="A118" s="1" t="s">
        <v>63</v>
      </c>
      <c r="B118" s="1">
        <v>0.12744230000000001</v>
      </c>
      <c r="C118" s="1">
        <v>-4.16712829</v>
      </c>
      <c r="D118" s="1">
        <v>4.4220129999999997</v>
      </c>
      <c r="E118" s="1">
        <v>1</v>
      </c>
      <c r="G118" s="2" t="s">
        <v>269</v>
      </c>
      <c r="H118" s="2">
        <v>0.12744233699999999</v>
      </c>
      <c r="I118" s="2" t="s">
        <v>126</v>
      </c>
      <c r="J118" s="2" t="s">
        <v>127</v>
      </c>
      <c r="K118" s="2">
        <v>0</v>
      </c>
    </row>
    <row r="119" spans="1:11">
      <c r="A119" s="1" t="s">
        <v>64</v>
      </c>
      <c r="B119" s="1">
        <v>3.1873269</v>
      </c>
      <c r="C119" s="1">
        <v>-5.87436E-2</v>
      </c>
      <c r="D119" s="1">
        <v>6.4333973000000002</v>
      </c>
      <c r="E119" s="1">
        <v>5.9486799999999999E-2</v>
      </c>
      <c r="G119" s="2" t="s">
        <v>270</v>
      </c>
      <c r="H119" s="2">
        <v>3.187326852</v>
      </c>
      <c r="I119" s="2" t="s">
        <v>128</v>
      </c>
      <c r="J119" s="2" t="s">
        <v>129</v>
      </c>
      <c r="K119" s="2">
        <v>1.2009000000000001E-2</v>
      </c>
    </row>
    <row r="120" spans="1:11">
      <c r="A120" s="1" t="s">
        <v>65</v>
      </c>
      <c r="B120" s="1">
        <v>1.647122</v>
      </c>
      <c r="C120" s="1">
        <v>-3.318989E-2</v>
      </c>
      <c r="D120" s="1">
        <v>3.3274338999999999</v>
      </c>
      <c r="E120" s="1">
        <v>6.0425699999999999E-2</v>
      </c>
      <c r="G120" s="2" t="s">
        <v>271</v>
      </c>
      <c r="H120" s="2">
        <v>1.6471219989999999</v>
      </c>
      <c r="I120" s="2" t="s">
        <v>130</v>
      </c>
      <c r="J120" s="2" t="s">
        <v>131</v>
      </c>
      <c r="K120" s="2">
        <v>1.22539E-2</v>
      </c>
    </row>
    <row r="121" spans="1:11">
      <c r="A121" s="1" t="s">
        <v>66</v>
      </c>
      <c r="B121" s="1">
        <v>-2.7682528999999998</v>
      </c>
      <c r="C121" s="1">
        <v>-7.0490403099999996</v>
      </c>
      <c r="D121" s="1">
        <v>1.5125344999999999</v>
      </c>
      <c r="E121" s="1">
        <v>0.58622980000000002</v>
      </c>
      <c r="G121" s="1" t="s">
        <v>66</v>
      </c>
      <c r="H121" s="1">
        <v>-2.7682529150000001</v>
      </c>
      <c r="I121" s="1" t="s">
        <v>132</v>
      </c>
      <c r="J121" s="1" t="s">
        <v>133</v>
      </c>
      <c r="K121" s="1">
        <v>0.2951067</v>
      </c>
    </row>
    <row r="122" spans="1:11">
      <c r="A122" s="1" t="s">
        <v>67</v>
      </c>
      <c r="B122" s="1">
        <v>0.29163159999999999</v>
      </c>
      <c r="C122" s="1">
        <v>-2.9361814700000002</v>
      </c>
      <c r="D122" s="1">
        <v>3.5194447000000002</v>
      </c>
      <c r="E122" s="1">
        <v>1</v>
      </c>
      <c r="G122" s="1" t="s">
        <v>67</v>
      </c>
      <c r="H122" s="1">
        <v>0.29163160100000002</v>
      </c>
      <c r="I122" s="1" t="s">
        <v>134</v>
      </c>
      <c r="J122" s="1" t="s">
        <v>135</v>
      </c>
      <c r="K122" s="1">
        <v>0.99998279999999995</v>
      </c>
    </row>
    <row r="123" spans="1:11">
      <c r="A123" s="1" t="s">
        <v>68</v>
      </c>
      <c r="B123" s="1">
        <v>-1.2485733000000001</v>
      </c>
      <c r="C123" s="1">
        <v>-2.8933382299999999</v>
      </c>
      <c r="D123" s="1">
        <v>0.39619169999999998</v>
      </c>
      <c r="E123" s="1">
        <v>0.33555170000000001</v>
      </c>
      <c r="G123" s="1" t="s">
        <v>68</v>
      </c>
      <c r="H123" s="1">
        <v>-1.2485732519999999</v>
      </c>
      <c r="I123" s="1" t="s">
        <v>136</v>
      </c>
      <c r="J123" s="1" t="s">
        <v>137</v>
      </c>
      <c r="K123" s="1">
        <v>0.1245151</v>
      </c>
    </row>
    <row r="124" spans="1:11">
      <c r="A124" s="1" t="s">
        <v>69</v>
      </c>
      <c r="B124" s="1">
        <v>3.0598844999999999</v>
      </c>
      <c r="C124" s="1">
        <v>-2.2005595900000001</v>
      </c>
      <c r="D124" s="1">
        <v>8.3203285999999999</v>
      </c>
      <c r="E124" s="1">
        <v>0.73147229999999996</v>
      </c>
      <c r="G124" s="1" t="s">
        <v>69</v>
      </c>
      <c r="H124" s="1">
        <v>3.0598845149999998</v>
      </c>
      <c r="I124" s="1" t="s">
        <v>138</v>
      </c>
      <c r="J124" s="1" t="s">
        <v>139</v>
      </c>
      <c r="K124" s="1">
        <v>0.43628640000000002</v>
      </c>
    </row>
    <row r="125" spans="1:11">
      <c r="A125" s="1" t="s">
        <v>70</v>
      </c>
      <c r="B125" s="1">
        <v>1.5196797</v>
      </c>
      <c r="C125" s="1">
        <v>-2.9478416699999999</v>
      </c>
      <c r="D125" s="1">
        <v>5.9872009999999998</v>
      </c>
      <c r="E125" s="1">
        <v>0.99103669999999999</v>
      </c>
      <c r="G125" s="1" t="s">
        <v>70</v>
      </c>
      <c r="H125" s="1">
        <v>1.5196796619999999</v>
      </c>
      <c r="I125" s="1" t="s">
        <v>140</v>
      </c>
      <c r="J125" s="1" t="s">
        <v>141</v>
      </c>
      <c r="K125" s="1">
        <v>0.92887560000000002</v>
      </c>
    </row>
    <row r="126" spans="1:11">
      <c r="A126" s="1" t="s">
        <v>71</v>
      </c>
      <c r="B126" s="1">
        <v>-1.5402049</v>
      </c>
      <c r="C126" s="1">
        <v>-5.0118591199999996</v>
      </c>
      <c r="D126" s="1">
        <v>1.9314494</v>
      </c>
      <c r="E126" s="1">
        <v>0.9399613</v>
      </c>
      <c r="G126" s="1" t="s">
        <v>71</v>
      </c>
      <c r="H126" s="1">
        <v>-1.5402048530000001</v>
      </c>
      <c r="I126" s="1" t="s">
        <v>142</v>
      </c>
      <c r="J126" s="1" t="s">
        <v>143</v>
      </c>
      <c r="K126" s="1">
        <v>0.763293</v>
      </c>
    </row>
    <row r="129" spans="1:11">
      <c r="A129" s="1" t="s">
        <v>0</v>
      </c>
      <c r="B129" s="1" t="s">
        <v>72</v>
      </c>
      <c r="C129" s="1" t="s">
        <v>73</v>
      </c>
      <c r="D129" s="1" t="s">
        <v>74</v>
      </c>
      <c r="G129" s="1" t="s">
        <v>0</v>
      </c>
      <c r="H129" s="1" t="s">
        <v>85</v>
      </c>
      <c r="I129" s="1" t="s">
        <v>86</v>
      </c>
      <c r="J129" s="1" t="s">
        <v>87</v>
      </c>
    </row>
    <row r="130" spans="1:11">
      <c r="A130" s="1" t="s">
        <v>4</v>
      </c>
      <c r="B130" s="1" t="s">
        <v>75</v>
      </c>
      <c r="C130" s="1" t="s">
        <v>76</v>
      </c>
      <c r="D130" s="1" t="s">
        <v>77</v>
      </c>
      <c r="G130" s="1" t="s">
        <v>4</v>
      </c>
      <c r="H130" s="1" t="s">
        <v>88</v>
      </c>
      <c r="I130" s="1" t="s">
        <v>89</v>
      </c>
    </row>
    <row r="132" spans="1:11">
      <c r="A132" s="1" t="s">
        <v>8</v>
      </c>
      <c r="B132" s="1" t="s">
        <v>78</v>
      </c>
      <c r="C132" s="1" t="s">
        <v>79</v>
      </c>
      <c r="D132" s="1" t="s">
        <v>80</v>
      </c>
      <c r="G132" s="1" t="s">
        <v>8</v>
      </c>
      <c r="H132" s="1" t="s">
        <v>81</v>
      </c>
      <c r="I132" s="1" t="s">
        <v>82</v>
      </c>
      <c r="J132" s="1" t="s">
        <v>144</v>
      </c>
      <c r="K132" s="1" t="s">
        <v>84</v>
      </c>
    </row>
    <row r="134" spans="1:11">
      <c r="A134" s="1" t="s">
        <v>12</v>
      </c>
      <c r="G134" s="1" t="s">
        <v>12</v>
      </c>
    </row>
    <row r="135" spans="1:11">
      <c r="B135" s="1" t="s">
        <v>13</v>
      </c>
      <c r="C135" s="1" t="s">
        <v>14</v>
      </c>
      <c r="D135" s="1" t="s">
        <v>15</v>
      </c>
      <c r="E135" s="1" t="s">
        <v>16</v>
      </c>
      <c r="H135" s="1" t="s">
        <v>13</v>
      </c>
      <c r="I135" s="1" t="s">
        <v>14</v>
      </c>
      <c r="J135" s="1" t="s">
        <v>15</v>
      </c>
      <c r="K135" s="1" t="s">
        <v>16</v>
      </c>
    </row>
    <row r="136" spans="1:11">
      <c r="A136" s="1" t="s">
        <v>17</v>
      </c>
      <c r="B136" s="1">
        <v>-0.54762058000000002</v>
      </c>
      <c r="C136" s="1">
        <v>-1.5070874000000001</v>
      </c>
      <c r="D136" s="1">
        <v>0.41184627000000001</v>
      </c>
      <c r="E136" s="1">
        <v>0.75646789999999997</v>
      </c>
    </row>
    <row r="137" spans="1:11">
      <c r="A137" s="1" t="s">
        <v>18</v>
      </c>
      <c r="B137" s="1">
        <v>-0.47323621999999999</v>
      </c>
      <c r="C137" s="1">
        <v>-4.1177808999999996</v>
      </c>
      <c r="D137" s="1">
        <v>3.1713084199999999</v>
      </c>
      <c r="E137" s="1">
        <v>0.99999850000000001</v>
      </c>
    </row>
    <row r="138" spans="1:11">
      <c r="A138" s="1" t="s">
        <v>19</v>
      </c>
      <c r="B138" s="1">
        <v>1.24207727</v>
      </c>
      <c r="C138" s="1">
        <v>-1.0514722000000001</v>
      </c>
      <c r="D138" s="1">
        <v>3.5356267699999999</v>
      </c>
      <c r="E138" s="1">
        <v>0.8118071</v>
      </c>
    </row>
    <row r="139" spans="1:11">
      <c r="A139" s="2" t="s">
        <v>20</v>
      </c>
      <c r="B139" s="2">
        <v>2.6245588</v>
      </c>
      <c r="C139" s="2">
        <v>0.49440479999999998</v>
      </c>
      <c r="D139" s="2">
        <v>4.7547127600000003</v>
      </c>
      <c r="E139" s="2">
        <v>3.5904000000000001E-3</v>
      </c>
      <c r="G139" s="2" t="s">
        <v>20</v>
      </c>
      <c r="H139" s="2">
        <v>3.2520802</v>
      </c>
      <c r="I139" s="2" t="s">
        <v>145</v>
      </c>
      <c r="J139" s="2" t="s">
        <v>146</v>
      </c>
      <c r="K139" s="2">
        <v>8.5760000000000003E-4</v>
      </c>
    </row>
    <row r="140" spans="1:11">
      <c r="A140" s="1" t="s">
        <v>21</v>
      </c>
      <c r="B140" s="1">
        <v>0.21857194999999999</v>
      </c>
      <c r="C140" s="1">
        <v>-2.0348027000000002</v>
      </c>
      <c r="D140" s="1">
        <v>2.4719466400000001</v>
      </c>
      <c r="E140" s="1">
        <v>0.99999990000000005</v>
      </c>
      <c r="G140" s="1" t="s">
        <v>21</v>
      </c>
      <c r="H140" s="1">
        <v>-1.5229349999999999</v>
      </c>
      <c r="I140" s="1" t="s">
        <v>147</v>
      </c>
      <c r="J140" s="1" t="s">
        <v>148</v>
      </c>
      <c r="K140" s="1">
        <v>0.87832069999999995</v>
      </c>
    </row>
    <row r="141" spans="1:11">
      <c r="A141" s="2" t="s">
        <v>22</v>
      </c>
      <c r="B141" s="2">
        <v>-5.2406484400000002</v>
      </c>
      <c r="C141" s="2">
        <v>-8.3602918000000006</v>
      </c>
      <c r="D141" s="2">
        <v>-2.1210050599999999</v>
      </c>
      <c r="E141" s="2">
        <v>3.8E-6</v>
      </c>
      <c r="G141" s="2" t="s">
        <v>22</v>
      </c>
      <c r="H141" s="2">
        <v>-4.6131270000000004</v>
      </c>
      <c r="I141" s="2">
        <f>-8.0335649 -1</f>
        <v>-9.0335649</v>
      </c>
      <c r="J141" s="2" t="s">
        <v>149</v>
      </c>
      <c r="K141" s="2">
        <v>1.1731000000000001E-3</v>
      </c>
    </row>
    <row r="142" spans="1:11">
      <c r="A142" s="2" t="s">
        <v>23</v>
      </c>
      <c r="B142" s="2">
        <v>1.5388873000000001</v>
      </c>
      <c r="C142" s="2">
        <v>0.35076689999999999</v>
      </c>
      <c r="D142" s="2">
        <v>2.7270076900000002</v>
      </c>
      <c r="E142" s="2">
        <v>1.5609E-3</v>
      </c>
      <c r="G142" s="2" t="s">
        <v>23</v>
      </c>
      <c r="H142" s="2">
        <v>2.1664086999999999</v>
      </c>
      <c r="I142" s="2" t="s">
        <v>150</v>
      </c>
      <c r="J142" s="2" t="s">
        <v>151</v>
      </c>
      <c r="K142" s="2">
        <v>7.1799999999999997E-5</v>
      </c>
    </row>
    <row r="143" spans="1:11">
      <c r="A143" s="1" t="s">
        <v>24</v>
      </c>
      <c r="B143" s="1">
        <v>-1.17830269</v>
      </c>
      <c r="C143" s="1">
        <v>-2.3991075999999998</v>
      </c>
      <c r="D143" s="1">
        <v>4.2502230000000002E-2</v>
      </c>
      <c r="E143" s="1">
        <v>6.9676600000000005E-2</v>
      </c>
      <c r="G143" s="1" t="s">
        <v>24</v>
      </c>
      <c r="H143" s="1">
        <v>-0.55078130000000003</v>
      </c>
      <c r="I143" s="1" t="s">
        <v>152</v>
      </c>
      <c r="J143" s="1" t="s">
        <v>153</v>
      </c>
      <c r="K143" s="1">
        <v>0.93944559999999999</v>
      </c>
    </row>
    <row r="144" spans="1:11">
      <c r="A144" s="2" t="s">
        <v>25</v>
      </c>
      <c r="B144" s="2">
        <v>-3.07660899</v>
      </c>
      <c r="C144" s="2">
        <v>-4.8402593999999999</v>
      </c>
      <c r="D144" s="2">
        <v>-1.3129585699999999</v>
      </c>
      <c r="E144" s="2">
        <v>1.1999999999999999E-6</v>
      </c>
      <c r="G144" s="2" t="s">
        <v>25</v>
      </c>
      <c r="H144" s="2">
        <v>-2.4490875999999999</v>
      </c>
      <c r="I144" s="2">
        <f>-4.43232 -0</f>
        <v>-4.4323199999999998</v>
      </c>
      <c r="J144" s="2" t="s">
        <v>154</v>
      </c>
      <c r="K144" s="2">
        <v>4.5950000000000001E-3</v>
      </c>
    </row>
    <row r="145" spans="1:11">
      <c r="A145" s="3" t="s">
        <v>26</v>
      </c>
      <c r="B145" s="3">
        <v>-9.2674889100000009</v>
      </c>
      <c r="C145" s="3">
        <v>-11.779151499999999</v>
      </c>
      <c r="D145" s="3">
        <v>-6.7558263700000003</v>
      </c>
      <c r="E145" s="3">
        <v>0</v>
      </c>
      <c r="G145" s="2" t="s">
        <v>277</v>
      </c>
      <c r="H145" s="2" t="s">
        <v>155</v>
      </c>
      <c r="I145" s="2" t="s">
        <v>156</v>
      </c>
      <c r="J145" s="2" t="s">
        <v>157</v>
      </c>
      <c r="K145" s="2">
        <v>0</v>
      </c>
    </row>
    <row r="146" spans="1:11">
      <c r="A146" s="1" t="s">
        <v>27</v>
      </c>
      <c r="B146" s="1">
        <v>7.4384359999999997E-2</v>
      </c>
      <c r="C146" s="1">
        <v>-3.5310012</v>
      </c>
      <c r="D146" s="1">
        <v>3.6797699399999999</v>
      </c>
      <c r="E146" s="1">
        <v>1</v>
      </c>
    </row>
    <row r="147" spans="1:11">
      <c r="A147" s="1" t="s">
        <v>28</v>
      </c>
      <c r="B147" s="1">
        <v>1.78969785</v>
      </c>
      <c r="C147" s="1">
        <v>-0.4411022</v>
      </c>
      <c r="D147" s="1">
        <v>4.0204978999999996</v>
      </c>
      <c r="E147" s="1">
        <v>0.25701869999999999</v>
      </c>
    </row>
    <row r="148" spans="1:11">
      <c r="A148" s="2" t="s">
        <v>29</v>
      </c>
      <c r="B148" s="2">
        <v>3.1721793800000002</v>
      </c>
      <c r="C148" s="2">
        <v>1.1097402000000001</v>
      </c>
      <c r="D148" s="2">
        <v>5.2346185800000002</v>
      </c>
      <c r="E148" s="2">
        <v>4.1699999999999997E-5</v>
      </c>
    </row>
    <row r="149" spans="1:11">
      <c r="A149" s="1" t="s">
        <v>30</v>
      </c>
      <c r="B149" s="1">
        <v>0.76619252999999998</v>
      </c>
      <c r="C149" s="1">
        <v>-1.4232815999999999</v>
      </c>
      <c r="D149" s="1">
        <v>2.9556666800000002</v>
      </c>
      <c r="E149" s="1">
        <v>0.98910969999999998</v>
      </c>
    </row>
    <row r="150" spans="1:11">
      <c r="A150" s="2" t="s">
        <v>31</v>
      </c>
      <c r="B150" s="2">
        <v>-4.6930278699999999</v>
      </c>
      <c r="C150" s="2">
        <v>-7.7668324000000002</v>
      </c>
      <c r="D150" s="2">
        <v>-1.6192233199999999</v>
      </c>
      <c r="E150" s="2">
        <v>5.0099999999999998E-5</v>
      </c>
    </row>
    <row r="151" spans="1:11">
      <c r="A151" s="2" t="s">
        <v>32</v>
      </c>
      <c r="B151" s="2">
        <v>2.0865078800000001</v>
      </c>
      <c r="C151" s="2">
        <v>1.0245617</v>
      </c>
      <c r="D151" s="2">
        <v>3.14845402</v>
      </c>
      <c r="E151" s="2">
        <v>0</v>
      </c>
    </row>
    <row r="152" spans="1:11">
      <c r="A152" s="1" t="s">
        <v>33</v>
      </c>
      <c r="B152" s="1">
        <v>-0.63068210999999996</v>
      </c>
      <c r="C152" s="1">
        <v>-1.7290738000000001</v>
      </c>
      <c r="D152" s="1">
        <v>0.46770951999999999</v>
      </c>
      <c r="E152" s="1">
        <v>0.74954209999999999</v>
      </c>
    </row>
    <row r="153" spans="1:11">
      <c r="A153" s="2" t="s">
        <v>34</v>
      </c>
      <c r="B153" s="2">
        <v>-2.5289884100000002</v>
      </c>
      <c r="C153" s="2">
        <v>-4.2102266999999998</v>
      </c>
      <c r="D153" s="2">
        <v>-0.84775007000000002</v>
      </c>
      <c r="E153" s="2">
        <v>7.1799999999999997E-5</v>
      </c>
    </row>
    <row r="154" spans="1:11">
      <c r="A154" s="3" t="s">
        <v>35</v>
      </c>
      <c r="B154" s="3">
        <v>-8.7198683300000006</v>
      </c>
      <c r="C154" s="3">
        <v>-11.174363899999999</v>
      </c>
      <c r="D154" s="3">
        <v>-6.2653728099999997</v>
      </c>
      <c r="E154" s="3">
        <v>0</v>
      </c>
    </row>
    <row r="155" spans="1:11">
      <c r="A155" s="1" t="s">
        <v>36</v>
      </c>
      <c r="B155" s="1">
        <v>1.71531349</v>
      </c>
      <c r="C155" s="1">
        <v>-2.4486507</v>
      </c>
      <c r="D155" s="1">
        <v>5.8792776900000003</v>
      </c>
      <c r="E155" s="1">
        <v>0.96411000000000002</v>
      </c>
    </row>
    <row r="156" spans="1:11">
      <c r="A156" s="1" t="s">
        <v>37</v>
      </c>
      <c r="B156" s="1">
        <v>3.09779502</v>
      </c>
      <c r="C156" s="1">
        <v>-0.97845139999999997</v>
      </c>
      <c r="D156" s="1">
        <v>7.1740413900000002</v>
      </c>
      <c r="E156" s="1">
        <v>0.33587080000000002</v>
      </c>
    </row>
    <row r="157" spans="1:11">
      <c r="A157" s="1" t="s">
        <v>38</v>
      </c>
      <c r="B157" s="1">
        <v>0.69180816999999994</v>
      </c>
      <c r="C157" s="1">
        <v>-3.4501631000000001</v>
      </c>
      <c r="D157" s="1">
        <v>4.8337794499999998</v>
      </c>
      <c r="E157" s="1">
        <v>0.99998319999999996</v>
      </c>
    </row>
    <row r="158" spans="1:11">
      <c r="A158" s="2" t="s">
        <v>39</v>
      </c>
      <c r="B158" s="2">
        <v>-4.7674122199999998</v>
      </c>
      <c r="C158" s="2">
        <v>-9.4375731999999992</v>
      </c>
      <c r="D158" s="2">
        <v>-9.7251260000000006E-2</v>
      </c>
      <c r="E158" s="2">
        <v>4.0657800000000001E-2</v>
      </c>
    </row>
    <row r="159" spans="1:11">
      <c r="A159" s="1" t="s">
        <v>40</v>
      </c>
      <c r="B159" s="1">
        <v>2.0121235199999998</v>
      </c>
      <c r="C159" s="1">
        <v>-1.6607308000000001</v>
      </c>
      <c r="D159" s="1">
        <v>5.6849778100000004</v>
      </c>
      <c r="E159" s="1">
        <v>0.80047670000000004</v>
      </c>
    </row>
    <row r="160" spans="1:11">
      <c r="A160" s="1" t="s">
        <v>41</v>
      </c>
      <c r="B160" s="1">
        <v>-0.70506647</v>
      </c>
      <c r="C160" s="1">
        <v>-4.3886235999999998</v>
      </c>
      <c r="D160" s="1">
        <v>2.9784906699999998</v>
      </c>
      <c r="E160" s="1">
        <v>0.99993980000000005</v>
      </c>
    </row>
    <row r="161" spans="1:11">
      <c r="A161" s="1" t="s">
        <v>42</v>
      </c>
      <c r="B161" s="1">
        <v>-2.6033727600000001</v>
      </c>
      <c r="C161" s="1">
        <v>-6.5006399000000004</v>
      </c>
      <c r="D161" s="1">
        <v>1.2938943999999999</v>
      </c>
      <c r="E161" s="1">
        <v>0.53926499999999999</v>
      </c>
    </row>
    <row r="162" spans="1:11">
      <c r="A162" s="3" t="s">
        <v>43</v>
      </c>
      <c r="B162" s="3">
        <v>-8.7942526900000004</v>
      </c>
      <c r="C162" s="3">
        <v>-13.0822216</v>
      </c>
      <c r="D162" s="3">
        <v>-4.5062837900000003</v>
      </c>
      <c r="E162" s="3">
        <v>0</v>
      </c>
    </row>
    <row r="163" spans="1:11">
      <c r="A163" s="1" t="s">
        <v>44</v>
      </c>
      <c r="B163" s="1">
        <v>1.38248153</v>
      </c>
      <c r="C163" s="1">
        <v>-1.5489767999999999</v>
      </c>
      <c r="D163" s="1">
        <v>4.3139398900000003</v>
      </c>
      <c r="E163" s="1">
        <v>0.91343200000000002</v>
      </c>
    </row>
    <row r="164" spans="1:11">
      <c r="A164" s="1" t="s">
        <v>45</v>
      </c>
      <c r="B164" s="1">
        <v>-1.0235053199999999</v>
      </c>
      <c r="C164" s="1">
        <v>-4.0456883000000001</v>
      </c>
      <c r="D164" s="1">
        <v>1.99867762</v>
      </c>
      <c r="E164" s="1">
        <v>0.99155329999999997</v>
      </c>
    </row>
    <row r="165" spans="1:11">
      <c r="A165" s="2" t="s">
        <v>46</v>
      </c>
      <c r="B165" s="2">
        <v>-6.4827257100000004</v>
      </c>
      <c r="C165" s="2">
        <v>-10.1959544</v>
      </c>
      <c r="D165" s="2">
        <v>-2.76949705</v>
      </c>
      <c r="E165" s="2">
        <v>1.1999999999999999E-6</v>
      </c>
    </row>
    <row r="166" spans="1:11">
      <c r="A166" s="1" t="s">
        <v>47</v>
      </c>
      <c r="B166" s="1">
        <v>0.29681003</v>
      </c>
      <c r="C166" s="1">
        <v>-2.0414633000000002</v>
      </c>
      <c r="D166" s="1">
        <v>2.6350833900000001</v>
      </c>
      <c r="E166" s="1">
        <v>0.99999879999999997</v>
      </c>
    </row>
    <row r="167" spans="1:11">
      <c r="A167" s="1" t="s">
        <v>48</v>
      </c>
      <c r="B167" s="1">
        <v>-2.42037996</v>
      </c>
      <c r="C167" s="1">
        <v>-4.7754291999999996</v>
      </c>
      <c r="D167" s="1">
        <v>-6.5330730000000004E-2</v>
      </c>
      <c r="E167" s="1">
        <v>3.79069E-2</v>
      </c>
    </row>
    <row r="168" spans="1:11">
      <c r="A168" s="2" t="s">
        <v>49</v>
      </c>
      <c r="B168" s="2">
        <v>-4.3186862599999998</v>
      </c>
      <c r="C168" s="2">
        <v>-6.9956911000000002</v>
      </c>
      <c r="D168" s="2">
        <v>-1.64168139</v>
      </c>
      <c r="E168" s="2">
        <v>1.2E-5</v>
      </c>
    </row>
    <row r="169" spans="1:11">
      <c r="A169" s="3" t="s">
        <v>50</v>
      </c>
      <c r="B169" s="3">
        <v>-10.50956618</v>
      </c>
      <c r="C169" s="3">
        <v>-13.7289358</v>
      </c>
      <c r="D169" s="3">
        <v>-7.2901965300000002</v>
      </c>
      <c r="E169" s="3">
        <v>0</v>
      </c>
    </row>
    <row r="170" spans="1:11">
      <c r="A170" s="1" t="s">
        <v>51</v>
      </c>
      <c r="B170" s="1">
        <v>-2.4059868500000001</v>
      </c>
      <c r="C170" s="1">
        <v>-5.3061207000000001</v>
      </c>
      <c r="D170" s="1">
        <v>0.494147</v>
      </c>
      <c r="E170" s="1">
        <v>0.21272079999999999</v>
      </c>
      <c r="G170" s="2" t="s">
        <v>51</v>
      </c>
      <c r="H170" s="2">
        <v>-4.7750152000000003</v>
      </c>
      <c r="I170" s="2">
        <f>-8.6895273 -0</f>
        <v>-8.6895273</v>
      </c>
      <c r="J170" s="2" t="s">
        <v>158</v>
      </c>
      <c r="K170" s="2">
        <v>5.4521999999999999E-3</v>
      </c>
    </row>
    <row r="171" spans="1:11">
      <c r="A171" s="2" t="s">
        <v>52</v>
      </c>
      <c r="B171" s="2">
        <v>-7.8652072400000002</v>
      </c>
      <c r="C171" s="2">
        <v>-11.479796199999999</v>
      </c>
      <c r="D171" s="2">
        <v>-4.2506182299999997</v>
      </c>
      <c r="E171" s="2">
        <v>0</v>
      </c>
      <c r="G171" s="2" t="s">
        <v>52</v>
      </c>
      <c r="H171" s="2" t="s">
        <v>159</v>
      </c>
      <c r="I171" s="2" t="s">
        <v>160</v>
      </c>
      <c r="J171" s="2" t="s">
        <v>161</v>
      </c>
      <c r="K171" s="2">
        <v>0</v>
      </c>
    </row>
    <row r="172" spans="1:11">
      <c r="A172" s="1" t="s">
        <v>53</v>
      </c>
      <c r="B172" s="1">
        <v>-1.0856714999999999</v>
      </c>
      <c r="C172" s="1">
        <v>-3.2639068</v>
      </c>
      <c r="D172" s="1">
        <v>1.0925637699999999</v>
      </c>
      <c r="E172" s="1">
        <v>0.87998149999999997</v>
      </c>
      <c r="G172" s="1" t="s">
        <v>53</v>
      </c>
      <c r="H172" s="1">
        <v>-1.0856714999999999</v>
      </c>
      <c r="I172" s="1" t="s">
        <v>162</v>
      </c>
      <c r="J172" s="1" t="s">
        <v>163</v>
      </c>
      <c r="K172" s="1">
        <v>0.85843939999999996</v>
      </c>
    </row>
    <row r="173" spans="1:11">
      <c r="A173" s="2" t="s">
        <v>54</v>
      </c>
      <c r="B173" s="2">
        <v>-3.8028614900000002</v>
      </c>
      <c r="C173" s="2">
        <v>-5.9990953999999999</v>
      </c>
      <c r="D173" s="2">
        <v>-1.60662756</v>
      </c>
      <c r="E173" s="2">
        <v>1.5E-6</v>
      </c>
      <c r="G173" s="2" t="s">
        <v>54</v>
      </c>
      <c r="H173" s="2">
        <v>-3.8028615000000001</v>
      </c>
      <c r="I173" s="2">
        <f>-6.1813295 -1</f>
        <v>-7.1813295000000004</v>
      </c>
      <c r="J173" s="2" t="s">
        <v>164</v>
      </c>
      <c r="K173" s="2">
        <v>3.7799999999999997E-5</v>
      </c>
    </row>
    <row r="174" spans="1:11">
      <c r="A174" s="2" t="s">
        <v>55</v>
      </c>
      <c r="B174" s="2">
        <v>-5.7011677799999996</v>
      </c>
      <c r="C174" s="2">
        <v>-8.2395809999999994</v>
      </c>
      <c r="D174" s="2">
        <v>-3.1627545700000002</v>
      </c>
      <c r="E174" s="2">
        <v>0</v>
      </c>
      <c r="G174" s="2" t="s">
        <v>55</v>
      </c>
      <c r="H174" s="2">
        <v>-5.7011678000000003</v>
      </c>
      <c r="I174" s="2">
        <f>-8.4502076 -2</f>
        <v>-10.450207600000001</v>
      </c>
      <c r="J174" s="2" t="s">
        <v>165</v>
      </c>
      <c r="K174" s="2">
        <v>0</v>
      </c>
    </row>
    <row r="175" spans="1:11">
      <c r="A175" s="3" t="s">
        <v>56</v>
      </c>
      <c r="B175" s="3">
        <v>-11.89204771</v>
      </c>
      <c r="C175" s="3">
        <v>-14.9971286</v>
      </c>
      <c r="D175" s="3">
        <v>-8.7869667800000002</v>
      </c>
      <c r="E175" s="3">
        <v>0</v>
      </c>
      <c r="G175" s="2" t="s">
        <v>276</v>
      </c>
      <c r="H175" s="2" t="s">
        <v>166</v>
      </c>
      <c r="I175" s="2" t="s">
        <v>167</v>
      </c>
      <c r="J175" s="2" t="s">
        <v>168</v>
      </c>
      <c r="K175" s="2">
        <v>0</v>
      </c>
    </row>
    <row r="176" spans="1:11">
      <c r="A176" s="2" t="s">
        <v>57</v>
      </c>
      <c r="B176" s="2">
        <v>-5.4592203899999996</v>
      </c>
      <c r="C176" s="2">
        <v>-9.1477696000000002</v>
      </c>
      <c r="D176" s="2">
        <v>-1.7706711799999999</v>
      </c>
      <c r="E176" s="2">
        <v>1.05E-4</v>
      </c>
      <c r="G176" s="1" t="s">
        <v>57</v>
      </c>
      <c r="H176" s="1">
        <v>-3.090192</v>
      </c>
      <c r="I176" s="1" t="s">
        <v>169</v>
      </c>
      <c r="J176" s="1" t="s">
        <v>170</v>
      </c>
      <c r="K176" s="1">
        <v>0.46328560000000002</v>
      </c>
    </row>
    <row r="177" spans="1:11">
      <c r="A177" s="1" t="s">
        <v>58</v>
      </c>
      <c r="B177" s="1">
        <v>1.32031535</v>
      </c>
      <c r="C177" s="1">
        <v>-0.97856489999999996</v>
      </c>
      <c r="D177" s="1">
        <v>3.6191956200000002</v>
      </c>
      <c r="E177" s="1">
        <v>0.74925209999999998</v>
      </c>
      <c r="G177" s="2" t="s">
        <v>58</v>
      </c>
      <c r="H177" s="2">
        <v>3.6893436999999998</v>
      </c>
      <c r="I177" s="2" t="s">
        <v>171</v>
      </c>
      <c r="J177" s="2" t="s">
        <v>172</v>
      </c>
      <c r="K177" s="2">
        <v>2.3625199999999999E-2</v>
      </c>
    </row>
    <row r="178" spans="1:11">
      <c r="A178" s="1" t="s">
        <v>59</v>
      </c>
      <c r="B178" s="1">
        <v>-1.3968746400000001</v>
      </c>
      <c r="C178" s="1">
        <v>-3.7128161</v>
      </c>
      <c r="D178" s="1">
        <v>0.91906686999999998</v>
      </c>
      <c r="E178" s="1">
        <v>0.68814779999999998</v>
      </c>
      <c r="G178" s="1" t="s">
        <v>59</v>
      </c>
      <c r="H178" s="1">
        <v>0.97215379999999996</v>
      </c>
      <c r="I178" s="1" t="s">
        <v>173</v>
      </c>
      <c r="J178" s="1" t="s">
        <v>174</v>
      </c>
      <c r="K178" s="1">
        <v>0.98926449999999999</v>
      </c>
    </row>
    <row r="179" spans="1:11">
      <c r="A179" s="2" t="s">
        <v>60</v>
      </c>
      <c r="B179" s="2">
        <v>-3.2951809299999999</v>
      </c>
      <c r="C179" s="2">
        <v>-5.9378469000000003</v>
      </c>
      <c r="D179" s="2">
        <v>-0.65251499999999996</v>
      </c>
      <c r="E179" s="2">
        <v>2.9653000000000001E-3</v>
      </c>
      <c r="G179" s="1" t="s">
        <v>60</v>
      </c>
      <c r="H179" s="1">
        <v>-0.92615250000000005</v>
      </c>
      <c r="I179" s="1" t="s">
        <v>175</v>
      </c>
      <c r="J179" s="1" t="s">
        <v>176</v>
      </c>
      <c r="K179" s="1">
        <v>0.99492959999999997</v>
      </c>
    </row>
    <row r="180" spans="1:11">
      <c r="A180" s="3" t="s">
        <v>61</v>
      </c>
      <c r="B180" s="3">
        <v>-9.4860608600000003</v>
      </c>
      <c r="C180" s="3">
        <v>-12.676933699999999</v>
      </c>
      <c r="D180" s="3">
        <v>-6.29518807</v>
      </c>
      <c r="E180" s="3">
        <v>0</v>
      </c>
      <c r="G180" s="2" t="s">
        <v>275</v>
      </c>
      <c r="H180" s="2" t="s">
        <v>177</v>
      </c>
      <c r="I180" s="2" t="s">
        <v>178</v>
      </c>
      <c r="J180" s="2" t="s">
        <v>179</v>
      </c>
      <c r="K180" s="2">
        <v>7.3000000000000004E-6</v>
      </c>
    </row>
    <row r="181" spans="1:11">
      <c r="A181" s="2" t="s">
        <v>62</v>
      </c>
      <c r="B181" s="2">
        <v>6.77953574</v>
      </c>
      <c r="C181" s="2">
        <v>3.6268658</v>
      </c>
      <c r="D181" s="2">
        <v>9.9322057000000008</v>
      </c>
      <c r="E181" s="2">
        <v>0</v>
      </c>
      <c r="G181" s="2" t="s">
        <v>62</v>
      </c>
      <c r="H181" s="2">
        <v>6.7795357000000003</v>
      </c>
      <c r="I181" s="2" t="s">
        <v>180</v>
      </c>
      <c r="J181" s="2" t="s">
        <v>181</v>
      </c>
      <c r="K181" s="2">
        <v>9.9999999999999995E-8</v>
      </c>
    </row>
    <row r="182" spans="1:11">
      <c r="A182" s="2" t="s">
        <v>63</v>
      </c>
      <c r="B182" s="2">
        <v>4.0623457500000004</v>
      </c>
      <c r="C182" s="2">
        <v>0.8972135</v>
      </c>
      <c r="D182" s="2">
        <v>7.2274780400000003</v>
      </c>
      <c r="E182" s="2">
        <v>1.8293999999999999E-3</v>
      </c>
      <c r="G182" s="2" t="s">
        <v>63</v>
      </c>
      <c r="H182" s="2">
        <v>4.0623458000000001</v>
      </c>
      <c r="I182" s="2" t="s">
        <v>182</v>
      </c>
      <c r="J182" s="2" t="s">
        <v>183</v>
      </c>
      <c r="K182" s="2">
        <v>8.0105000000000003E-3</v>
      </c>
    </row>
    <row r="183" spans="1:11">
      <c r="A183" s="1" t="s">
        <v>64</v>
      </c>
      <c r="B183" s="1">
        <v>2.1640394600000001</v>
      </c>
      <c r="C183" s="1">
        <v>-1.2474354000000001</v>
      </c>
      <c r="D183" s="1">
        <v>5.5755143</v>
      </c>
      <c r="E183" s="1">
        <v>0.61767689999999997</v>
      </c>
      <c r="G183" s="1" t="s">
        <v>64</v>
      </c>
      <c r="H183" s="1">
        <v>2.1640394999999999</v>
      </c>
      <c r="I183" s="1" t="s">
        <v>184</v>
      </c>
      <c r="J183" s="1" t="s">
        <v>185</v>
      </c>
      <c r="K183" s="1">
        <v>0.63460289999999997</v>
      </c>
    </row>
    <row r="184" spans="1:11">
      <c r="A184" s="3" t="s">
        <v>65</v>
      </c>
      <c r="B184" s="3">
        <v>-4.0268404699999998</v>
      </c>
      <c r="C184" s="3">
        <v>-7.8786123000000003</v>
      </c>
      <c r="D184" s="3">
        <v>-0.17506859999999999</v>
      </c>
      <c r="E184" s="3">
        <v>3.1585599999999998E-2</v>
      </c>
      <c r="G184" s="1" t="s">
        <v>65</v>
      </c>
      <c r="H184" s="1">
        <v>-4.0268404999999996</v>
      </c>
      <c r="I184" s="1" t="s">
        <v>186</v>
      </c>
      <c r="J184" s="1" t="s">
        <v>187</v>
      </c>
      <c r="K184" s="1">
        <v>6.7419699999999999E-2</v>
      </c>
    </row>
    <row r="185" spans="1:11">
      <c r="A185" s="2" t="s">
        <v>66</v>
      </c>
      <c r="B185" s="2">
        <v>-2.7171899900000001</v>
      </c>
      <c r="C185" s="2">
        <v>-4.0200782000000004</v>
      </c>
      <c r="D185" s="2">
        <v>-1.41430181</v>
      </c>
      <c r="E185" s="2">
        <v>0</v>
      </c>
      <c r="G185" s="2" t="s">
        <v>66</v>
      </c>
      <c r="H185" s="2">
        <v>-2.71719</v>
      </c>
      <c r="I185" s="2">
        <f>-4.1281862 -1</f>
        <v>-5.1281862</v>
      </c>
      <c r="J185" s="2" t="s">
        <v>188</v>
      </c>
      <c r="K185" s="2">
        <v>1.9999999999999999E-7</v>
      </c>
    </row>
    <row r="186" spans="1:11">
      <c r="A186" s="2" t="s">
        <v>67</v>
      </c>
      <c r="B186" s="2">
        <v>-4.6154962900000003</v>
      </c>
      <c r="C186" s="2">
        <v>-6.4369285999999999</v>
      </c>
      <c r="D186" s="2">
        <v>-2.79406394</v>
      </c>
      <c r="E186" s="2">
        <v>0</v>
      </c>
      <c r="G186" s="2" t="s">
        <v>67</v>
      </c>
      <c r="H186" s="2">
        <v>-4.6154963000000002</v>
      </c>
      <c r="I186" s="2">
        <f>-6.5880632 -2</f>
        <v>-8.5880632000000006</v>
      </c>
      <c r="J186" s="2" t="s">
        <v>189</v>
      </c>
      <c r="K186" s="2">
        <v>0</v>
      </c>
    </row>
    <row r="187" spans="1:11">
      <c r="A187" s="3" t="s">
        <v>68</v>
      </c>
      <c r="B187" s="3">
        <v>-10.80637621</v>
      </c>
      <c r="C187" s="3">
        <v>-13.3589439</v>
      </c>
      <c r="D187" s="3">
        <v>-8.2538085399999996</v>
      </c>
      <c r="E187" s="3">
        <v>0</v>
      </c>
      <c r="G187" s="2" t="s">
        <v>274</v>
      </c>
      <c r="H187" s="2" t="s">
        <v>190</v>
      </c>
      <c r="I187" s="2" t="s">
        <v>191</v>
      </c>
      <c r="J187" s="2" t="s">
        <v>192</v>
      </c>
      <c r="K187" s="2">
        <v>0</v>
      </c>
    </row>
    <row r="188" spans="1:11">
      <c r="A188" s="2" t="s">
        <v>69</v>
      </c>
      <c r="B188" s="2">
        <v>-1.8983062900000001</v>
      </c>
      <c r="C188" s="2">
        <v>-3.7412253</v>
      </c>
      <c r="D188" s="2">
        <v>-5.5387319999999997E-2</v>
      </c>
      <c r="E188" s="2">
        <v>3.7023500000000001E-2</v>
      </c>
      <c r="G188" s="1" t="s">
        <v>69</v>
      </c>
      <c r="H188" s="1">
        <v>-1.8983063</v>
      </c>
      <c r="I188" s="1" t="s">
        <v>193</v>
      </c>
      <c r="J188" s="1" t="s">
        <v>194</v>
      </c>
      <c r="K188" s="1">
        <v>7.58968E-2</v>
      </c>
    </row>
    <row r="189" spans="1:11">
      <c r="A189" s="3" t="s">
        <v>70</v>
      </c>
      <c r="B189" s="3">
        <v>-8.0891862200000002</v>
      </c>
      <c r="C189" s="3">
        <v>-10.657130199999999</v>
      </c>
      <c r="D189" s="3">
        <v>-5.5212422400000003</v>
      </c>
      <c r="E189" s="3">
        <v>0</v>
      </c>
      <c r="G189" s="2" t="s">
        <v>273</v>
      </c>
      <c r="H189" s="2" t="s">
        <v>195</v>
      </c>
      <c r="I189" s="2" t="s">
        <v>196</v>
      </c>
      <c r="J189" s="2" t="s">
        <v>197</v>
      </c>
      <c r="K189" s="2">
        <v>0</v>
      </c>
    </row>
    <row r="190" spans="1:11">
      <c r="A190" s="3" t="s">
        <v>71</v>
      </c>
      <c r="B190" s="3">
        <v>-6.1908799300000004</v>
      </c>
      <c r="C190" s="3">
        <v>-9.0569634000000008</v>
      </c>
      <c r="D190" s="3">
        <v>-3.32479646</v>
      </c>
      <c r="E190" s="3">
        <v>0</v>
      </c>
      <c r="G190" s="2" t="s">
        <v>272</v>
      </c>
      <c r="H190" s="2">
        <v>-6.1908798999999997</v>
      </c>
      <c r="I190" s="2">
        <f>-9.2947787 -3</f>
        <v>-12.2947787</v>
      </c>
      <c r="J190" s="2" t="s">
        <v>198</v>
      </c>
      <c r="K190" s="2">
        <v>9.9999999999999995E-8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 Joseph Portner</dc:creator>
  <cp:lastModifiedBy>Elan Joseph Portner</cp:lastModifiedBy>
  <dcterms:created xsi:type="dcterms:W3CDTF">2018-05-08T11:26:37Z</dcterms:created>
  <dcterms:modified xsi:type="dcterms:W3CDTF">2018-05-08T12:10:51Z</dcterms:modified>
</cp:coreProperties>
</file>