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ziknet-trends-rolling\"/>
    </mc:Choice>
  </mc:AlternateContent>
  <xr:revisionPtr revIDLastSave="0" documentId="13_ncr:1_{C8F89C09-715F-4875-B8B1-609B210C0570}" xr6:coauthVersionLast="36" xr6:coauthVersionMax="36" xr10:uidLastSave="{00000000-0000-0000-0000-000000000000}"/>
  <bookViews>
    <workbookView xWindow="0" yWindow="0" windowWidth="21570" windowHeight="7980" xr2:uid="{1FE3EC93-E4CB-4DD1-BE48-9287FD659D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77" i="1" l="1"/>
  <c r="U77" i="1"/>
  <c r="T77" i="1"/>
  <c r="S77" i="1"/>
  <c r="V72" i="1"/>
  <c r="U72" i="1"/>
  <c r="T72" i="1"/>
  <c r="S72" i="1"/>
  <c r="V67" i="1"/>
  <c r="U67" i="1"/>
  <c r="T67" i="1"/>
  <c r="S67" i="1"/>
  <c r="V62" i="1"/>
  <c r="U62" i="1"/>
  <c r="T62" i="1"/>
  <c r="S62" i="1"/>
  <c r="V57" i="1"/>
  <c r="U57" i="1"/>
  <c r="T57" i="1"/>
  <c r="S57" i="1"/>
  <c r="V51" i="1"/>
  <c r="U51" i="1"/>
  <c r="T51" i="1"/>
  <c r="S51" i="1"/>
  <c r="V46" i="1"/>
  <c r="U46" i="1"/>
  <c r="T46" i="1"/>
  <c r="S46" i="1"/>
  <c r="V41" i="1"/>
  <c r="U41" i="1"/>
  <c r="T41" i="1"/>
  <c r="S41" i="1"/>
  <c r="V36" i="1"/>
  <c r="U36" i="1"/>
  <c r="T36" i="1"/>
  <c r="S36" i="1"/>
  <c r="V31" i="1"/>
  <c r="U31" i="1"/>
  <c r="T31" i="1"/>
  <c r="S31" i="1"/>
  <c r="V25" i="1"/>
  <c r="U25" i="1"/>
  <c r="T25" i="1"/>
  <c r="S25" i="1"/>
  <c r="V20" i="1"/>
  <c r="U20" i="1"/>
  <c r="T20" i="1"/>
  <c r="S20" i="1"/>
  <c r="V15" i="1"/>
  <c r="U15" i="1"/>
  <c r="T15" i="1"/>
  <c r="S15" i="1"/>
  <c r="V10" i="1"/>
  <c r="U10" i="1"/>
  <c r="T10" i="1"/>
  <c r="S10" i="1"/>
  <c r="T5" i="1"/>
  <c r="U5" i="1"/>
  <c r="V5" i="1"/>
  <c r="S5" i="1"/>
  <c r="P77" i="1" l="1"/>
  <c r="O77" i="1"/>
  <c r="N77" i="1"/>
  <c r="M77" i="1"/>
  <c r="P72" i="1"/>
  <c r="O72" i="1"/>
  <c r="N72" i="1"/>
  <c r="M72" i="1"/>
  <c r="P67" i="1"/>
  <c r="O67" i="1"/>
  <c r="N67" i="1"/>
  <c r="M67" i="1"/>
  <c r="P62" i="1"/>
  <c r="O62" i="1"/>
  <c r="N62" i="1"/>
  <c r="M62" i="1"/>
  <c r="P57" i="1"/>
  <c r="O57" i="1"/>
  <c r="N57" i="1"/>
  <c r="M57" i="1"/>
  <c r="P51" i="1"/>
  <c r="O51" i="1"/>
  <c r="N51" i="1"/>
  <c r="M51" i="1"/>
  <c r="P46" i="1"/>
  <c r="O46" i="1"/>
  <c r="N46" i="1"/>
  <c r="M46" i="1"/>
  <c r="P41" i="1"/>
  <c r="O41" i="1"/>
  <c r="N41" i="1"/>
  <c r="M41" i="1"/>
  <c r="P36" i="1"/>
  <c r="O36" i="1"/>
  <c r="N36" i="1"/>
  <c r="M36" i="1"/>
  <c r="P31" i="1"/>
  <c r="O31" i="1"/>
  <c r="N31" i="1"/>
  <c r="M31" i="1"/>
  <c r="P25" i="1"/>
  <c r="O25" i="1"/>
  <c r="N25" i="1"/>
  <c r="M25" i="1"/>
  <c r="P20" i="1"/>
  <c r="O20" i="1"/>
  <c r="N20" i="1"/>
  <c r="M20" i="1"/>
  <c r="P15" i="1"/>
  <c r="O15" i="1"/>
  <c r="N15" i="1"/>
  <c r="M15" i="1"/>
  <c r="P10" i="1"/>
  <c r="O10" i="1"/>
  <c r="N10" i="1"/>
  <c r="M10" i="1"/>
  <c r="P5" i="1"/>
  <c r="N5" i="1"/>
  <c r="O5" i="1"/>
  <c r="M5" i="1"/>
  <c r="K77" i="1"/>
  <c r="J77" i="1"/>
  <c r="I77" i="1"/>
  <c r="H77" i="1"/>
  <c r="K76" i="1"/>
  <c r="J76" i="1"/>
  <c r="I76" i="1"/>
  <c r="H76" i="1"/>
  <c r="K72" i="1"/>
  <c r="J72" i="1"/>
  <c r="I72" i="1"/>
  <c r="H72" i="1"/>
  <c r="K71" i="1"/>
  <c r="J71" i="1"/>
  <c r="I71" i="1"/>
  <c r="H71" i="1"/>
  <c r="K67" i="1"/>
  <c r="J67" i="1"/>
  <c r="I67" i="1"/>
  <c r="H67" i="1"/>
  <c r="K66" i="1"/>
  <c r="J66" i="1"/>
  <c r="I66" i="1"/>
  <c r="H66" i="1"/>
  <c r="K62" i="1"/>
  <c r="J62" i="1"/>
  <c r="I62" i="1"/>
  <c r="H62" i="1"/>
  <c r="K61" i="1"/>
  <c r="J61" i="1"/>
  <c r="I61" i="1"/>
  <c r="H61" i="1"/>
  <c r="K57" i="1"/>
  <c r="J57" i="1"/>
  <c r="I57" i="1"/>
  <c r="H57" i="1"/>
  <c r="K56" i="1"/>
  <c r="J56" i="1"/>
  <c r="I56" i="1"/>
  <c r="H56" i="1"/>
  <c r="K51" i="1"/>
  <c r="J51" i="1"/>
  <c r="I51" i="1"/>
  <c r="H51" i="1"/>
  <c r="K50" i="1"/>
  <c r="J50" i="1"/>
  <c r="I50" i="1"/>
  <c r="H50" i="1"/>
  <c r="K46" i="1"/>
  <c r="J46" i="1"/>
  <c r="I46" i="1"/>
  <c r="H46" i="1"/>
  <c r="K45" i="1"/>
  <c r="J45" i="1"/>
  <c r="I45" i="1"/>
  <c r="H45" i="1"/>
  <c r="K41" i="1"/>
  <c r="J41" i="1"/>
  <c r="I41" i="1"/>
  <c r="H41" i="1"/>
  <c r="K40" i="1"/>
  <c r="J40" i="1"/>
  <c r="I40" i="1"/>
  <c r="H40" i="1"/>
  <c r="K36" i="1"/>
  <c r="J36" i="1"/>
  <c r="I36" i="1"/>
  <c r="H36" i="1"/>
  <c r="K35" i="1"/>
  <c r="J35" i="1"/>
  <c r="I35" i="1"/>
  <c r="H35" i="1"/>
  <c r="K31" i="1"/>
  <c r="J31" i="1"/>
  <c r="I31" i="1"/>
  <c r="H31" i="1"/>
  <c r="K30" i="1"/>
  <c r="J30" i="1"/>
  <c r="I30" i="1"/>
  <c r="H30" i="1"/>
  <c r="K25" i="1"/>
  <c r="J25" i="1"/>
  <c r="I25" i="1"/>
  <c r="H25" i="1"/>
  <c r="K24" i="1"/>
  <c r="J24" i="1"/>
  <c r="I24" i="1"/>
  <c r="H24" i="1"/>
  <c r="K20" i="1"/>
  <c r="J20" i="1"/>
  <c r="I20" i="1"/>
  <c r="H20" i="1"/>
  <c r="K19" i="1"/>
  <c r="J19" i="1"/>
  <c r="I19" i="1"/>
  <c r="H19" i="1"/>
  <c r="K15" i="1"/>
  <c r="J15" i="1"/>
  <c r="I15" i="1"/>
  <c r="H15" i="1"/>
  <c r="K14" i="1"/>
  <c r="J14" i="1"/>
  <c r="I14" i="1"/>
  <c r="H14" i="1"/>
  <c r="K10" i="1"/>
  <c r="J10" i="1"/>
  <c r="I10" i="1"/>
  <c r="H10" i="1"/>
  <c r="K9" i="1"/>
  <c r="J9" i="1"/>
  <c r="I9" i="1"/>
  <c r="H9" i="1"/>
  <c r="I5" i="1"/>
  <c r="J5" i="1"/>
  <c r="K5" i="1"/>
  <c r="H5" i="1"/>
  <c r="I4" i="1"/>
  <c r="J4" i="1"/>
  <c r="K4" i="1"/>
  <c r="H4" i="1"/>
</calcChain>
</file>

<file path=xl/sharedStrings.xml><?xml version="1.0" encoding="utf-8"?>
<sst xmlns="http://schemas.openxmlformats.org/spreadsheetml/2006/main" count="112" uniqueCount="28">
  <si>
    <t>Brazil</t>
  </si>
  <si>
    <t>Bahia</t>
  </si>
  <si>
    <t>Naive</t>
  </si>
  <si>
    <t>SARIMA</t>
  </si>
  <si>
    <t>LSTM-NN</t>
  </si>
  <si>
    <t>1-Week</t>
  </si>
  <si>
    <t>2-Week</t>
  </si>
  <si>
    <t>3-Week</t>
  </si>
  <si>
    <t>4-Week</t>
  </si>
  <si>
    <t>Mato Grosso</t>
  </si>
  <si>
    <t>Minas Gerais</t>
  </si>
  <si>
    <t>Rio de Janeiro</t>
  </si>
  <si>
    <t>Sao Paulo</t>
  </si>
  <si>
    <t>Colombia</t>
  </si>
  <si>
    <t>Huila</t>
  </si>
  <si>
    <t>Santander</t>
  </si>
  <si>
    <t>Santander-Norte</t>
  </si>
  <si>
    <t>Tolima</t>
  </si>
  <si>
    <t>Valle Cauca</t>
  </si>
  <si>
    <t>Mexico</t>
  </si>
  <si>
    <t>Chiapas</t>
  </si>
  <si>
    <t>Guerrero</t>
  </si>
  <si>
    <t>Nuevo Leon</t>
  </si>
  <si>
    <t>Veracruz</t>
  </si>
  <si>
    <t>Yucatan</t>
  </si>
  <si>
    <t>SARIMA P</t>
  </si>
  <si>
    <t>LSTM P</t>
  </si>
  <si>
    <t>LSTM-S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</si>
</sst>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C9DC-463F-43BA-834C-F124519DB2B4}">
  <dimension ref="A1:V77"/>
  <sheetViews>
    <sheetView tabSelected="1" topLeftCell="A16" workbookViewId="0">
      <selection activeCell="O19" sqref="M19:P20"/>
    </sheetView>
  </sheetViews>
  <sheetFormatPr defaultRowHeight="15"/>
  <cols>
    <col min="1" max="1" width="19" customWidth="1"/>
    <col min="2" max="2" width="13.7109375" customWidth="1"/>
    <col min="7" max="7" width="11.7109375" customWidth="1"/>
  </cols>
  <sheetData>
    <row r="1" spans="1:22">
      <c r="A1" t="s">
        <v>0</v>
      </c>
    </row>
    <row r="2" spans="1:22">
      <c r="A2" t="s">
        <v>1</v>
      </c>
      <c r="B2" t="s">
        <v>5</v>
      </c>
      <c r="C2" t="s">
        <v>6</v>
      </c>
      <c r="D2" t="s">
        <v>7</v>
      </c>
      <c r="E2" t="s">
        <v>8</v>
      </c>
    </row>
    <row r="3" spans="1:22">
      <c r="A3" t="s">
        <v>2</v>
      </c>
      <c r="B3" s="1">
        <v>24.73</v>
      </c>
      <c r="C3">
        <v>41.7</v>
      </c>
      <c r="D3">
        <v>51.5</v>
      </c>
      <c r="E3">
        <v>55.82</v>
      </c>
    </row>
    <row r="4" spans="1:22">
      <c r="A4" t="s">
        <v>3</v>
      </c>
      <c r="B4">
        <v>25.37</v>
      </c>
      <c r="C4">
        <v>44.37</v>
      </c>
      <c r="D4">
        <v>62.46</v>
      </c>
      <c r="E4">
        <v>84.37</v>
      </c>
      <c r="G4" t="s">
        <v>25</v>
      </c>
      <c r="H4">
        <f>(B4*100/B3) - 100</f>
        <v>2.5879498584714895</v>
      </c>
      <c r="I4">
        <f t="shared" ref="I4:K4" si="0">(C4*100/C3) - 100</f>
        <v>6.402877697841717</v>
      </c>
      <c r="J4">
        <f t="shared" si="0"/>
        <v>21.28155339805825</v>
      </c>
      <c r="K4">
        <f t="shared" si="0"/>
        <v>51.146542457900381</v>
      </c>
    </row>
    <row r="5" spans="1:22">
      <c r="A5" t="s">
        <v>4</v>
      </c>
      <c r="B5">
        <v>25.97</v>
      </c>
      <c r="C5">
        <v>47.66</v>
      </c>
      <c r="D5">
        <v>64.540000000000006</v>
      </c>
      <c r="E5">
        <v>58.55</v>
      </c>
      <c r="G5" t="s">
        <v>26</v>
      </c>
      <c r="H5">
        <f>(B5*100/B3)-100</f>
        <v>5.0141528507885198</v>
      </c>
      <c r="I5">
        <f t="shared" ref="I5:K5" si="1">(C5*100/C3)-100</f>
        <v>14.292565947242196</v>
      </c>
      <c r="J5">
        <f t="shared" si="1"/>
        <v>25.320388349514587</v>
      </c>
      <c r="K5">
        <f t="shared" si="1"/>
        <v>4.8907201719813713</v>
      </c>
      <c r="M5">
        <f>(B5*100/B4)-100</f>
        <v>2.364998029168305</v>
      </c>
      <c r="N5">
        <f t="shared" ref="N5:P5" si="2">(C5*100/C4)-100</f>
        <v>7.4149199909848988</v>
      </c>
      <c r="O5">
        <f t="shared" si="2"/>
        <v>3.3301312840217889</v>
      </c>
      <c r="P5">
        <f t="shared" si="2"/>
        <v>-30.603295010074675</v>
      </c>
      <c r="R5" t="s">
        <v>27</v>
      </c>
      <c r="S5">
        <f>B5-B4</f>
        <v>0.59999999999999787</v>
      </c>
      <c r="T5">
        <f t="shared" ref="T5:V5" si="3">C5-C4</f>
        <v>3.2899999999999991</v>
      </c>
      <c r="U5">
        <f t="shared" si="3"/>
        <v>2.0800000000000054</v>
      </c>
      <c r="V5">
        <f t="shared" si="3"/>
        <v>-25.820000000000007</v>
      </c>
    </row>
    <row r="7" spans="1:22">
      <c r="A7" t="s">
        <v>9</v>
      </c>
    </row>
    <row r="8" spans="1:22">
      <c r="A8" t="s">
        <v>2</v>
      </c>
      <c r="B8">
        <v>24.76</v>
      </c>
      <c r="C8">
        <v>44.63</v>
      </c>
      <c r="D8">
        <v>61.68</v>
      </c>
      <c r="E8">
        <v>75.09</v>
      </c>
    </row>
    <row r="9" spans="1:22">
      <c r="A9" t="s">
        <v>3</v>
      </c>
      <c r="B9">
        <v>23.72</v>
      </c>
      <c r="C9">
        <v>51.73</v>
      </c>
      <c r="D9">
        <v>82.71</v>
      </c>
      <c r="E9">
        <v>98.21</v>
      </c>
      <c r="G9" t="s">
        <v>25</v>
      </c>
      <c r="H9">
        <f>(B9*100/B8) - 100</f>
        <v>-4.2003231017770588</v>
      </c>
      <c r="I9">
        <f t="shared" ref="I9" si="4">(C9*100/C8) - 100</f>
        <v>15.908581671521389</v>
      </c>
      <c r="J9">
        <f t="shared" ref="J9" si="5">(D9*100/D8) - 100</f>
        <v>34.095330739299612</v>
      </c>
      <c r="K9">
        <f t="shared" ref="K9" si="6">(E9*100/E8) - 100</f>
        <v>30.789719003862018</v>
      </c>
    </row>
    <row r="10" spans="1:22">
      <c r="A10" t="s">
        <v>4</v>
      </c>
      <c r="B10">
        <v>21.67</v>
      </c>
      <c r="C10">
        <v>36.409999999999997</v>
      </c>
      <c r="D10">
        <v>74.47</v>
      </c>
      <c r="E10">
        <v>84.97</v>
      </c>
      <c r="G10" t="s">
        <v>26</v>
      </c>
      <c r="H10">
        <f>(B10*100/B8)-100</f>
        <v>-12.479806138933768</v>
      </c>
      <c r="I10">
        <f t="shared" ref="I10" si="7">(C10*100/C8)-100</f>
        <v>-18.418104414071266</v>
      </c>
      <c r="J10">
        <f t="shared" ref="J10" si="8">(D10*100/D8)-100</f>
        <v>20.7360570687419</v>
      </c>
      <c r="K10">
        <f t="shared" ref="K10" si="9">(E10*100/E8)-100</f>
        <v>13.157544280197087</v>
      </c>
      <c r="M10">
        <f>(B10*100/B9)-100</f>
        <v>-8.6424957841483945</v>
      </c>
      <c r="N10">
        <f t="shared" ref="N10" si="10">(C10*100/C9)-100</f>
        <v>-29.615310264836651</v>
      </c>
      <c r="O10">
        <f t="shared" ref="O10" si="11">(D10*100/D9)-100</f>
        <v>-9.962519646959251</v>
      </c>
      <c r="P10">
        <f t="shared" ref="P10" si="12">(E10*100/E9)-100</f>
        <v>-13.481315548314825</v>
      </c>
      <c r="R10" t="s">
        <v>27</v>
      </c>
      <c r="S10">
        <f>B10-B9</f>
        <v>-2.0499999999999972</v>
      </c>
      <c r="T10">
        <f t="shared" ref="T10" si="13">C10-C9</f>
        <v>-15.32</v>
      </c>
      <c r="U10">
        <f t="shared" ref="U10" si="14">D10-D9</f>
        <v>-8.2399999999999949</v>
      </c>
      <c r="V10">
        <f t="shared" ref="V10" si="15">E10-E9</f>
        <v>-13.239999999999995</v>
      </c>
    </row>
    <row r="12" spans="1:22">
      <c r="A12" t="s">
        <v>10</v>
      </c>
    </row>
    <row r="13" spans="1:22">
      <c r="A13" t="s">
        <v>2</v>
      </c>
      <c r="B13">
        <v>9.5</v>
      </c>
      <c r="C13">
        <v>16.72</v>
      </c>
      <c r="D13">
        <v>21.27</v>
      </c>
      <c r="E13">
        <v>23.39</v>
      </c>
    </row>
    <row r="14" spans="1:22">
      <c r="A14" t="s">
        <v>3</v>
      </c>
      <c r="B14">
        <v>11.47</v>
      </c>
      <c r="C14">
        <v>19.940000000000001</v>
      </c>
      <c r="D14">
        <v>29.11</v>
      </c>
      <c r="E14">
        <v>30.16</v>
      </c>
      <c r="G14" t="s">
        <v>25</v>
      </c>
      <c r="H14">
        <f>(B14*100/B13) - 100</f>
        <v>20.736842105263165</v>
      </c>
      <c r="I14">
        <f t="shared" ref="I14" si="16">(C14*100/C13) - 100</f>
        <v>19.258373205741648</v>
      </c>
      <c r="J14">
        <f t="shared" ref="J14" si="17">(D14*100/D13) - 100</f>
        <v>36.859426422190893</v>
      </c>
      <c r="K14">
        <f t="shared" ref="K14" si="18">(E14*100/E13) - 100</f>
        <v>28.943993159469869</v>
      </c>
    </row>
    <row r="15" spans="1:22">
      <c r="A15" t="s">
        <v>4</v>
      </c>
      <c r="B15">
        <v>8.7100000000000009</v>
      </c>
      <c r="C15">
        <v>17.82</v>
      </c>
      <c r="D15">
        <v>29.54</v>
      </c>
      <c r="E15">
        <v>31.37</v>
      </c>
      <c r="G15" t="s">
        <v>26</v>
      </c>
      <c r="H15">
        <f>(B15*100/B13)-100</f>
        <v>-8.3157894736842053</v>
      </c>
      <c r="I15">
        <f t="shared" ref="I15" si="19">(C15*100/C13)-100</f>
        <v>6.5789473684210549</v>
      </c>
      <c r="J15">
        <f t="shared" ref="J15" si="20">(D15*100/D13)-100</f>
        <v>38.881053126469197</v>
      </c>
      <c r="K15">
        <f t="shared" ref="K15" si="21">(E15*100/E13)-100</f>
        <v>34.117144078666087</v>
      </c>
      <c r="M15">
        <f>(B15*100/B14)-100</f>
        <v>-24.062772449869215</v>
      </c>
      <c r="N15">
        <f t="shared" ref="N15" si="22">(C15*100/C14)-100</f>
        <v>-10.631895687061188</v>
      </c>
      <c r="O15">
        <f t="shared" ref="O15" si="23">(D15*100/D14)-100</f>
        <v>1.4771556166265896</v>
      </c>
      <c r="P15">
        <f t="shared" ref="P15" si="24">(E15*100/E14)-100</f>
        <v>4.0119363395225491</v>
      </c>
      <c r="R15" t="s">
        <v>27</v>
      </c>
      <c r="S15">
        <f>B15-B14</f>
        <v>-2.76</v>
      </c>
      <c r="T15">
        <f t="shared" ref="T15" si="25">C15-C14</f>
        <v>-2.120000000000001</v>
      </c>
      <c r="U15">
        <f t="shared" ref="U15" si="26">D15-D14</f>
        <v>0.42999999999999972</v>
      </c>
      <c r="V15">
        <f t="shared" ref="V15" si="27">E15-E14</f>
        <v>1.2100000000000009</v>
      </c>
    </row>
    <row r="17" spans="1:22">
      <c r="A17" t="s">
        <v>11</v>
      </c>
    </row>
    <row r="18" spans="1:22">
      <c r="A18" t="s">
        <v>2</v>
      </c>
      <c r="B18">
        <v>49.24</v>
      </c>
      <c r="C18">
        <v>86.62</v>
      </c>
      <c r="D18">
        <v>107.12</v>
      </c>
      <c r="E18">
        <v>112.36</v>
      </c>
    </row>
    <row r="19" spans="1:22">
      <c r="A19" t="s">
        <v>3</v>
      </c>
      <c r="B19">
        <v>34.840000000000003</v>
      </c>
      <c r="C19">
        <v>81.260000000000005</v>
      </c>
      <c r="D19">
        <v>102.91</v>
      </c>
      <c r="E19">
        <v>116.32</v>
      </c>
      <c r="G19" t="s">
        <v>25</v>
      </c>
      <c r="H19">
        <f>(B19*100/B18) - 100</f>
        <v>-29.244516653127533</v>
      </c>
      <c r="I19">
        <f t="shared" ref="I19" si="28">(C19*100/C18) - 100</f>
        <v>-6.1879473562687508</v>
      </c>
      <c r="J19">
        <f t="shared" ref="J19" si="29">(D19*100/D18) - 100</f>
        <v>-3.9301717699776049</v>
      </c>
      <c r="K19">
        <f t="shared" ref="K19" si="30">(E19*100/E18) - 100</f>
        <v>3.5243859024563875</v>
      </c>
    </row>
    <row r="20" spans="1:22">
      <c r="A20" t="s">
        <v>4</v>
      </c>
      <c r="B20">
        <v>48.87</v>
      </c>
      <c r="C20">
        <v>83.72</v>
      </c>
      <c r="D20">
        <v>87.18</v>
      </c>
      <c r="E20">
        <v>84.21</v>
      </c>
      <c r="G20" t="s">
        <v>26</v>
      </c>
      <c r="H20">
        <f>(B20*100/B18)-100</f>
        <v>-0.75142160844842465</v>
      </c>
      <c r="I20">
        <f t="shared" ref="I20" si="31">(C20*100/C18)-100</f>
        <v>-3.3479565920110872</v>
      </c>
      <c r="J20">
        <f t="shared" ref="J20" si="32">(D20*100/D18)-100</f>
        <v>-18.614637789395076</v>
      </c>
      <c r="K20">
        <f t="shared" ref="K20" si="33">(E20*100/E18)-100</f>
        <v>-25.05339978640086</v>
      </c>
      <c r="M20">
        <f>(B20*100/B19)-100</f>
        <v>40.269804822043625</v>
      </c>
      <c r="N20">
        <f t="shared" ref="N20" si="34">(C20*100/C19)-100</f>
        <v>3.0273197144966701</v>
      </c>
      <c r="O20">
        <f t="shared" ref="O20" si="35">(D20*100/D19)-100</f>
        <v>-15.285200660771551</v>
      </c>
      <c r="P20">
        <f t="shared" ref="P20" si="36">(E20*100/E19)-100</f>
        <v>-27.604883081155435</v>
      </c>
      <c r="R20" t="s">
        <v>27</v>
      </c>
      <c r="S20">
        <f>B20-B19</f>
        <v>14.029999999999994</v>
      </c>
      <c r="T20">
        <f t="shared" ref="T20" si="37">C20-C19</f>
        <v>2.4599999999999937</v>
      </c>
      <c r="U20">
        <f t="shared" ref="U20" si="38">D20-D19</f>
        <v>-15.72999999999999</v>
      </c>
      <c r="V20">
        <f t="shared" ref="V20" si="39">E20-E19</f>
        <v>-32.11</v>
      </c>
    </row>
    <row r="22" spans="1:22">
      <c r="A22" t="s">
        <v>12</v>
      </c>
    </row>
    <row r="23" spans="1:22">
      <c r="A23" t="s">
        <v>2</v>
      </c>
      <c r="B23">
        <v>5.86</v>
      </c>
      <c r="C23">
        <v>10.1</v>
      </c>
      <c r="D23">
        <v>12.63</v>
      </c>
      <c r="E23">
        <v>14.08</v>
      </c>
    </row>
    <row r="24" spans="1:22">
      <c r="A24" t="s">
        <v>3</v>
      </c>
      <c r="B24">
        <v>7.15</v>
      </c>
      <c r="C24">
        <v>11.84</v>
      </c>
      <c r="D24">
        <v>17.79</v>
      </c>
      <c r="E24">
        <v>18.37</v>
      </c>
      <c r="G24" t="s">
        <v>25</v>
      </c>
      <c r="H24">
        <f>(B24*100/B23) - 100</f>
        <v>22.0136518771331</v>
      </c>
      <c r="I24">
        <f t="shared" ref="I24" si="40">(C24*100/C23) - 100</f>
        <v>17.227722772277232</v>
      </c>
      <c r="J24">
        <f t="shared" ref="J24" si="41">(D24*100/D23) - 100</f>
        <v>40.855106888361036</v>
      </c>
      <c r="K24">
        <f t="shared" ref="K24" si="42">(E24*100/E23) - 100</f>
        <v>30.46875</v>
      </c>
    </row>
    <row r="25" spans="1:22">
      <c r="A25" t="s">
        <v>4</v>
      </c>
      <c r="B25">
        <v>6.56</v>
      </c>
      <c r="C25">
        <v>11.4</v>
      </c>
      <c r="D25">
        <v>15.02</v>
      </c>
      <c r="E25">
        <v>14.84</v>
      </c>
      <c r="G25" t="s">
        <v>26</v>
      </c>
      <c r="H25">
        <f>(B25*100/B23)-100</f>
        <v>11.945392491467572</v>
      </c>
      <c r="I25">
        <f t="shared" ref="I25" si="43">(C25*100/C23)-100</f>
        <v>12.871287128712879</v>
      </c>
      <c r="J25">
        <f t="shared" ref="J25" si="44">(D25*100/D23)-100</f>
        <v>18.923198733174971</v>
      </c>
      <c r="K25">
        <f t="shared" ref="K25" si="45">(E25*100/E23)-100</f>
        <v>5.3977272727272663</v>
      </c>
      <c r="M25">
        <f>(B25*100/B24)-100</f>
        <v>-8.2517482517482534</v>
      </c>
      <c r="N25">
        <f t="shared" ref="N25" si="46">(C25*100/C24)-100</f>
        <v>-3.7162162162162105</v>
      </c>
      <c r="O25">
        <f t="shared" ref="O25" si="47">(D25*100/D24)-100</f>
        <v>-15.570545250140526</v>
      </c>
      <c r="P25">
        <f t="shared" ref="P25" si="48">(E25*100/E24)-100</f>
        <v>-19.216113228089284</v>
      </c>
      <c r="R25" t="s">
        <v>27</v>
      </c>
      <c r="S25">
        <f>B25-B24</f>
        <v>-0.59000000000000075</v>
      </c>
      <c r="T25">
        <f t="shared" ref="T25" si="49">C25-C24</f>
        <v>-0.4399999999999995</v>
      </c>
      <c r="U25">
        <f t="shared" ref="U25" si="50">D25-D24</f>
        <v>-2.7699999999999996</v>
      </c>
      <c r="V25">
        <f t="shared" ref="V25" si="51">E25-E24</f>
        <v>-3.5300000000000011</v>
      </c>
    </row>
    <row r="27" spans="1:22">
      <c r="A27" t="s">
        <v>13</v>
      </c>
    </row>
    <row r="28" spans="1:22">
      <c r="A28" t="s">
        <v>14</v>
      </c>
    </row>
    <row r="29" spans="1:22">
      <c r="A29" t="s">
        <v>2</v>
      </c>
      <c r="B29">
        <v>4.17</v>
      </c>
      <c r="C29">
        <v>4.4400000000000004</v>
      </c>
      <c r="D29">
        <v>5.79</v>
      </c>
      <c r="E29">
        <v>5.85</v>
      </c>
    </row>
    <row r="30" spans="1:22">
      <c r="A30" t="s">
        <v>3</v>
      </c>
      <c r="B30" s="1">
        <v>8.23</v>
      </c>
      <c r="C30">
        <v>9.89</v>
      </c>
      <c r="D30">
        <v>12.22</v>
      </c>
      <c r="E30">
        <v>15.41</v>
      </c>
      <c r="G30" t="s">
        <v>25</v>
      </c>
      <c r="H30">
        <f>(B30*100/B29) - 100</f>
        <v>97.362110311750598</v>
      </c>
      <c r="I30">
        <f t="shared" ref="I30" si="52">(C30*100/C29) - 100</f>
        <v>122.74774774774772</v>
      </c>
      <c r="J30">
        <f t="shared" ref="J30" si="53">(D30*100/D29) - 100</f>
        <v>111.05354058721935</v>
      </c>
      <c r="K30">
        <f t="shared" ref="K30" si="54">(E30*100/E29) - 100</f>
        <v>163.41880341880341</v>
      </c>
    </row>
    <row r="31" spans="1:22">
      <c r="A31" t="s">
        <v>4</v>
      </c>
      <c r="B31">
        <v>3.97</v>
      </c>
      <c r="C31">
        <v>3.11</v>
      </c>
      <c r="D31">
        <v>4.57</v>
      </c>
      <c r="E31">
        <v>4.04</v>
      </c>
      <c r="G31" t="s">
        <v>26</v>
      </c>
      <c r="H31">
        <f>(B31*100/B29)-100</f>
        <v>-4.7961630695443631</v>
      </c>
      <c r="I31">
        <f t="shared" ref="I31" si="55">(C31*100/C29)-100</f>
        <v>-29.954954954954957</v>
      </c>
      <c r="J31">
        <f t="shared" ref="J31" si="56">(D31*100/D29)-100</f>
        <v>-21.070811744386873</v>
      </c>
      <c r="K31">
        <f t="shared" ref="K31" si="57">(E31*100/E29)-100</f>
        <v>-30.94017094017093</v>
      </c>
      <c r="M31">
        <f>(B31*100/B30)-100</f>
        <v>-51.761846901579588</v>
      </c>
      <c r="N31">
        <f t="shared" ref="N31" si="58">(C31*100/C30)-100</f>
        <v>-68.554095045500503</v>
      </c>
      <c r="O31">
        <f t="shared" ref="O31" si="59">(D31*100/D30)-100</f>
        <v>-62.602291325695582</v>
      </c>
      <c r="P31">
        <f t="shared" ref="P31" si="60">(E31*100/E30)-100</f>
        <v>-73.783257624918889</v>
      </c>
      <c r="R31" t="s">
        <v>27</v>
      </c>
      <c r="S31">
        <f>B31-B30</f>
        <v>-4.26</v>
      </c>
      <c r="T31">
        <f t="shared" ref="T31" si="61">C31-C30</f>
        <v>-6.7800000000000011</v>
      </c>
      <c r="U31">
        <f t="shared" ref="U31" si="62">D31-D30</f>
        <v>-7.65</v>
      </c>
      <c r="V31">
        <f t="shared" ref="V31" si="63">E31-E30</f>
        <v>-11.370000000000001</v>
      </c>
    </row>
    <row r="33" spans="1:22">
      <c r="A33" t="s">
        <v>15</v>
      </c>
    </row>
    <row r="34" spans="1:22">
      <c r="A34" t="s">
        <v>2</v>
      </c>
      <c r="B34">
        <v>6.55</v>
      </c>
      <c r="C34">
        <v>7.51</v>
      </c>
      <c r="D34">
        <v>7.63</v>
      </c>
      <c r="E34">
        <v>7.06</v>
      </c>
    </row>
    <row r="35" spans="1:22">
      <c r="A35" t="s">
        <v>3</v>
      </c>
      <c r="B35" s="1">
        <v>8.4</v>
      </c>
      <c r="C35">
        <v>11.95</v>
      </c>
      <c r="D35">
        <v>15.2</v>
      </c>
      <c r="E35">
        <v>17.91</v>
      </c>
      <c r="G35" t="s">
        <v>25</v>
      </c>
      <c r="H35">
        <f>(B35*100/B34) - 100</f>
        <v>28.244274809160316</v>
      </c>
      <c r="I35">
        <f t="shared" ref="I35" si="64">(C35*100/C34) - 100</f>
        <v>59.12117177097204</v>
      </c>
      <c r="J35">
        <f t="shared" ref="J35" si="65">(D35*100/D34) - 100</f>
        <v>99.213630406290946</v>
      </c>
      <c r="K35">
        <f t="shared" ref="K35" si="66">(E35*100/E34) - 100</f>
        <v>153.68271954674222</v>
      </c>
    </row>
    <row r="36" spans="1:22">
      <c r="A36" t="s">
        <v>4</v>
      </c>
      <c r="B36">
        <v>7.17</v>
      </c>
      <c r="C36">
        <v>7.65</v>
      </c>
      <c r="D36">
        <v>7.02</v>
      </c>
      <c r="E36">
        <v>6.49</v>
      </c>
      <c r="G36" t="s">
        <v>26</v>
      </c>
      <c r="H36">
        <f>(B36*100/B34)-100</f>
        <v>9.4656488549618416</v>
      </c>
      <c r="I36">
        <f t="shared" ref="I36" si="67">(C36*100/C34)-100</f>
        <v>1.8641810918774979</v>
      </c>
      <c r="J36">
        <f t="shared" ref="J36" si="68">(D36*100/D34)-100</f>
        <v>-7.9947575360419449</v>
      </c>
      <c r="K36">
        <f t="shared" ref="K36" si="69">(E36*100/E34)-100</f>
        <v>-8.0736543909348342</v>
      </c>
      <c r="M36">
        <f>(B36*100/B35)-100</f>
        <v>-14.642857142857153</v>
      </c>
      <c r="N36">
        <f t="shared" ref="N36" si="70">(C36*100/C35)-100</f>
        <v>-35.98326359832636</v>
      </c>
      <c r="O36">
        <f t="shared" ref="O36" si="71">(D36*100/D35)-100</f>
        <v>-53.815789473684205</v>
      </c>
      <c r="P36">
        <f t="shared" ref="P36" si="72">(E36*100/E35)-100</f>
        <v>-63.763260748185374</v>
      </c>
      <c r="R36" t="s">
        <v>27</v>
      </c>
      <c r="S36">
        <f>B36-B35</f>
        <v>-1.2300000000000004</v>
      </c>
      <c r="T36">
        <f t="shared" ref="T36" si="73">C36-C35</f>
        <v>-4.2999999999999989</v>
      </c>
      <c r="U36">
        <f t="shared" ref="U36" si="74">D36-D35</f>
        <v>-8.18</v>
      </c>
      <c r="V36">
        <f t="shared" ref="V36" si="75">E36-E35</f>
        <v>-11.42</v>
      </c>
    </row>
    <row r="38" spans="1:22">
      <c r="A38" t="s">
        <v>16</v>
      </c>
    </row>
    <row r="39" spans="1:22">
      <c r="A39" t="s">
        <v>2</v>
      </c>
      <c r="B39">
        <v>7.64</v>
      </c>
      <c r="C39">
        <v>6.18</v>
      </c>
      <c r="D39">
        <v>7.89</v>
      </c>
      <c r="E39">
        <v>7.22</v>
      </c>
    </row>
    <row r="40" spans="1:22">
      <c r="A40" t="s">
        <v>3</v>
      </c>
      <c r="B40" s="1">
        <v>20.68</v>
      </c>
      <c r="C40">
        <v>14.67</v>
      </c>
      <c r="D40">
        <v>10.92</v>
      </c>
      <c r="E40">
        <v>29.45</v>
      </c>
      <c r="G40" t="s">
        <v>25</v>
      </c>
      <c r="H40">
        <f>(B40*100/B39) - 100</f>
        <v>170.68062827225134</v>
      </c>
      <c r="I40">
        <f t="shared" ref="I40" si="76">(C40*100/C39) - 100</f>
        <v>137.37864077669903</v>
      </c>
      <c r="J40">
        <f t="shared" ref="J40" si="77">(D40*100/D39) - 100</f>
        <v>38.403041825095073</v>
      </c>
      <c r="K40">
        <f t="shared" ref="K40" si="78">(E40*100/E39) - 100</f>
        <v>307.89473684210526</v>
      </c>
    </row>
    <row r="41" spans="1:22">
      <c r="A41" t="s">
        <v>4</v>
      </c>
      <c r="B41">
        <v>5.7</v>
      </c>
      <c r="C41">
        <v>6.33</v>
      </c>
      <c r="D41">
        <v>4.5599999999999996</v>
      </c>
      <c r="E41">
        <v>5.76</v>
      </c>
      <c r="G41" t="s">
        <v>26</v>
      </c>
      <c r="H41">
        <f>(B41*100/B39)-100</f>
        <v>-25.392670157068054</v>
      </c>
      <c r="I41">
        <f t="shared" ref="I41" si="79">(C41*100/C39)-100</f>
        <v>2.4271844660194262</v>
      </c>
      <c r="J41">
        <f t="shared" ref="J41" si="80">(D41*100/D39)-100</f>
        <v>-42.205323193916357</v>
      </c>
      <c r="K41">
        <f t="shared" ref="K41" si="81">(E41*100/E39)-100</f>
        <v>-20.22160664819944</v>
      </c>
      <c r="M41">
        <f>(B41*100/B40)-100</f>
        <v>-72.437137330754354</v>
      </c>
      <c r="N41">
        <f t="shared" ref="N41" si="82">(C41*100/C40)-100</f>
        <v>-56.850715746421265</v>
      </c>
      <c r="O41">
        <f t="shared" ref="O41" si="83">(D41*100/D40)-100</f>
        <v>-58.241758241758248</v>
      </c>
      <c r="P41">
        <f t="shared" ref="P41" si="84">(E41*100/E40)-100</f>
        <v>-80.441426146010187</v>
      </c>
      <c r="R41" t="s">
        <v>27</v>
      </c>
      <c r="S41">
        <f>B41-B40</f>
        <v>-14.98</v>
      </c>
      <c r="T41">
        <f t="shared" ref="T41" si="85">C41-C40</f>
        <v>-8.34</v>
      </c>
      <c r="U41">
        <f t="shared" ref="U41" si="86">D41-D40</f>
        <v>-6.36</v>
      </c>
      <c r="V41">
        <f t="shared" ref="V41" si="87">E41-E40</f>
        <v>-23.689999999999998</v>
      </c>
    </row>
    <row r="43" spans="1:22">
      <c r="A43" t="s">
        <v>17</v>
      </c>
    </row>
    <row r="44" spans="1:22">
      <c r="A44" t="s">
        <v>2</v>
      </c>
      <c r="B44">
        <v>4.71</v>
      </c>
      <c r="C44">
        <v>4.25</v>
      </c>
      <c r="D44">
        <v>6.19</v>
      </c>
      <c r="E44">
        <v>4.9800000000000004</v>
      </c>
    </row>
    <row r="45" spans="1:22">
      <c r="A45" t="s">
        <v>3</v>
      </c>
      <c r="B45" s="1">
        <v>12.82</v>
      </c>
      <c r="C45">
        <v>14.87</v>
      </c>
      <c r="D45">
        <v>14.8</v>
      </c>
      <c r="E45">
        <v>17.170000000000002</v>
      </c>
      <c r="G45" t="s">
        <v>25</v>
      </c>
      <c r="H45">
        <f>(B45*100/B44) - 100</f>
        <v>172.18683651804673</v>
      </c>
      <c r="I45">
        <f t="shared" ref="I45" si="88">(C45*100/C44) - 100</f>
        <v>249.88235294117646</v>
      </c>
      <c r="J45">
        <f t="shared" ref="J45" si="89">(D45*100/D44) - 100</f>
        <v>139.0953150242326</v>
      </c>
      <c r="K45">
        <f t="shared" ref="K45" si="90">(E45*100/E44) - 100</f>
        <v>244.77911646586347</v>
      </c>
    </row>
    <row r="46" spans="1:22">
      <c r="A46" t="s">
        <v>4</v>
      </c>
      <c r="B46">
        <v>7.55</v>
      </c>
      <c r="C46">
        <v>5.27</v>
      </c>
      <c r="D46">
        <v>4.9000000000000004</v>
      </c>
      <c r="E46">
        <v>4.24</v>
      </c>
      <c r="G46" t="s">
        <v>26</v>
      </c>
      <c r="H46">
        <f>(B46*100/B44)-100</f>
        <v>60.2972399150743</v>
      </c>
      <c r="I46">
        <f t="shared" ref="I46" si="91">(C46*100/C44)-100</f>
        <v>24</v>
      </c>
      <c r="J46">
        <f t="shared" ref="J46" si="92">(D46*100/D44)-100</f>
        <v>-20.840064620355406</v>
      </c>
      <c r="K46">
        <f t="shared" ref="K46" si="93">(E46*100/E44)-100</f>
        <v>-14.859437751004023</v>
      </c>
      <c r="M46">
        <f>(B46*100/B45)-100</f>
        <v>-41.107644305772233</v>
      </c>
      <c r="N46">
        <f t="shared" ref="N46" si="94">(C46*100/C45)-100</f>
        <v>-64.55951580363147</v>
      </c>
      <c r="O46">
        <f t="shared" ref="O46" si="95">(D46*100/D45)-100</f>
        <v>-66.891891891891888</v>
      </c>
      <c r="P46">
        <f t="shared" ref="P46" si="96">(E46*100/E45)-100</f>
        <v>-75.305765870704718</v>
      </c>
      <c r="R46" t="s">
        <v>27</v>
      </c>
      <c r="S46">
        <f>B46-B45</f>
        <v>-5.2700000000000005</v>
      </c>
      <c r="T46">
        <f t="shared" ref="T46" si="97">C46-C45</f>
        <v>-9.6</v>
      </c>
      <c r="U46">
        <f t="shared" ref="U46" si="98">D46-D45</f>
        <v>-9.9</v>
      </c>
      <c r="V46">
        <f t="shared" ref="V46" si="99">E46-E45</f>
        <v>-12.930000000000001</v>
      </c>
    </row>
    <row r="48" spans="1:22">
      <c r="A48" t="s">
        <v>18</v>
      </c>
    </row>
    <row r="49" spans="1:22">
      <c r="A49" t="s">
        <v>2</v>
      </c>
      <c r="B49">
        <v>28.1</v>
      </c>
      <c r="C49">
        <v>23.98</v>
      </c>
      <c r="D49">
        <v>27.23</v>
      </c>
      <c r="E49">
        <v>29.76</v>
      </c>
    </row>
    <row r="50" spans="1:22">
      <c r="A50" t="s">
        <v>3</v>
      </c>
      <c r="B50" s="1">
        <v>29.29</v>
      </c>
      <c r="C50">
        <v>30.44</v>
      </c>
      <c r="D50">
        <v>39.229999999999997</v>
      </c>
      <c r="E50">
        <v>43.68</v>
      </c>
      <c r="G50" t="s">
        <v>25</v>
      </c>
      <c r="H50">
        <f>(B50*100/B49) - 100</f>
        <v>4.234875444839858</v>
      </c>
      <c r="I50">
        <f t="shared" ref="I50" si="100">(C50*100/C49) - 100</f>
        <v>26.939115929941622</v>
      </c>
      <c r="J50">
        <f t="shared" ref="J50" si="101">(D50*100/D49) - 100</f>
        <v>44.069041498347389</v>
      </c>
      <c r="K50">
        <f t="shared" ref="K50" si="102">(E50*100/E49) - 100</f>
        <v>46.774193548387103</v>
      </c>
    </row>
    <row r="51" spans="1:22">
      <c r="A51" t="s">
        <v>4</v>
      </c>
      <c r="B51">
        <v>32.53</v>
      </c>
      <c r="C51">
        <v>29.54</v>
      </c>
      <c r="D51">
        <v>37.869999999999997</v>
      </c>
      <c r="E51">
        <v>34.54</v>
      </c>
      <c r="G51" t="s">
        <v>26</v>
      </c>
      <c r="H51">
        <f>(B51*100/B49)-100</f>
        <v>15.765124555160142</v>
      </c>
      <c r="I51">
        <f t="shared" ref="I51" si="103">(C51*100/C49)-100</f>
        <v>23.185988323602999</v>
      </c>
      <c r="J51">
        <f t="shared" ref="J51" si="104">(D51*100/D49)-100</f>
        <v>39.074550128534696</v>
      </c>
      <c r="K51">
        <f t="shared" ref="K51" si="105">(E51*100/E49)-100</f>
        <v>16.061827956989248</v>
      </c>
      <c r="M51">
        <f>(B51*100/B50)-100</f>
        <v>11.061795834755898</v>
      </c>
      <c r="N51">
        <f t="shared" ref="N51" si="106">(C51*100/C50)-100</f>
        <v>-2.956636005256243</v>
      </c>
      <c r="O51">
        <f t="shared" ref="O51" si="107">(D51*100/D50)-100</f>
        <v>-3.466734641855723</v>
      </c>
      <c r="P51">
        <f t="shared" ref="P51" si="108">(E51*100/E50)-100</f>
        <v>-20.924908424908423</v>
      </c>
      <c r="R51" t="s">
        <v>27</v>
      </c>
      <c r="S51">
        <f>B51-B50</f>
        <v>3.240000000000002</v>
      </c>
      <c r="T51">
        <f t="shared" ref="T51" si="109">C51-C50</f>
        <v>-0.90000000000000213</v>
      </c>
      <c r="U51">
        <f t="shared" ref="U51" si="110">D51-D50</f>
        <v>-1.3599999999999994</v>
      </c>
      <c r="V51">
        <f t="shared" ref="V51" si="111">E51-E50</f>
        <v>-9.14</v>
      </c>
    </row>
    <row r="53" spans="1:22">
      <c r="A53" t="s">
        <v>19</v>
      </c>
    </row>
    <row r="54" spans="1:22">
      <c r="A54" t="s">
        <v>20</v>
      </c>
    </row>
    <row r="55" spans="1:22">
      <c r="A55" t="s">
        <v>2</v>
      </c>
      <c r="B55">
        <v>0.7</v>
      </c>
      <c r="C55">
        <v>0.51</v>
      </c>
      <c r="D55">
        <v>0.72</v>
      </c>
      <c r="E55">
        <v>0.72</v>
      </c>
    </row>
    <row r="56" spans="1:22">
      <c r="A56" t="s">
        <v>3</v>
      </c>
      <c r="B56">
        <v>6.48</v>
      </c>
      <c r="C56">
        <v>7.98</v>
      </c>
      <c r="D56">
        <v>8.77</v>
      </c>
      <c r="E56">
        <v>9.33</v>
      </c>
      <c r="G56" t="s">
        <v>25</v>
      </c>
      <c r="H56">
        <f>(B56*100/B55) - 100</f>
        <v>825.71428571428578</v>
      </c>
      <c r="I56">
        <f t="shared" ref="I56" si="112">(C56*100/C55) - 100</f>
        <v>1464.7058823529412</v>
      </c>
      <c r="J56">
        <f t="shared" ref="J56" si="113">(D56*100/D55) - 100</f>
        <v>1118.0555555555557</v>
      </c>
      <c r="K56">
        <f t="shared" ref="K56" si="114">(E56*100/E55) - 100</f>
        <v>1195.8333333333335</v>
      </c>
    </row>
    <row r="57" spans="1:22">
      <c r="A57" t="s">
        <v>4</v>
      </c>
      <c r="B57">
        <v>5.52</v>
      </c>
      <c r="C57">
        <v>2.29</v>
      </c>
      <c r="D57">
        <v>3.49</v>
      </c>
      <c r="E57">
        <v>7.79</v>
      </c>
      <c r="G57" t="s">
        <v>26</v>
      </c>
      <c r="H57">
        <f>(B57*100/B55)-100</f>
        <v>688.57142857142867</v>
      </c>
      <c r="I57">
        <f t="shared" ref="I57" si="115">(C57*100/C55)-100</f>
        <v>349.01960784313724</v>
      </c>
      <c r="J57">
        <f t="shared" ref="J57" si="116">(D57*100/D55)-100</f>
        <v>384.72222222222223</v>
      </c>
      <c r="K57">
        <f t="shared" ref="K57" si="117">(E57*100/E55)-100</f>
        <v>981.94444444444457</v>
      </c>
      <c r="M57">
        <f>(B57*100/B56)-100</f>
        <v>-14.814814814814824</v>
      </c>
      <c r="N57">
        <f t="shared" ref="N57" si="118">(C57*100/C56)-100</f>
        <v>-71.303258145363415</v>
      </c>
      <c r="O57">
        <f t="shared" ref="O57" si="119">(D57*100/D56)-100</f>
        <v>-60.205245153933866</v>
      </c>
      <c r="P57">
        <f t="shared" ref="P57" si="120">(E57*100/E56)-100</f>
        <v>-16.505894962486607</v>
      </c>
      <c r="R57" t="s">
        <v>27</v>
      </c>
      <c r="S57">
        <f>B57-B56</f>
        <v>-0.96000000000000085</v>
      </c>
      <c r="T57">
        <f t="shared" ref="T57" si="121">C57-C56</f>
        <v>-5.69</v>
      </c>
      <c r="U57">
        <f t="shared" ref="U57" si="122">D57-D56</f>
        <v>-5.2799999999999994</v>
      </c>
      <c r="V57">
        <f t="shared" ref="V57" si="123">E57-E56</f>
        <v>-1.54</v>
      </c>
    </row>
    <row r="59" spans="1:22">
      <c r="A59" t="s">
        <v>21</v>
      </c>
    </row>
    <row r="60" spans="1:22">
      <c r="A60" t="s">
        <v>2</v>
      </c>
      <c r="B60">
        <v>1.17</v>
      </c>
      <c r="C60">
        <v>1.08</v>
      </c>
      <c r="D60">
        <v>1.1299999999999999</v>
      </c>
      <c r="E60">
        <v>0.99</v>
      </c>
    </row>
    <row r="61" spans="1:22">
      <c r="A61" t="s">
        <v>3</v>
      </c>
      <c r="B61">
        <v>2.75</v>
      </c>
      <c r="C61">
        <v>2.98</v>
      </c>
      <c r="D61">
        <v>2.67</v>
      </c>
      <c r="E61">
        <v>3.02</v>
      </c>
      <c r="G61" t="s">
        <v>25</v>
      </c>
      <c r="H61">
        <f>(B61*100/B60) - 100</f>
        <v>135.04273504273505</v>
      </c>
      <c r="I61">
        <f t="shared" ref="I61" si="124">(C61*100/C60) - 100</f>
        <v>175.92592592592592</v>
      </c>
      <c r="J61">
        <f t="shared" ref="J61" si="125">(D61*100/D60) - 100</f>
        <v>136.283185840708</v>
      </c>
      <c r="K61">
        <f t="shared" ref="K61" si="126">(E61*100/E60) - 100</f>
        <v>205.05050505050508</v>
      </c>
    </row>
    <row r="62" spans="1:22">
      <c r="A62" t="s">
        <v>4</v>
      </c>
      <c r="B62">
        <v>2.87</v>
      </c>
      <c r="C62">
        <v>3.93</v>
      </c>
      <c r="D62">
        <v>5.01</v>
      </c>
      <c r="E62">
        <v>3.98</v>
      </c>
      <c r="G62" t="s">
        <v>26</v>
      </c>
      <c r="H62">
        <f>(B62*100/B60)-100</f>
        <v>145.29914529914532</v>
      </c>
      <c r="I62">
        <f t="shared" ref="I62" si="127">(C62*100/C60)-100</f>
        <v>263.88888888888886</v>
      </c>
      <c r="J62">
        <f t="shared" ref="J62" si="128">(D62*100/D60)-100</f>
        <v>343.36283185840711</v>
      </c>
      <c r="K62">
        <f t="shared" ref="K62" si="129">(E62*100/E60)-100</f>
        <v>302.02020202020202</v>
      </c>
      <c r="M62">
        <f>(B62*100/B61)-100</f>
        <v>4.3636363636363598</v>
      </c>
      <c r="N62">
        <f t="shared" ref="N62" si="130">(C62*100/C61)-100</f>
        <v>31.87919463087249</v>
      </c>
      <c r="O62">
        <f t="shared" ref="O62" si="131">(D62*100/D61)-100</f>
        <v>87.640449438202239</v>
      </c>
      <c r="P62">
        <f t="shared" ref="P62" si="132">(E62*100/E61)-100</f>
        <v>31.788079470198682</v>
      </c>
      <c r="R62" t="s">
        <v>27</v>
      </c>
      <c r="S62">
        <f>B62-B61</f>
        <v>0.12000000000000011</v>
      </c>
      <c r="T62">
        <f t="shared" ref="T62" si="133">C62-C61</f>
        <v>0.95000000000000018</v>
      </c>
      <c r="U62">
        <f t="shared" ref="U62" si="134">D62-D61</f>
        <v>2.34</v>
      </c>
      <c r="V62">
        <f t="shared" ref="V62" si="135">E62-E61</f>
        <v>0.96</v>
      </c>
    </row>
    <row r="64" spans="1:22">
      <c r="A64" t="s">
        <v>22</v>
      </c>
    </row>
    <row r="65" spans="1:22">
      <c r="A65" t="s">
        <v>2</v>
      </c>
      <c r="B65">
        <v>3.18</v>
      </c>
      <c r="C65">
        <v>4.09</v>
      </c>
      <c r="D65">
        <v>41.97</v>
      </c>
      <c r="E65">
        <v>42.22</v>
      </c>
    </row>
    <row r="66" spans="1:22">
      <c r="A66" t="s">
        <v>3</v>
      </c>
      <c r="B66">
        <v>18.8</v>
      </c>
      <c r="C66">
        <v>19.43</v>
      </c>
      <c r="D66">
        <v>20.309999999999999</v>
      </c>
      <c r="E66">
        <v>20.72</v>
      </c>
      <c r="G66" t="s">
        <v>25</v>
      </c>
      <c r="H66">
        <f>(B66*100/B65) - 100</f>
        <v>491.19496855345903</v>
      </c>
      <c r="I66">
        <f t="shared" ref="I66" si="136">(C66*100/C65) - 100</f>
        <v>375.06112469437653</v>
      </c>
      <c r="J66">
        <f t="shared" ref="J66" si="137">(D66*100/D65) - 100</f>
        <v>-51.608291636883493</v>
      </c>
      <c r="K66">
        <f t="shared" ref="K66" si="138">(E66*100/E65) - 100</f>
        <v>-50.923732828043583</v>
      </c>
    </row>
    <row r="67" spans="1:22">
      <c r="A67" t="s">
        <v>4</v>
      </c>
      <c r="B67">
        <v>21.81</v>
      </c>
      <c r="C67">
        <v>23.49</v>
      </c>
      <c r="D67">
        <v>31.46</v>
      </c>
      <c r="E67">
        <v>28.95</v>
      </c>
      <c r="G67" t="s">
        <v>26</v>
      </c>
      <c r="H67">
        <f>(B67*100/B65)-100</f>
        <v>585.84905660377353</v>
      </c>
      <c r="I67">
        <f t="shared" ref="I67" si="139">(C67*100/C65)-100</f>
        <v>474.32762836185816</v>
      </c>
      <c r="J67">
        <f t="shared" ref="J67" si="140">(D67*100/D65)-100</f>
        <v>-25.041696449845119</v>
      </c>
      <c r="K67">
        <f t="shared" ref="K67" si="141">(E67*100/E65)-100</f>
        <v>-31.430601610611077</v>
      </c>
      <c r="M67">
        <f>(B67*100/B66)-100</f>
        <v>16.010638297872333</v>
      </c>
      <c r="N67">
        <f t="shared" ref="N67" si="142">(C67*100/C66)-100</f>
        <v>20.895522388059703</v>
      </c>
      <c r="O67">
        <f t="shared" ref="O67" si="143">(D67*100/D66)-100</f>
        <v>54.899064500246197</v>
      </c>
      <c r="P67">
        <f t="shared" ref="P67" si="144">(E67*100/E66)-100</f>
        <v>39.720077220077229</v>
      </c>
      <c r="R67" t="s">
        <v>27</v>
      </c>
      <c r="S67">
        <f>B67-B66</f>
        <v>3.009999999999998</v>
      </c>
      <c r="T67">
        <f t="shared" ref="T67" si="145">C67-C66</f>
        <v>4.0599999999999987</v>
      </c>
      <c r="U67">
        <f t="shared" ref="U67" si="146">D67-D66</f>
        <v>11.150000000000002</v>
      </c>
      <c r="V67">
        <f t="shared" ref="V67" si="147">E67-E66</f>
        <v>8.23</v>
      </c>
    </row>
    <row r="69" spans="1:22">
      <c r="A69" t="s">
        <v>23</v>
      </c>
    </row>
    <row r="70" spans="1:22">
      <c r="A70" t="s">
        <v>2</v>
      </c>
      <c r="B70">
        <v>14.23</v>
      </c>
      <c r="C70">
        <v>14.09</v>
      </c>
      <c r="D70">
        <v>13.09</v>
      </c>
      <c r="E70">
        <v>13.76</v>
      </c>
    </row>
    <row r="71" spans="1:22">
      <c r="A71" t="s">
        <v>3</v>
      </c>
      <c r="B71">
        <v>14.54</v>
      </c>
      <c r="C71">
        <v>14.73</v>
      </c>
      <c r="D71">
        <v>14.78</v>
      </c>
      <c r="E71">
        <v>14.64</v>
      </c>
      <c r="G71" t="s">
        <v>25</v>
      </c>
      <c r="H71">
        <f>(B71*100/B70) - 100</f>
        <v>2.1784961349262062</v>
      </c>
      <c r="I71">
        <f t="shared" ref="I71" si="148">(C71*100/C70) - 100</f>
        <v>4.5422285308729613</v>
      </c>
      <c r="J71">
        <f t="shared" ref="J71" si="149">(D71*100/D70) - 100</f>
        <v>12.910618792971732</v>
      </c>
      <c r="K71">
        <f t="shared" ref="K71" si="150">(E71*100/E70) - 100</f>
        <v>6.3953488372092977</v>
      </c>
    </row>
    <row r="72" spans="1:22">
      <c r="A72" t="s">
        <v>4</v>
      </c>
      <c r="B72">
        <v>13.61</v>
      </c>
      <c r="C72">
        <v>12.04</v>
      </c>
      <c r="D72">
        <v>10.65</v>
      </c>
      <c r="E72">
        <v>10.52</v>
      </c>
      <c r="G72" t="s">
        <v>26</v>
      </c>
      <c r="H72">
        <f>(B72*100/B70)-100</f>
        <v>-4.3569922698524266</v>
      </c>
      <c r="I72">
        <f t="shared" ref="I72" si="151">(C72*100/C70)-100</f>
        <v>-14.549325762952449</v>
      </c>
      <c r="J72">
        <f t="shared" ref="J72" si="152">(D72*100/D70)-100</f>
        <v>-18.640183346065697</v>
      </c>
      <c r="K72">
        <f t="shared" ref="K72" si="153">(E72*100/E70)-100</f>
        <v>-23.54651162790698</v>
      </c>
      <c r="M72">
        <f>(B72*100/B71)-100</f>
        <v>-6.396148555708379</v>
      </c>
      <c r="N72">
        <f t="shared" ref="N72" si="154">(C72*100/C71)-100</f>
        <v>-18.262050237610325</v>
      </c>
      <c r="O72">
        <f t="shared" ref="O72" si="155">(D72*100/D71)-100</f>
        <v>-27.943166441136668</v>
      </c>
      <c r="P72">
        <f t="shared" ref="P72" si="156">(E72*100/E71)-100</f>
        <v>-28.142076502732237</v>
      </c>
      <c r="R72" t="s">
        <v>27</v>
      </c>
      <c r="S72">
        <f>B72-B71</f>
        <v>-0.92999999999999972</v>
      </c>
      <c r="T72">
        <f t="shared" ref="T72" si="157">C72-C71</f>
        <v>-2.6900000000000013</v>
      </c>
      <c r="U72">
        <f t="shared" ref="U72" si="158">D72-D71</f>
        <v>-4.129999999999999</v>
      </c>
      <c r="V72">
        <f t="shared" ref="V72" si="159">E72-E71</f>
        <v>-4.120000000000001</v>
      </c>
    </row>
    <row r="74" spans="1:22">
      <c r="A74" t="s">
        <v>24</v>
      </c>
    </row>
    <row r="75" spans="1:22">
      <c r="A75" t="s">
        <v>2</v>
      </c>
      <c r="B75">
        <v>2.31</v>
      </c>
      <c r="C75">
        <v>2.5499999999999998</v>
      </c>
      <c r="D75">
        <v>4.37</v>
      </c>
      <c r="E75">
        <v>4.71</v>
      </c>
    </row>
    <row r="76" spans="1:22">
      <c r="A76" t="s">
        <v>3</v>
      </c>
      <c r="B76">
        <v>16.68</v>
      </c>
      <c r="C76">
        <v>17.059999999999999</v>
      </c>
      <c r="D76">
        <v>17.77</v>
      </c>
      <c r="E76">
        <v>17.7</v>
      </c>
      <c r="G76" t="s">
        <v>25</v>
      </c>
      <c r="H76">
        <f>(B76*100/B75) - 100</f>
        <v>622.07792207792204</v>
      </c>
      <c r="I76">
        <f t="shared" ref="I76" si="160">(C76*100/C75) - 100</f>
        <v>569.01960784313724</v>
      </c>
      <c r="J76">
        <f t="shared" ref="J76" si="161">(D76*100/D75) - 100</f>
        <v>306.63615560640733</v>
      </c>
      <c r="K76">
        <f t="shared" ref="K76" si="162">(E76*100/E75) - 100</f>
        <v>275.79617834394907</v>
      </c>
    </row>
    <row r="77" spans="1:22">
      <c r="A77" t="s">
        <v>4</v>
      </c>
      <c r="B77">
        <v>6.3</v>
      </c>
      <c r="C77">
        <v>9.7899999999999991</v>
      </c>
      <c r="D77">
        <v>2.2599999999999998</v>
      </c>
      <c r="E77">
        <v>8.77</v>
      </c>
      <c r="G77" t="s">
        <v>26</v>
      </c>
      <c r="H77">
        <f>(B77*100/B75)-100</f>
        <v>172.72727272727275</v>
      </c>
      <c r="I77">
        <f t="shared" ref="I77" si="163">(C77*100/C75)-100</f>
        <v>283.92156862745094</v>
      </c>
      <c r="J77">
        <f t="shared" ref="J77" si="164">(D77*100/D75)-100</f>
        <v>-48.283752860411909</v>
      </c>
      <c r="K77">
        <f t="shared" ref="K77" si="165">(E77*100/E75)-100</f>
        <v>86.199575371549884</v>
      </c>
      <c r="M77">
        <f>(B77*100/B76)-100</f>
        <v>-62.230215827338128</v>
      </c>
      <c r="N77">
        <f t="shared" ref="N77" si="166">(C77*100/C76)-100</f>
        <v>-42.614302461899179</v>
      </c>
      <c r="O77">
        <f t="shared" ref="O77" si="167">(D77*100/D76)-100</f>
        <v>-87.281935846933038</v>
      </c>
      <c r="P77">
        <f t="shared" ref="P77" si="168">(E77*100/E76)-100</f>
        <v>-50.451977401129945</v>
      </c>
      <c r="R77" t="s">
        <v>27</v>
      </c>
      <c r="S77">
        <f>B77-B76</f>
        <v>-10.379999999999999</v>
      </c>
      <c r="T77">
        <f t="shared" ref="T77" si="169">C77-C76</f>
        <v>-7.27</v>
      </c>
      <c r="U77">
        <f t="shared" ref="U77" si="170">D77-D76</f>
        <v>-15.51</v>
      </c>
      <c r="V77">
        <f t="shared" ref="V77" si="171">E77-E76</f>
        <v>-8.93</v>
      </c>
    </row>
  </sheetData>
  <conditionalFormatting sqref="S1:S1048576">
    <cfRule type="top10" dxfId="14" priority="8" rank="3"/>
    <cfRule type="top10" dxfId="13" priority="7" bottom="1" rank="3"/>
  </conditionalFormatting>
  <conditionalFormatting sqref="T1:T1048576">
    <cfRule type="top10" dxfId="12" priority="6" rank="3"/>
    <cfRule type="top10" dxfId="11" priority="5" bottom="1" rank="3"/>
  </conditionalFormatting>
  <conditionalFormatting sqref="U1:U1048576">
    <cfRule type="top10" dxfId="10" priority="4" rank="3"/>
    <cfRule type="top10" dxfId="9" priority="3" bottom="1" rank="3"/>
  </conditionalFormatting>
  <conditionalFormatting sqref="V1:V1048576">
    <cfRule type="top10" dxfId="0" priority="2" rank="3"/>
    <cfRule type="top10" dxfId="1" priority="1" bottom="1" rank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Islas</dc:creator>
  <cp:lastModifiedBy>Kevin Islas</cp:lastModifiedBy>
  <dcterms:created xsi:type="dcterms:W3CDTF">2019-02-26T23:09:51Z</dcterms:created>
  <dcterms:modified xsi:type="dcterms:W3CDTF">2019-03-01T08:38:11Z</dcterms:modified>
</cp:coreProperties>
</file>