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NetBeansProjects\LLDVal\"/>
    </mc:Choice>
  </mc:AlternateContent>
  <bookViews>
    <workbookView minimized="1" xWindow="0" yWindow="0" windowWidth="28800" windowHeight="12435" firstSheet="3" activeTab="8"/>
  </bookViews>
  <sheets>
    <sheet name="Hardware Summary" sheetId="1" r:id="rId1"/>
    <sheet name="LPARs Placement" sheetId="2" r:id="rId2"/>
    <sheet name="Lpar Configuration" sheetId="3" r:id="rId3"/>
    <sheet name="CPU-Mem_Virtualization" sheetId="4" r:id="rId4"/>
    <sheet name="VIOS1, VIOS2 SCSI Mapping" sheetId="5" r:id="rId5"/>
    <sheet name="VIOS1, VIOS2 NPIV Mapping" sheetId="6" r:id="rId6"/>
    <sheet name="Physical Ethernet Ports" sheetId="7" r:id="rId7"/>
    <sheet name="VIOS SEA config" sheetId="8" r:id="rId8"/>
    <sheet name="Gold Image" sheetId="10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" i="4" l="1"/>
  <c r="N18" i="4"/>
  <c r="M18" i="4"/>
  <c r="K18" i="4"/>
  <c r="P17" i="4"/>
  <c r="N17" i="4"/>
  <c r="M17" i="4"/>
  <c r="K17" i="4"/>
  <c r="P16" i="4"/>
  <c r="N16" i="4"/>
  <c r="N15" i="4"/>
  <c r="P14" i="4"/>
  <c r="N14" i="4"/>
  <c r="P13" i="4"/>
  <c r="N13" i="4"/>
  <c r="P12" i="4"/>
  <c r="N12" i="4"/>
  <c r="R11" i="4"/>
  <c r="Q11" i="4" s="1"/>
  <c r="P11" i="4"/>
  <c r="N11" i="4"/>
  <c r="M11" i="4"/>
  <c r="K11" i="4"/>
  <c r="R10" i="4"/>
  <c r="S10" i="4" s="1"/>
  <c r="P10" i="4"/>
  <c r="N10" i="4"/>
  <c r="M10" i="4"/>
  <c r="K10" i="4"/>
  <c r="P9" i="4"/>
  <c r="N9" i="4"/>
  <c r="M9" i="4"/>
  <c r="K9" i="4"/>
  <c r="P8" i="4"/>
  <c r="N8" i="4"/>
  <c r="N7" i="4"/>
  <c r="P6" i="4"/>
  <c r="N6" i="4"/>
  <c r="P5" i="4"/>
  <c r="N5" i="4"/>
  <c r="P4" i="4"/>
  <c r="N4" i="4"/>
  <c r="R3" i="4"/>
  <c r="S3" i="4" s="1"/>
  <c r="P3" i="4"/>
  <c r="N3" i="4"/>
  <c r="M3" i="4"/>
  <c r="K3" i="4"/>
  <c r="R2" i="4"/>
  <c r="P2" i="4"/>
  <c r="N2" i="4"/>
  <c r="M2" i="4"/>
  <c r="K2" i="4"/>
  <c r="F24" i="2"/>
  <c r="E24" i="2"/>
  <c r="D24" i="2"/>
  <c r="Q3" i="4" l="1"/>
  <c r="S11" i="4"/>
  <c r="Q2" i="4"/>
  <c r="Q10" i="4"/>
  <c r="S2" i="4"/>
</calcChain>
</file>

<file path=xl/sharedStrings.xml><?xml version="1.0" encoding="utf-8"?>
<sst xmlns="http://schemas.openxmlformats.org/spreadsheetml/2006/main" count="1421" uniqueCount="387">
  <si>
    <t>P780 Systems</t>
  </si>
  <si>
    <t>PCIe2 8Gb 4-port Fibre Channel Adapter</t>
  </si>
  <si>
    <t>8 Gigabit PCI Express Dual Port Fibre Channel Adapter</t>
  </si>
  <si>
    <t xml:space="preserve">PCIe Dual - x4 SAS Adapter </t>
  </si>
  <si>
    <t>PCIe2 4-port (10Gb FCoE &amp; 1GbE) SR&amp;RJ45</t>
  </si>
  <si>
    <t>Integrated Multifunction Card w/ 10GbE RJ45 &amp; SR Optical</t>
  </si>
  <si>
    <t>387GB SFF-1 SSD for AIX/Linux</t>
  </si>
  <si>
    <t>P780 -1</t>
  </si>
  <si>
    <t>P780 -2</t>
  </si>
  <si>
    <t>P780 -DR</t>
  </si>
  <si>
    <t>Processor Cores Installed</t>
  </si>
  <si>
    <t>Processor Cores Activated</t>
  </si>
  <si>
    <t>Physical Memory Installed</t>
  </si>
  <si>
    <t>Physical Memory Activated</t>
  </si>
  <si>
    <t>Power780 -1</t>
  </si>
  <si>
    <t>Partitions</t>
  </si>
  <si>
    <t>Memory [GB]</t>
  </si>
  <si>
    <t>Cores</t>
  </si>
  <si>
    <t>HBA   Ports</t>
  </si>
  <si>
    <t>Ethernet Ports</t>
  </si>
  <si>
    <t>Internal Storage (387GB)</t>
  </si>
  <si>
    <t>10G</t>
  </si>
  <si>
    <t>VIOS</t>
  </si>
  <si>
    <t>VIO1</t>
  </si>
  <si>
    <t>_</t>
  </si>
  <si>
    <t>VIO2</t>
  </si>
  <si>
    <t>PROD</t>
  </si>
  <si>
    <t>NESS-A</t>
  </si>
  <si>
    <t>NPIV</t>
  </si>
  <si>
    <t>VETH</t>
  </si>
  <si>
    <t>GSM-P</t>
  </si>
  <si>
    <t>GPRS-A</t>
  </si>
  <si>
    <t>INTEL-A</t>
  </si>
  <si>
    <t>GSMIN-P</t>
  </si>
  <si>
    <t>ODS-A_1</t>
  </si>
  <si>
    <t>VSCSI</t>
  </si>
  <si>
    <t>Total Installed</t>
  </si>
  <si>
    <t>1536 - 1384 (active)</t>
  </si>
  <si>
    <t>48 - 34 active</t>
  </si>
  <si>
    <t>Total Configured</t>
  </si>
  <si>
    <t>Frame</t>
  </si>
  <si>
    <t>Cores Required</t>
  </si>
  <si>
    <t>Cores Max</t>
  </si>
  <si>
    <t>Ethernet Ports 10G</t>
  </si>
  <si>
    <t>Ethernet Ports 1G</t>
  </si>
  <si>
    <t>VIO3</t>
  </si>
  <si>
    <t>VIO4</t>
  </si>
  <si>
    <t>NESS-P</t>
  </si>
  <si>
    <t>GSM-A</t>
  </si>
  <si>
    <t>GPRS-P</t>
  </si>
  <si>
    <t>INTEL-P</t>
  </si>
  <si>
    <t>GSMIN-A</t>
  </si>
  <si>
    <t>ODS-A_2</t>
  </si>
  <si>
    <t>LPAR</t>
  </si>
  <si>
    <t>LPAR Type</t>
  </si>
  <si>
    <t>ODS-DR</t>
  </si>
  <si>
    <t>Power780 -2</t>
  </si>
  <si>
    <t>Power780 -DR</t>
  </si>
  <si>
    <t>Function</t>
  </si>
  <si>
    <t>Node</t>
  </si>
  <si>
    <t>RAM (GB)</t>
  </si>
  <si>
    <t>Production Host Name</t>
  </si>
  <si>
    <t>Serial No</t>
  </si>
  <si>
    <t xml:space="preserve">OS Type </t>
  </si>
  <si>
    <t>Oslevel</t>
  </si>
  <si>
    <t>Processor Type</t>
  </si>
  <si>
    <t>Processor Speed (Ghz)</t>
  </si>
  <si>
    <t>SMT</t>
  </si>
  <si>
    <t>Mode</t>
  </si>
  <si>
    <t>Pool</t>
  </si>
  <si>
    <t xml:space="preserve">Weightage </t>
  </si>
  <si>
    <t>Availability</t>
  </si>
  <si>
    <t xml:space="preserve">Number of Vlan's </t>
  </si>
  <si>
    <t>IP Addreses</t>
  </si>
  <si>
    <t xml:space="preserve">Subnet </t>
  </si>
  <si>
    <t>Default Gateway</t>
  </si>
  <si>
    <t>FC Ports</t>
  </si>
  <si>
    <t>Max Virtual adapters</t>
  </si>
  <si>
    <t>Shared/ Dedicated Storage</t>
  </si>
  <si>
    <t>Tape Drives</t>
  </si>
  <si>
    <t>Internal Disks</t>
  </si>
  <si>
    <t>SAN</t>
  </si>
  <si>
    <t>Power780 - P1</t>
  </si>
  <si>
    <t>Production</t>
  </si>
  <si>
    <t>VIO</t>
  </si>
  <si>
    <t>2.2.3.4</t>
  </si>
  <si>
    <t>Power7+</t>
  </si>
  <si>
    <t>4.42 GHz</t>
  </si>
  <si>
    <t>Uncapped</t>
  </si>
  <si>
    <t>Default</t>
  </si>
  <si>
    <t>Shared Storage with VIO2</t>
  </si>
  <si>
    <t>2X387GB</t>
  </si>
  <si>
    <t>Shared Storage with VIO1</t>
  </si>
  <si>
    <t>AIX</t>
  </si>
  <si>
    <t>AIX7.1 TL3, SP4</t>
  </si>
  <si>
    <t>Shared SMT-4 or SMT8</t>
  </si>
  <si>
    <t>4xVETH</t>
  </si>
  <si>
    <t>Production, Backup, Management,  Interconnect</t>
  </si>
  <si>
    <t>AIX7.1 TL3, SP5</t>
  </si>
  <si>
    <t>Production, Backup, Management, Interconnect</t>
  </si>
  <si>
    <t>Power780 - P2</t>
  </si>
  <si>
    <t>Shared Storage with VIO4</t>
  </si>
  <si>
    <t>Shared Storage with VIO3</t>
  </si>
  <si>
    <t>Power780 - DR</t>
  </si>
  <si>
    <t>DR</t>
  </si>
  <si>
    <t>Dedicated (SMT4 or SMT8)</t>
  </si>
  <si>
    <t>N/A</t>
  </si>
  <si>
    <t>Application</t>
  </si>
  <si>
    <t>Hostname</t>
  </si>
  <si>
    <t>Partition ID</t>
  </si>
  <si>
    <t>P7+ Cores</t>
  </si>
  <si>
    <t>Pool #</t>
  </si>
  <si>
    <t>Pool Name</t>
  </si>
  <si>
    <t>Max CPU</t>
  </si>
  <si>
    <t>Type</t>
  </si>
  <si>
    <t>Processor Pool</t>
  </si>
  <si>
    <t>Weight</t>
  </si>
  <si>
    <t>Power7+ P780-1</t>
  </si>
  <si>
    <t>VIOS1</t>
  </si>
  <si>
    <t>Shared</t>
  </si>
  <si>
    <t>VIOS2</t>
  </si>
  <si>
    <t>Power7+ P780-2</t>
  </si>
  <si>
    <t>VIOS3</t>
  </si>
  <si>
    <t>VIOS4</t>
  </si>
  <si>
    <t>Dedicated</t>
  </si>
  <si>
    <t>R</t>
  </si>
  <si>
    <t>Physical CPUs Min</t>
  </si>
  <si>
    <t>Physical CPUs Des</t>
  </si>
  <si>
    <t>Physical CPUs Max</t>
  </si>
  <si>
    <t>Virtual CPUs Min</t>
  </si>
  <si>
    <t>Virtual CPUs Des</t>
  </si>
  <si>
    <t>Virtual CPUs Max</t>
  </si>
  <si>
    <t>Mem Min</t>
  </si>
  <si>
    <t>Mem Des</t>
  </si>
  <si>
    <t>Mem Max</t>
  </si>
  <si>
    <t>VIOS1 
VHOST 
slot ID
server</t>
  </si>
  <si>
    <t>VIOS1 Vhost Adapter
 (rootvg)</t>
  </si>
  <si>
    <t>VIOClient VSCSI Adapter</t>
  </si>
  <si>
    <t>Client Virtual SCSI ID</t>
  </si>
  <si>
    <t xml:space="preserve">VIOS1 
VHOST 
slot ID
</t>
  </si>
  <si>
    <t>VIOS1 Vhost Adapter
 (datavg)</t>
  </si>
  <si>
    <t xml:space="preserve">VIOS2 
VHOST 
slot ID
</t>
  </si>
  <si>
    <t>VIOS2 Vhost Adapter
 (rootvg)</t>
  </si>
  <si>
    <t>VIOS2 Vhost Adapter
 (datavg)</t>
  </si>
  <si>
    <t>vhost0</t>
  </si>
  <si>
    <t>vscsi0</t>
  </si>
  <si>
    <t>vhost1</t>
  </si>
  <si>
    <t>vscsi2</t>
  </si>
  <si>
    <t>vhost2</t>
  </si>
  <si>
    <t>vscsi4</t>
  </si>
  <si>
    <t>vhost3</t>
  </si>
  <si>
    <t>vscsi6</t>
  </si>
  <si>
    <t>vhost4</t>
  </si>
  <si>
    <t>vscsi8</t>
  </si>
  <si>
    <t>vscsi1</t>
  </si>
  <si>
    <t>vscsi3</t>
  </si>
  <si>
    <t>vscsi5</t>
  </si>
  <si>
    <t>vscsi7</t>
  </si>
  <si>
    <t>vscsi9</t>
  </si>
  <si>
    <t>vhost6</t>
  </si>
  <si>
    <t>vhost7</t>
  </si>
  <si>
    <t>vhost8</t>
  </si>
  <si>
    <t>vhost9</t>
  </si>
  <si>
    <t>vhost10</t>
  </si>
  <si>
    <t>vhost12</t>
  </si>
  <si>
    <t>vhost13</t>
  </si>
  <si>
    <t>vhost14</t>
  </si>
  <si>
    <t>vhost15</t>
  </si>
  <si>
    <t>vhost16</t>
  </si>
  <si>
    <t>vhost18</t>
  </si>
  <si>
    <t>vhost19</t>
  </si>
  <si>
    <t>vhost20</t>
  </si>
  <si>
    <t>vhost21</t>
  </si>
  <si>
    <t>vhost22</t>
  </si>
  <si>
    <t>vhost24</t>
  </si>
  <si>
    <t>vhost25</t>
  </si>
  <si>
    <t>vhost26</t>
  </si>
  <si>
    <t>vhost27</t>
  </si>
  <si>
    <t>vhost28</t>
  </si>
  <si>
    <t>ODS-A</t>
  </si>
  <si>
    <t>vhost30</t>
  </si>
  <si>
    <t>vhost31</t>
  </si>
  <si>
    <t>vhost32</t>
  </si>
  <si>
    <t>vhost33</t>
  </si>
  <si>
    <t>vhost34</t>
  </si>
  <si>
    <t>VIOClient Vfiber Adapter</t>
  </si>
  <si>
    <t>Client Virtual fiber ID</t>
  </si>
  <si>
    <t>vfchost0</t>
  </si>
  <si>
    <t>fcs0</t>
  </si>
  <si>
    <t>vfchost1</t>
  </si>
  <si>
    <t>fcs1</t>
  </si>
  <si>
    <t>vfchost2</t>
  </si>
  <si>
    <t>fcs2</t>
  </si>
  <si>
    <t>vfchost3</t>
  </si>
  <si>
    <t>fcs3</t>
  </si>
  <si>
    <t>vfchost4</t>
  </si>
  <si>
    <t>fcs4</t>
  </si>
  <si>
    <t>vfchost5</t>
  </si>
  <si>
    <t>fcs5</t>
  </si>
  <si>
    <t>vfchost6</t>
  </si>
  <si>
    <t>fcs6</t>
  </si>
  <si>
    <t>vfchost7</t>
  </si>
  <si>
    <t>fcs7</t>
  </si>
  <si>
    <t>vfchost8</t>
  </si>
  <si>
    <t>vfchost9</t>
  </si>
  <si>
    <t>vfchost10</t>
  </si>
  <si>
    <t>vfchost11</t>
  </si>
  <si>
    <t>vfchost12</t>
  </si>
  <si>
    <t>vfchost13</t>
  </si>
  <si>
    <t>vfchost14</t>
  </si>
  <si>
    <t>vfchost15</t>
  </si>
  <si>
    <t>vfchost16</t>
  </si>
  <si>
    <t>vfchost17</t>
  </si>
  <si>
    <t>vfchost18</t>
  </si>
  <si>
    <t>vfchost19</t>
  </si>
  <si>
    <t>vfchost20</t>
  </si>
  <si>
    <t>vfchost21</t>
  </si>
  <si>
    <t>vfchost22</t>
  </si>
  <si>
    <t>vfchost23</t>
  </si>
  <si>
    <t>vfchost24</t>
  </si>
  <si>
    <t>vfchost25</t>
  </si>
  <si>
    <t>vfchost26</t>
  </si>
  <si>
    <t>vfchost27</t>
  </si>
  <si>
    <t>vfchost28</t>
  </si>
  <si>
    <t>vfchost29</t>
  </si>
  <si>
    <t>vfchost30</t>
  </si>
  <si>
    <t>vfchost31</t>
  </si>
  <si>
    <t>vfchost32</t>
  </si>
  <si>
    <t>vfchost33</t>
  </si>
  <si>
    <t>vfchost34</t>
  </si>
  <si>
    <t>vfchost35</t>
  </si>
  <si>
    <t>vfchost36</t>
  </si>
  <si>
    <t>vfchost37</t>
  </si>
  <si>
    <t>vfchost38</t>
  </si>
  <si>
    <t>vfchost39</t>
  </si>
  <si>
    <t>vfchost40</t>
  </si>
  <si>
    <t>vfchost41</t>
  </si>
  <si>
    <t>vfchost42</t>
  </si>
  <si>
    <t>vfchost43</t>
  </si>
  <si>
    <t>vfchost44</t>
  </si>
  <si>
    <t>vfchost45</t>
  </si>
  <si>
    <t>vfchost46</t>
  </si>
  <si>
    <t>FRAME</t>
  </si>
  <si>
    <t>DB/APP/Web Node</t>
  </si>
  <si>
    <t>Ethernet Ports Configuration</t>
  </si>
  <si>
    <t xml:space="preserve">Ethernet Ports Assigned </t>
  </si>
  <si>
    <t>Ethernet Ports to be configured</t>
  </si>
  <si>
    <t>Number of Vlan's / Networks required for Lpar</t>
  </si>
  <si>
    <t>Production IP</t>
  </si>
  <si>
    <t>VLAN ID</t>
  </si>
  <si>
    <t>Backup IP</t>
  </si>
  <si>
    <t>Interconnect IP</t>
  </si>
  <si>
    <t>Management IP</t>
  </si>
  <si>
    <t>Management VLAN</t>
  </si>
  <si>
    <t>Power770 - Server1</t>
  </si>
  <si>
    <t xml:space="preserve">10G X 4 Ports   -Link aggregated for SEA,           </t>
  </si>
  <si>
    <t>3XVETH</t>
  </si>
  <si>
    <t>4XVETH</t>
  </si>
  <si>
    <t>Power770 - Server2</t>
  </si>
  <si>
    <t>3 X VETH</t>
  </si>
  <si>
    <t>4 X VETH</t>
  </si>
  <si>
    <t>10G X 4 Ports</t>
  </si>
  <si>
    <t xml:space="preserve">Power770 - Server2 </t>
  </si>
  <si>
    <t>Server Name</t>
  </si>
  <si>
    <t>SEA</t>
  </si>
  <si>
    <t>Adapters Location code</t>
  </si>
  <si>
    <t>Connect to Switch</t>
  </si>
  <si>
    <t>Port Speed</t>
  </si>
  <si>
    <t>Etherchannel Aggregation</t>
  </si>
  <si>
    <t>hashmode</t>
  </si>
  <si>
    <t>mode</t>
  </si>
  <si>
    <t>interval</t>
  </si>
  <si>
    <t>Tagged Network VLAN ID's</t>
  </si>
  <si>
    <t>SEA Threading Enabled</t>
  </si>
  <si>
    <t>Control channel Slot id</t>
  </si>
  <si>
    <t>Control channel VLAN id</t>
  </si>
  <si>
    <t>Control Channel Adapter</t>
  </si>
  <si>
    <t>ha_mode</t>
  </si>
  <si>
    <t>Jumbo_frames</t>
  </si>
  <si>
    <t>large_send</t>
  </si>
  <si>
    <t>large_ receive (10G based)</t>
  </si>
  <si>
    <t>flowcontrol</t>
  </si>
  <si>
    <t>accounting</t>
  </si>
  <si>
    <t>Frame1</t>
  </si>
  <si>
    <t>SEA-1 (Production, Interconnect, Management, Backup)</t>
  </si>
  <si>
    <t>10G Switch1</t>
  </si>
  <si>
    <t>LACP</t>
  </si>
  <si>
    <t>src-dst-port</t>
  </si>
  <si>
    <t>ieee8023.ad</t>
  </si>
  <si>
    <t>long</t>
  </si>
  <si>
    <t>VLAN                  226, 302, 229, 227</t>
  </si>
  <si>
    <t>Yes</t>
  </si>
  <si>
    <t>Production 226</t>
  </si>
  <si>
    <t xml:space="preserve">Backup 227        </t>
  </si>
  <si>
    <t>Interconnect 302</t>
  </si>
  <si>
    <t>Management 229</t>
  </si>
  <si>
    <t>Sharing</t>
  </si>
  <si>
    <t>enabled</t>
  </si>
  <si>
    <t>yes</t>
  </si>
  <si>
    <t>10G Switch2</t>
  </si>
  <si>
    <t>Frame2</t>
  </si>
  <si>
    <t>Gold Image</t>
  </si>
  <si>
    <t xml:space="preserve"> VIOS 2.2.3.4</t>
  </si>
  <si>
    <t>AIX 7.1TL3 SP3</t>
  </si>
  <si>
    <t>AIX 6.1TL9 SP4</t>
  </si>
  <si>
    <t>Additional Software</t>
  </si>
  <si>
    <t xml:space="preserve">• chdev -l entx -a min_buf_tiny=4096 -a max_buf_tiny=4096 –P </t>
  </si>
  <si>
    <t>• chdev -l entx -a min_buf_small=4096 -a max_buf_small=4096 –P</t>
  </si>
  <si>
    <t>• chdev -l entx -a min_buf_medium=2048 -a max_buf_medium=2048 –P</t>
  </si>
  <si>
    <t>• chdev -l entx -a min_buf_large=256 -a max_buf_large=256 –P</t>
  </si>
  <si>
    <t>• chdev -l entx -a min_buf_huge=128 -a max_buf_huge=128 –P</t>
  </si>
  <si>
    <t xml:space="preserve">• chdev -l enx -a mtu_bypass=on -P </t>
  </si>
  <si>
    <t>• Enable load sharing (ha_mode=sharing)</t>
  </si>
  <si>
    <t>• Etherchannel hash_mode src_dst_port with "long" timeout from both vios and network sides</t>
  </si>
  <si>
    <t>• Enable largesend on SEAs and Largerecieve (only with 10G connectivity)</t>
  </si>
  <si>
    <t>Modify vios paging spaces to be single per disk:</t>
  </si>
  <si>
    <t>• dyntrk=yes</t>
  </si>
  <si>
    <t>• fc_err_recov=fast_fail</t>
  </si>
  <si>
    <t>• max_xfer_size = default which is 0x100000</t>
  </si>
  <si>
    <t>• num_cmd_elems=4096</t>
  </si>
  <si>
    <t>• vmo -r -o vmm_klock_mode=2 (for aix6.1)</t>
  </si>
  <si>
    <t>• enable dumbs attributes like below</t>
  </si>
  <si>
    <t>o Primary              /dev/lg_dumplv</t>
  </si>
  <si>
    <t>o secondary            /dev/sysdumpnull</t>
  </si>
  <si>
    <t>o copy directory       /var/adm/ras</t>
  </si>
  <si>
    <t>o forced copy flag     TRUE</t>
  </si>
  <si>
    <t>o always allow dump    TRUE</t>
  </si>
  <si>
    <t>o dump compression     ON</t>
  </si>
  <si>
    <t>o type of dump         fw-assisted</t>
  </si>
  <si>
    <t>o full memory dump     allow</t>
  </si>
  <si>
    <t xml:space="preserve">• fsize = -1 </t>
  </si>
  <si>
    <t xml:space="preserve">• core = 2097151 </t>
  </si>
  <si>
    <t xml:space="preserve">• cpu = -1 </t>
  </si>
  <si>
    <t xml:space="preserve">• data = -1 </t>
  </si>
  <si>
    <t xml:space="preserve">• rss = -1 </t>
  </si>
  <si>
    <t xml:space="preserve">• stack = -1 </t>
  </si>
  <si>
    <t>• nofiles = -1</t>
  </si>
  <si>
    <t>• chdev -l sys0 -a maxuproc = 16384</t>
  </si>
  <si>
    <t>• no -r -o ipqmaxlen=512</t>
  </si>
  <si>
    <t xml:space="preserve">• no -p -o rfc1323=1 </t>
  </si>
  <si>
    <t>• no -p -o sb_max=1310720</t>
  </si>
  <si>
    <t>• no -p -o  tcp_recvspace=262144</t>
  </si>
  <si>
    <t>• no -p -o  tcp_sendspace=262144</t>
  </si>
  <si>
    <t>• no -p -o udp_recvspace=655360</t>
  </si>
  <si>
    <t>• no -p -o udp_sendspace=65536</t>
  </si>
  <si>
    <t>Performance Turning - VIOS</t>
  </si>
  <si>
    <t>Performance Turning - LPARs</t>
  </si>
  <si>
    <t xml:space="preserve"> bos.adt.base, </t>
  </si>
  <si>
    <t xml:space="preserve"> bos.adt.lib, </t>
  </si>
  <si>
    <t xml:space="preserve"> bos.adt.libm, </t>
  </si>
  <si>
    <t xml:space="preserve"> bos.perf.libperfstats, </t>
  </si>
  <si>
    <t xml:space="preserve"> bos.perf.perfstat</t>
  </si>
  <si>
    <t xml:space="preserve"> bos.perf.proctools, </t>
  </si>
  <si>
    <t xml:space="preserve"> bos.cifs_fs.rte, </t>
  </si>
  <si>
    <t xml:space="preserve"> rsct.basic.rte, </t>
  </si>
  <si>
    <t xml:space="preserve"> rsct.compat.clients.rte, </t>
  </si>
  <si>
    <t xml:space="preserve"> xlC.aix50.rte, </t>
  </si>
  <si>
    <t xml:space="preserve"> xlC.rte </t>
  </si>
  <si>
    <t>Versions</t>
  </si>
  <si>
    <t>Power7+ P780- DR</t>
  </si>
  <si>
    <t>PVID-veth1</t>
  </si>
  <si>
    <t>Virtual Slot id-veth1</t>
  </si>
  <si>
    <t>IEEE 802.1q-veth1</t>
  </si>
  <si>
    <t>VLAN's-veth1</t>
  </si>
  <si>
    <t>Priority-veth1</t>
  </si>
  <si>
    <t>Adapter Name-veth1</t>
  </si>
  <si>
    <t>PVID-veth2</t>
  </si>
  <si>
    <t>Virtual Slot id-veth2</t>
  </si>
  <si>
    <t>IEEE 802.1q-veth2</t>
  </si>
  <si>
    <t>VLAN's-veth2</t>
  </si>
  <si>
    <t>trunck-veth2</t>
  </si>
  <si>
    <t>Priority-veth2</t>
  </si>
  <si>
    <t>Adapter Name-veth2</t>
  </si>
  <si>
    <t>PVID-veth3</t>
  </si>
  <si>
    <t>Virtual Slot id-veth3</t>
  </si>
  <si>
    <t>IEEE 802.1q-veth3</t>
  </si>
  <si>
    <t>VLAN's-veth3</t>
  </si>
  <si>
    <t>trunck-veth3</t>
  </si>
  <si>
    <t>Priority-veth3</t>
  </si>
  <si>
    <t>Adapter Name-veth3</t>
  </si>
  <si>
    <t>PVID-veth4</t>
  </si>
  <si>
    <t>Virtual Slot id-veth4</t>
  </si>
  <si>
    <t>IEEE 802.1q-veth4</t>
  </si>
  <si>
    <t>VLAN's-veth4</t>
  </si>
  <si>
    <t>trunck-veth4</t>
  </si>
  <si>
    <t>Priority-veth4</t>
  </si>
  <si>
    <t>Adapter Name-veth4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</si>
</sst>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9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trike/>
      <sz val="8"/>
      <color theme="1"/>
      <name val="Arial"/>
      <family val="2"/>
    </font>
    <font>
      <strike/>
      <sz val="8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strike/>
      <sz val="10"/>
      <name val="Arial"/>
      <family val="2"/>
    </font>
    <font>
      <b/>
      <sz val="10"/>
      <name val="Verdana"/>
      <family val="2"/>
    </font>
    <font>
      <b/>
      <sz val="8"/>
      <name val="Verdana"/>
      <family val="2"/>
    </font>
    <font>
      <sz val="10"/>
      <name val="Verdana"/>
      <family val="2"/>
    </font>
    <font>
      <strike/>
      <sz val="8"/>
      <color theme="1"/>
      <name val="Calibri Light"/>
      <family val="2"/>
    </font>
    <font>
      <strike/>
      <sz val="8"/>
      <name val="Calibri Light"/>
      <family val="2"/>
    </font>
    <font>
      <b/>
      <sz val="12"/>
      <color indexed="8"/>
      <name val="Calibri"/>
      <family val="2"/>
    </font>
    <font>
      <b/>
      <sz val="8"/>
      <color indexed="8"/>
      <name val="Calibri"/>
      <family val="2"/>
    </font>
    <font>
      <sz val="8"/>
      <color rgb="FFFFFF99"/>
      <name val="Arial"/>
      <family val="2"/>
    </font>
    <font>
      <b/>
      <sz val="8"/>
      <color indexed="8"/>
      <name val="Arial"/>
      <family val="2"/>
    </font>
    <font>
      <sz val="11"/>
      <name val="Calibri"/>
      <family val="2"/>
    </font>
    <font>
      <strike/>
      <sz val="11"/>
      <name val="Calibri Light"/>
      <family val="2"/>
    </font>
    <font>
      <u/>
      <sz val="10"/>
      <color indexed="12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EFC98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3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59"/>
      </right>
      <top style="medium">
        <color indexed="64"/>
      </top>
      <bottom/>
      <diagonal/>
    </border>
    <border>
      <left style="thin">
        <color indexed="59"/>
      </left>
      <right style="thin">
        <color indexed="59"/>
      </right>
      <top style="medium">
        <color indexed="64"/>
      </top>
      <bottom/>
      <diagonal/>
    </border>
    <border>
      <left style="medium">
        <color indexed="59"/>
      </left>
      <right style="thin">
        <color indexed="59"/>
      </right>
      <top style="medium">
        <color indexed="64"/>
      </top>
      <bottom/>
      <diagonal/>
    </border>
    <border>
      <left style="thin">
        <color indexed="59"/>
      </left>
      <right style="thin">
        <color indexed="59"/>
      </right>
      <top style="medium">
        <color indexed="64"/>
      </top>
      <bottom style="thin">
        <color indexed="59"/>
      </bottom>
      <diagonal/>
    </border>
    <border>
      <left style="thin">
        <color indexed="59"/>
      </left>
      <right style="medium">
        <color indexed="59"/>
      </right>
      <top style="medium">
        <color indexed="64"/>
      </top>
      <bottom style="thin">
        <color indexed="59"/>
      </bottom>
      <diagonal/>
    </border>
    <border>
      <left style="thin">
        <color indexed="59"/>
      </left>
      <right style="medium">
        <color indexed="64"/>
      </right>
      <top style="medium">
        <color indexed="64"/>
      </top>
      <bottom style="thin">
        <color indexed="59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59"/>
      </left>
      <right style="medium">
        <color indexed="59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5" fillId="0" borderId="0" applyNumberFormat="0" applyFill="0" applyBorder="0" applyAlignment="0" applyProtection="0"/>
  </cellStyleXfs>
  <cellXfs count="244">
    <xf numFmtId="0" fontId="0" fillId="0" borderId="0" xfId="0"/>
    <xf numFmtId="0" fontId="4" fillId="2" borderId="1" xfId="2" applyFont="1" applyFill="1" applyBorder="1" applyAlignment="1">
      <alignment horizontal="left" vertical="center" wrapText="1"/>
    </xf>
    <xf numFmtId="0" fontId="5" fillId="2" borderId="1" xfId="2" applyFont="1" applyFill="1" applyBorder="1" applyAlignment="1">
      <alignment horizontal="left" vertical="center" wrapText="1"/>
    </xf>
    <xf numFmtId="0" fontId="2" fillId="0" borderId="1" xfId="2" applyFont="1" applyBorder="1" applyAlignment="1">
      <alignment horizontal="center" vertical="center"/>
    </xf>
    <xf numFmtId="0" fontId="0" fillId="0" borderId="1" xfId="2" applyFont="1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3" fillId="0" borderId="1" xfId="2" applyBorder="1" applyAlignment="1">
      <alignment horizontal="center"/>
    </xf>
    <xf numFmtId="0" fontId="5" fillId="2" borderId="2" xfId="2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left" vertical="center"/>
    </xf>
    <xf numFmtId="1" fontId="8" fillId="5" borderId="1" xfId="0" applyNumberFormat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/>
    </xf>
    <xf numFmtId="1" fontId="9" fillId="5" borderId="1" xfId="0" applyNumberFormat="1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1" fontId="7" fillId="6" borderId="1" xfId="0" applyNumberFormat="1" applyFont="1" applyFill="1" applyBorder="1" applyAlignment="1">
      <alignment horizontal="left" vertical="center"/>
    </xf>
    <xf numFmtId="0" fontId="7" fillId="7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1" fontId="7" fillId="7" borderId="0" xfId="0" applyNumberFormat="1" applyFont="1" applyFill="1" applyBorder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5" borderId="0" xfId="0" applyFont="1" applyFill="1" applyBorder="1" applyAlignment="1">
      <alignment horizontal="left" vertical="center"/>
    </xf>
    <xf numFmtId="0" fontId="11" fillId="9" borderId="1" xfId="0" applyFont="1" applyFill="1" applyBorder="1" applyAlignment="1">
      <alignment vertical="center"/>
    </xf>
    <xf numFmtId="0" fontId="11" fillId="9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/>
    <xf numFmtId="0" fontId="11" fillId="12" borderId="1" xfId="0" applyFont="1" applyFill="1" applyBorder="1" applyAlignment="1"/>
    <xf numFmtId="0" fontId="7" fillId="12" borderId="1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7" fillId="10" borderId="1" xfId="0" applyFont="1" applyFill="1" applyBorder="1"/>
    <xf numFmtId="0" fontId="7" fillId="1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10" borderId="1" xfId="0" applyFont="1" applyFill="1" applyBorder="1" applyAlignment="1">
      <alignment horizontal="center"/>
    </xf>
    <xf numFmtId="0" fontId="0" fillId="0" borderId="1" xfId="0" applyBorder="1"/>
    <xf numFmtId="0" fontId="7" fillId="13" borderId="1" xfId="3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/>
    </xf>
    <xf numFmtId="1" fontId="8" fillId="12" borderId="1" xfId="0" applyNumberFormat="1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3" borderId="1" xfId="3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/>
    </xf>
    <xf numFmtId="1" fontId="9" fillId="12" borderId="1" xfId="0" applyNumberFormat="1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12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Border="1"/>
    <xf numFmtId="0" fontId="10" fillId="10" borderId="1" xfId="0" applyFont="1" applyFill="1" applyBorder="1" applyAlignment="1">
      <alignment horizontal="center"/>
    </xf>
    <xf numFmtId="0" fontId="16" fillId="0" borderId="0" xfId="0" applyFont="1" applyBorder="1"/>
    <xf numFmtId="0" fontId="16" fillId="0" borderId="0" xfId="0" applyFont="1"/>
    <xf numFmtId="0" fontId="15" fillId="14" borderId="0" xfId="0" applyFont="1" applyFill="1" applyBorder="1"/>
    <xf numFmtId="0" fontId="15" fillId="14" borderId="14" xfId="0" applyFont="1" applyFill="1" applyBorder="1" applyAlignment="1">
      <alignment horizontal="center" vertical="top" wrapText="1"/>
    </xf>
    <xf numFmtId="0" fontId="15" fillId="14" borderId="14" xfId="0" applyFont="1" applyFill="1" applyBorder="1" applyAlignment="1">
      <alignment horizontal="center" vertical="center" wrapText="1"/>
    </xf>
    <xf numFmtId="0" fontId="16" fillId="15" borderId="0" xfId="0" applyFont="1" applyFill="1" applyBorder="1" applyAlignment="1">
      <alignment horizontal="center"/>
    </xf>
    <xf numFmtId="0" fontId="16" fillId="15" borderId="0" xfId="0" applyFont="1" applyFill="1" applyBorder="1"/>
    <xf numFmtId="0" fontId="11" fillId="12" borderId="15" xfId="0" applyFont="1" applyFill="1" applyBorder="1" applyAlignment="1"/>
    <xf numFmtId="0" fontId="7" fillId="1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/>
    </xf>
    <xf numFmtId="164" fontId="7" fillId="0" borderId="15" xfId="0" applyNumberFormat="1" applyFont="1" applyFill="1" applyBorder="1" applyAlignment="1">
      <alignment horizontal="center"/>
    </xf>
    <xf numFmtId="0" fontId="7" fillId="16" borderId="4" xfId="0" applyFont="1" applyFill="1" applyBorder="1" applyAlignment="1">
      <alignment horizontal="center" vertical="center"/>
    </xf>
    <xf numFmtId="164" fontId="7" fillId="0" borderId="17" xfId="0" applyNumberFormat="1" applyFont="1" applyFill="1" applyBorder="1" applyAlignment="1">
      <alignment horizontal="center"/>
    </xf>
    <xf numFmtId="1" fontId="7" fillId="0" borderId="15" xfId="0" applyNumberFormat="1" applyFont="1" applyFill="1" applyBorder="1" applyAlignment="1">
      <alignment horizontal="center"/>
    </xf>
    <xf numFmtId="0" fontId="7" fillId="16" borderId="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1" fontId="7" fillId="16" borderId="4" xfId="0" applyNumberFormat="1" applyFont="1" applyFill="1" applyBorder="1" applyAlignment="1">
      <alignment horizontal="center" vertical="center"/>
    </xf>
    <xf numFmtId="1" fontId="7" fillId="0" borderId="18" xfId="0" applyNumberFormat="1" applyFont="1" applyFill="1" applyBorder="1" applyAlignment="1">
      <alignment horizontal="center"/>
    </xf>
    <xf numFmtId="0" fontId="11" fillId="12" borderId="19" xfId="0" applyFont="1" applyFill="1" applyBorder="1" applyAlignment="1"/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/>
    </xf>
    <xf numFmtId="164" fontId="7" fillId="0" borderId="19" xfId="0" applyNumberFormat="1" applyFont="1" applyFill="1" applyBorder="1" applyAlignment="1">
      <alignment horizontal="center"/>
    </xf>
    <xf numFmtId="0" fontId="7" fillId="16" borderId="1" xfId="0" applyFont="1" applyFill="1" applyBorder="1" applyAlignment="1">
      <alignment horizontal="center" vertical="center"/>
    </xf>
    <xf numFmtId="164" fontId="7" fillId="0" borderId="18" xfId="0" applyNumberFormat="1" applyFont="1" applyFill="1" applyBorder="1" applyAlignment="1">
      <alignment horizontal="center"/>
    </xf>
    <xf numFmtId="1" fontId="7" fillId="0" borderId="19" xfId="0" applyNumberFormat="1" applyFont="1" applyFill="1" applyBorder="1" applyAlignment="1">
      <alignment horizontal="center"/>
    </xf>
    <xf numFmtId="0" fontId="7" fillId="16" borderId="1" xfId="0" applyFont="1" applyFill="1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1" fontId="7" fillId="16" borderId="1" xfId="0" applyNumberFormat="1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left" vertical="center"/>
    </xf>
    <xf numFmtId="164" fontId="7" fillId="0" borderId="19" xfId="0" applyNumberFormat="1" applyFont="1" applyBorder="1" applyAlignment="1">
      <alignment horizontal="center" vertical="center"/>
    </xf>
    <xf numFmtId="0" fontId="8" fillId="16" borderId="1" xfId="0" applyFont="1" applyFill="1" applyBorder="1" applyAlignment="1">
      <alignment horizontal="center"/>
    </xf>
    <xf numFmtId="1" fontId="7" fillId="0" borderId="19" xfId="0" applyNumberFormat="1" applyFont="1" applyBorder="1" applyAlignment="1">
      <alignment horizontal="center" vertical="center"/>
    </xf>
    <xf numFmtId="0" fontId="7" fillId="0" borderId="20" xfId="0" applyNumberFormat="1" applyFont="1" applyFill="1" applyBorder="1" applyAlignment="1">
      <alignment horizontal="center"/>
    </xf>
    <xf numFmtId="3" fontId="7" fillId="0" borderId="20" xfId="0" applyNumberFormat="1" applyFont="1" applyFill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/>
    </xf>
    <xf numFmtId="0" fontId="17" fillId="5" borderId="19" xfId="0" applyFont="1" applyFill="1" applyBorder="1" applyAlignment="1">
      <alignment horizontal="left" vertical="center"/>
    </xf>
    <xf numFmtId="0" fontId="17" fillId="5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center" vertical="center" wrapText="1"/>
    </xf>
    <xf numFmtId="0" fontId="17" fillId="12" borderId="1" xfId="0" applyFont="1" applyFill="1" applyBorder="1" applyAlignment="1">
      <alignment horizontal="center"/>
    </xf>
    <xf numFmtId="1" fontId="17" fillId="12" borderId="1" xfId="0" applyNumberFormat="1" applyFont="1" applyFill="1" applyBorder="1" applyAlignment="1">
      <alignment horizontal="center"/>
    </xf>
    <xf numFmtId="0" fontId="18" fillId="0" borderId="1" xfId="0" applyNumberFormat="1" applyFont="1" applyFill="1" applyBorder="1" applyAlignment="1">
      <alignment horizontal="center"/>
    </xf>
    <xf numFmtId="3" fontId="18" fillId="0" borderId="1" xfId="0" applyNumberFormat="1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164" fontId="18" fillId="0" borderId="19" xfId="0" applyNumberFormat="1" applyFont="1" applyBorder="1" applyAlignment="1">
      <alignment horizontal="center" vertical="center"/>
    </xf>
    <xf numFmtId="0" fontId="17" fillId="16" borderId="1" xfId="0" applyFont="1" applyFill="1" applyBorder="1" applyAlignment="1">
      <alignment horizontal="center"/>
    </xf>
    <xf numFmtId="164" fontId="18" fillId="0" borderId="18" xfId="0" applyNumberFormat="1" applyFont="1" applyFill="1" applyBorder="1" applyAlignment="1">
      <alignment horizontal="center"/>
    </xf>
    <xf numFmtId="1" fontId="18" fillId="0" borderId="19" xfId="0" applyNumberFormat="1" applyFont="1" applyFill="1" applyBorder="1" applyAlignment="1">
      <alignment horizontal="center"/>
    </xf>
    <xf numFmtId="0" fontId="18" fillId="16" borderId="1" xfId="0" applyFont="1" applyFill="1" applyBorder="1" applyAlignment="1">
      <alignment horizontal="center"/>
    </xf>
    <xf numFmtId="0" fontId="18" fillId="0" borderId="18" xfId="0" applyFont="1" applyFill="1" applyBorder="1" applyAlignment="1">
      <alignment horizontal="center"/>
    </xf>
    <xf numFmtId="1" fontId="18" fillId="0" borderId="19" xfId="0" applyNumberFormat="1" applyFont="1" applyBorder="1" applyAlignment="1">
      <alignment horizontal="center" vertical="center"/>
    </xf>
    <xf numFmtId="1" fontId="18" fillId="16" borderId="1" xfId="0" applyNumberFormat="1" applyFont="1" applyFill="1" applyBorder="1" applyAlignment="1">
      <alignment horizontal="center" vertical="center"/>
    </xf>
    <xf numFmtId="1" fontId="18" fillId="0" borderId="18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4" fillId="9" borderId="13" xfId="0" applyFont="1" applyFill="1" applyBorder="1" applyAlignment="1">
      <alignment horizontal="center" vertical="center"/>
    </xf>
    <xf numFmtId="0" fontId="15" fillId="14" borderId="7" xfId="0" applyFont="1" applyFill="1" applyBorder="1" applyAlignment="1">
      <alignment horizontal="center" vertical="top" wrapText="1"/>
    </xf>
    <xf numFmtId="0" fontId="15" fillId="14" borderId="8" xfId="0" applyFont="1" applyFill="1" applyBorder="1" applyAlignment="1">
      <alignment horizontal="center" vertical="top" wrapText="1"/>
    </xf>
    <xf numFmtId="0" fontId="15" fillId="14" borderId="9" xfId="0" applyFont="1" applyFill="1" applyBorder="1" applyAlignment="1">
      <alignment horizontal="center" vertical="top" wrapText="1"/>
    </xf>
    <xf numFmtId="0" fontId="15" fillId="14" borderId="10" xfId="0" applyNumberFormat="1" applyFont="1" applyFill="1" applyBorder="1" applyAlignment="1">
      <alignment wrapText="1"/>
    </xf>
    <xf numFmtId="0" fontId="15" fillId="14" borderId="11" xfId="0" applyNumberFormat="1" applyFont="1" applyFill="1" applyBorder="1" applyAlignment="1">
      <alignment wrapText="1"/>
    </xf>
    <xf numFmtId="0" fontId="15" fillId="14" borderId="12" xfId="0" applyNumberFormat="1" applyFont="1" applyFill="1" applyBorder="1" applyAlignment="1">
      <alignment wrapText="1"/>
    </xf>
    <xf numFmtId="0" fontId="14" fillId="9" borderId="6" xfId="0" applyFont="1" applyFill="1" applyBorder="1" applyAlignment="1">
      <alignment vertical="center"/>
    </xf>
    <xf numFmtId="0" fontId="15" fillId="14" borderId="24" xfId="0" applyFont="1" applyFill="1" applyBorder="1" applyAlignment="1">
      <alignment horizontal="center" vertical="top" wrapText="1"/>
    </xf>
    <xf numFmtId="0" fontId="20" fillId="17" borderId="25" xfId="4" applyFont="1" applyFill="1" applyBorder="1" applyAlignment="1">
      <alignment horizontal="center" vertical="top" wrapText="1"/>
    </xf>
    <xf numFmtId="0" fontId="20" fillId="17" borderId="26" xfId="4" applyFont="1" applyFill="1" applyBorder="1" applyAlignment="1">
      <alignment horizontal="center" vertical="top" wrapText="1"/>
    </xf>
    <xf numFmtId="0" fontId="20" fillId="17" borderId="27" xfId="4" applyFont="1" applyFill="1" applyBorder="1" applyAlignment="1">
      <alignment horizontal="center" vertical="top" wrapText="1"/>
    </xf>
    <xf numFmtId="0" fontId="20" fillId="17" borderId="28" xfId="4" applyFont="1" applyFill="1" applyBorder="1" applyAlignment="1">
      <alignment horizontal="center" vertical="top" wrapText="1"/>
    </xf>
    <xf numFmtId="0" fontId="20" fillId="17" borderId="29" xfId="4" applyFont="1" applyFill="1" applyBorder="1" applyAlignment="1">
      <alignment horizontal="center" vertical="top" wrapText="1"/>
    </xf>
    <xf numFmtId="0" fontId="8" fillId="5" borderId="31" xfId="5" applyFont="1" applyFill="1" applyBorder="1" applyAlignment="1">
      <alignment horizontal="left" vertical="center"/>
    </xf>
    <xf numFmtId="0" fontId="21" fillId="7" borderId="32" xfId="4" applyFont="1" applyFill="1" applyBorder="1" applyAlignment="1">
      <alignment horizontal="center" vertical="center"/>
    </xf>
    <xf numFmtId="0" fontId="21" fillId="7" borderId="21" xfId="4" applyFont="1" applyFill="1" applyBorder="1" applyAlignment="1">
      <alignment horizontal="center" vertical="center"/>
    </xf>
    <xf numFmtId="0" fontId="21" fillId="7" borderId="33" xfId="4" applyFont="1" applyFill="1" applyBorder="1" applyAlignment="1">
      <alignment horizontal="center" vertical="center"/>
    </xf>
    <xf numFmtId="0" fontId="21" fillId="7" borderId="15" xfId="4" applyFont="1" applyFill="1" applyBorder="1" applyAlignment="1">
      <alignment horizontal="center" vertical="center"/>
    </xf>
    <xf numFmtId="0" fontId="21" fillId="7" borderId="4" xfId="4" applyFont="1" applyFill="1" applyBorder="1" applyAlignment="1">
      <alignment horizontal="center" vertical="center"/>
    </xf>
    <xf numFmtId="0" fontId="21" fillId="7" borderId="16" xfId="4" applyFont="1" applyFill="1" applyBorder="1" applyAlignment="1">
      <alignment horizontal="center" vertical="center"/>
    </xf>
    <xf numFmtId="0" fontId="21" fillId="7" borderId="17" xfId="4" applyFont="1" applyFill="1" applyBorder="1" applyAlignment="1">
      <alignment horizontal="center" vertical="center"/>
    </xf>
    <xf numFmtId="0" fontId="8" fillId="5" borderId="34" xfId="5" applyFont="1" applyFill="1" applyBorder="1" applyAlignment="1">
      <alignment horizontal="left" vertical="center"/>
    </xf>
    <xf numFmtId="0" fontId="21" fillId="7" borderId="19" xfId="4" applyFont="1" applyFill="1" applyBorder="1" applyAlignment="1">
      <alignment horizontal="center" vertical="center"/>
    </xf>
    <xf numFmtId="0" fontId="21" fillId="7" borderId="1" xfId="4" applyFont="1" applyFill="1" applyBorder="1" applyAlignment="1">
      <alignment horizontal="center" vertical="center"/>
    </xf>
    <xf numFmtId="0" fontId="21" fillId="7" borderId="18" xfId="4" applyFont="1" applyFill="1" applyBorder="1" applyAlignment="1">
      <alignment horizontal="center" vertical="center"/>
    </xf>
    <xf numFmtId="0" fontId="21" fillId="7" borderId="2" xfId="4" applyFont="1" applyFill="1" applyBorder="1" applyAlignment="1">
      <alignment horizontal="center" vertical="center"/>
    </xf>
    <xf numFmtId="0" fontId="21" fillId="7" borderId="1" xfId="4" applyFont="1" applyFill="1" applyBorder="1" applyAlignment="1">
      <alignment horizontal="center" vertical="center" wrapText="1"/>
    </xf>
    <xf numFmtId="0" fontId="7" fillId="7" borderId="19" xfId="4" applyFont="1" applyFill="1" applyBorder="1" applyAlignment="1">
      <alignment horizontal="center" vertical="center"/>
    </xf>
    <xf numFmtId="0" fontId="7" fillId="7" borderId="1" xfId="4" applyFont="1" applyFill="1" applyBorder="1" applyAlignment="1">
      <alignment horizontal="center" vertical="center"/>
    </xf>
    <xf numFmtId="0" fontId="7" fillId="7" borderId="18" xfId="4" applyFont="1" applyFill="1" applyBorder="1" applyAlignment="1">
      <alignment horizontal="center" vertical="center"/>
    </xf>
    <xf numFmtId="0" fontId="7" fillId="7" borderId="2" xfId="4" applyFont="1" applyFill="1" applyBorder="1" applyAlignment="1">
      <alignment horizontal="center" vertical="center"/>
    </xf>
    <xf numFmtId="0" fontId="7" fillId="7" borderId="22" xfId="4" applyFont="1" applyFill="1" applyBorder="1" applyAlignment="1">
      <alignment horizontal="center" vertical="center"/>
    </xf>
    <xf numFmtId="0" fontId="7" fillId="7" borderId="20" xfId="4" applyFont="1" applyFill="1" applyBorder="1" applyAlignment="1">
      <alignment horizontal="center" vertical="center"/>
    </xf>
    <xf numFmtId="0" fontId="7" fillId="7" borderId="36" xfId="4" applyFont="1" applyFill="1" applyBorder="1" applyAlignment="1">
      <alignment horizontal="center" vertical="center"/>
    </xf>
    <xf numFmtId="0" fontId="7" fillId="7" borderId="37" xfId="4" applyFont="1" applyFill="1" applyBorder="1" applyAlignment="1">
      <alignment horizontal="center" vertical="center"/>
    </xf>
    <xf numFmtId="0" fontId="7" fillId="7" borderId="38" xfId="4" applyFont="1" applyFill="1" applyBorder="1" applyAlignment="1">
      <alignment horizontal="center" vertical="center"/>
    </xf>
    <xf numFmtId="0" fontId="7" fillId="7" borderId="39" xfId="4" applyFont="1" applyFill="1" applyBorder="1" applyAlignment="1">
      <alignment horizontal="center" vertical="center"/>
    </xf>
    <xf numFmtId="0" fontId="7" fillId="7" borderId="40" xfId="4" applyFont="1" applyFill="1" applyBorder="1" applyAlignment="1">
      <alignment horizontal="center" vertical="center"/>
    </xf>
    <xf numFmtId="0" fontId="21" fillId="7" borderId="41" xfId="4" applyFont="1" applyFill="1" applyBorder="1" applyAlignment="1">
      <alignment horizontal="center" vertical="center"/>
    </xf>
    <xf numFmtId="0" fontId="21" fillId="7" borderId="42" xfId="4" applyFont="1" applyFill="1" applyBorder="1" applyAlignment="1">
      <alignment horizontal="center" vertical="center"/>
    </xf>
    <xf numFmtId="0" fontId="21" fillId="7" borderId="3" xfId="4" applyFont="1" applyFill="1" applyBorder="1" applyAlignment="1">
      <alignment horizontal="center" vertical="center"/>
    </xf>
    <xf numFmtId="0" fontId="8" fillId="5" borderId="35" xfId="5" applyFont="1" applyFill="1" applyBorder="1" applyAlignment="1">
      <alignment horizontal="left" vertical="center"/>
    </xf>
    <xf numFmtId="0" fontId="7" fillId="7" borderId="43" xfId="4" applyFont="1" applyFill="1" applyBorder="1" applyAlignment="1">
      <alignment horizontal="center" vertical="center"/>
    </xf>
    <xf numFmtId="0" fontId="7" fillId="7" borderId="44" xfId="4" applyFont="1" applyFill="1" applyBorder="1" applyAlignment="1">
      <alignment horizontal="center" vertical="center"/>
    </xf>
    <xf numFmtId="0" fontId="7" fillId="7" borderId="32" xfId="4" applyFont="1" applyFill="1" applyBorder="1" applyAlignment="1">
      <alignment horizontal="center" vertical="center"/>
    </xf>
    <xf numFmtId="0" fontId="7" fillId="7" borderId="21" xfId="4" applyFont="1" applyFill="1" applyBorder="1" applyAlignment="1">
      <alignment horizontal="center" vertical="center"/>
    </xf>
    <xf numFmtId="0" fontId="7" fillId="7" borderId="33" xfId="4" applyFont="1" applyFill="1" applyBorder="1" applyAlignment="1">
      <alignment horizontal="center" vertical="center"/>
    </xf>
    <xf numFmtId="0" fontId="7" fillId="7" borderId="15" xfId="4" applyFont="1" applyFill="1" applyBorder="1" applyAlignment="1">
      <alignment horizontal="center" vertical="center"/>
    </xf>
    <xf numFmtId="0" fontId="7" fillId="7" borderId="4" xfId="4" applyFont="1" applyFill="1" applyBorder="1" applyAlignment="1">
      <alignment horizontal="center" vertical="center"/>
    </xf>
    <xf numFmtId="0" fontId="7" fillId="7" borderId="16" xfId="4" applyFont="1" applyFill="1" applyBorder="1" applyAlignment="1">
      <alignment horizontal="center" vertical="center"/>
    </xf>
    <xf numFmtId="0" fontId="7" fillId="7" borderId="17" xfId="4" applyFont="1" applyFill="1" applyBorder="1" applyAlignment="1">
      <alignment horizontal="center" vertical="center"/>
    </xf>
    <xf numFmtId="0" fontId="7" fillId="7" borderId="1" xfId="4" applyFont="1" applyFill="1" applyBorder="1" applyAlignment="1">
      <alignment horizontal="center" vertical="center" wrapText="1"/>
    </xf>
    <xf numFmtId="0" fontId="9" fillId="5" borderId="34" xfId="5" applyFont="1" applyFill="1" applyBorder="1" applyAlignment="1">
      <alignment horizontal="left" vertical="center"/>
    </xf>
    <xf numFmtId="0" fontId="10" fillId="7" borderId="19" xfId="4" applyFont="1" applyFill="1" applyBorder="1" applyAlignment="1">
      <alignment horizontal="center" vertical="center"/>
    </xf>
    <xf numFmtId="0" fontId="10" fillId="7" borderId="1" xfId="4" applyFont="1" applyFill="1" applyBorder="1" applyAlignment="1">
      <alignment horizontal="center" vertical="center"/>
    </xf>
    <xf numFmtId="0" fontId="10" fillId="7" borderId="18" xfId="4" applyFont="1" applyFill="1" applyBorder="1" applyAlignment="1">
      <alignment horizontal="center" vertical="center"/>
    </xf>
    <xf numFmtId="0" fontId="10" fillId="7" borderId="2" xfId="4" applyFont="1" applyFill="1" applyBorder="1" applyAlignment="1">
      <alignment horizontal="center" vertical="center"/>
    </xf>
    <xf numFmtId="0" fontId="7" fillId="7" borderId="41" xfId="4" applyFont="1" applyFill="1" applyBorder="1" applyAlignment="1">
      <alignment horizontal="center" vertical="center"/>
    </xf>
    <xf numFmtId="0" fontId="7" fillId="7" borderId="42" xfId="4" applyFont="1" applyFill="1" applyBorder="1" applyAlignment="1">
      <alignment horizontal="center" vertical="center"/>
    </xf>
    <xf numFmtId="0" fontId="7" fillId="7" borderId="3" xfId="4" applyFont="1" applyFill="1" applyBorder="1" applyAlignment="1">
      <alignment horizontal="center" vertical="center"/>
    </xf>
    <xf numFmtId="0" fontId="10" fillId="7" borderId="3" xfId="4" applyFont="1" applyFill="1" applyBorder="1" applyAlignment="1">
      <alignment horizontal="center" vertical="center"/>
    </xf>
    <xf numFmtId="0" fontId="21" fillId="7" borderId="22" xfId="4" applyFont="1" applyFill="1" applyBorder="1" applyAlignment="1">
      <alignment horizontal="center" vertical="center"/>
    </xf>
    <xf numFmtId="0" fontId="21" fillId="7" borderId="36" xfId="4" applyFont="1" applyFill="1" applyBorder="1" applyAlignment="1">
      <alignment horizontal="center" vertical="center"/>
    </xf>
    <xf numFmtId="0" fontId="21" fillId="7" borderId="37" xfId="4" applyFont="1" applyFill="1" applyBorder="1" applyAlignment="1">
      <alignment horizontal="center" vertical="center"/>
    </xf>
    <xf numFmtId="0" fontId="21" fillId="7" borderId="39" xfId="4" applyFont="1" applyFill="1" applyBorder="1" applyAlignment="1">
      <alignment horizontal="center" vertical="center"/>
    </xf>
    <xf numFmtId="0" fontId="21" fillId="7" borderId="43" xfId="4" applyFont="1" applyFill="1" applyBorder="1" applyAlignment="1">
      <alignment horizontal="center" vertical="center"/>
    </xf>
    <xf numFmtId="0" fontId="21" fillId="7" borderId="44" xfId="4" applyFont="1" applyFill="1" applyBorder="1" applyAlignment="1">
      <alignment horizontal="center" vertical="center"/>
    </xf>
    <xf numFmtId="0" fontId="21" fillId="7" borderId="40" xfId="4" applyFont="1" applyFill="1" applyBorder="1" applyAlignment="1">
      <alignment horizontal="center" vertical="center"/>
    </xf>
    <xf numFmtId="0" fontId="19" fillId="17" borderId="45" xfId="4" applyFont="1" applyFill="1" applyBorder="1" applyAlignment="1">
      <alignment horizontal="center" vertical="center" wrapText="1"/>
    </xf>
    <xf numFmtId="0" fontId="19" fillId="17" borderId="6" xfId="4" applyFont="1" applyFill="1" applyBorder="1" applyAlignment="1">
      <alignment vertical="center" wrapText="1"/>
    </xf>
    <xf numFmtId="0" fontId="11" fillId="9" borderId="22" xfId="0" applyFont="1" applyFill="1" applyBorder="1" applyAlignment="1">
      <alignment vertical="center"/>
    </xf>
    <xf numFmtId="0" fontId="11" fillId="9" borderId="43" xfId="0" applyFont="1" applyFill="1" applyBorder="1" applyAlignment="1">
      <alignment vertical="center" wrapText="1"/>
    </xf>
    <xf numFmtId="0" fontId="12" fillId="11" borderId="30" xfId="0" applyFont="1" applyFill="1" applyBorder="1" applyAlignment="1">
      <alignment horizontal="center" vertical="center" wrapText="1"/>
    </xf>
    <xf numFmtId="0" fontId="12" fillId="18" borderId="0" xfId="0" applyFont="1" applyFill="1" applyAlignment="1">
      <alignment horizontal="center" vertical="center" wrapText="1"/>
    </xf>
    <xf numFmtId="0" fontId="12" fillId="19" borderId="30" xfId="0" applyFont="1" applyFill="1" applyBorder="1" applyAlignment="1">
      <alignment horizontal="center" vertical="center" wrapText="1"/>
    </xf>
    <xf numFmtId="0" fontId="12" fillId="20" borderId="0" xfId="0" applyFont="1" applyFill="1" applyAlignment="1">
      <alignment horizontal="center" vertical="center" wrapText="1"/>
    </xf>
    <xf numFmtId="0" fontId="12" fillId="20" borderId="30" xfId="0" applyFont="1" applyFill="1" applyBorder="1" applyAlignment="1">
      <alignment horizontal="center" vertical="center" wrapText="1"/>
    </xf>
    <xf numFmtId="0" fontId="12" fillId="21" borderId="30" xfId="0" applyFont="1" applyFill="1" applyBorder="1" applyAlignment="1">
      <alignment horizontal="center" vertical="center" wrapText="1"/>
    </xf>
    <xf numFmtId="0" fontId="22" fillId="22" borderId="30" xfId="0" applyFont="1" applyFill="1" applyBorder="1" applyAlignment="1">
      <alignment horizontal="center" vertical="center" wrapText="1"/>
    </xf>
    <xf numFmtId="0" fontId="23" fillId="12" borderId="1" xfId="0" applyFont="1" applyFill="1" applyBorder="1" applyAlignment="1">
      <alignment horizontal="left" vertical="center" wrapText="1"/>
    </xf>
    <xf numFmtId="0" fontId="7" fillId="23" borderId="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23" fillId="23" borderId="1" xfId="0" applyFont="1" applyFill="1" applyBorder="1" applyAlignment="1">
      <alignment horizontal="center" vertical="center" wrapText="1"/>
    </xf>
    <xf numFmtId="0" fontId="7" fillId="23" borderId="1" xfId="0" applyFont="1" applyFill="1" applyBorder="1" applyAlignment="1">
      <alignment horizontal="center" vertical="center"/>
    </xf>
    <xf numFmtId="0" fontId="23" fillId="23" borderId="1" xfId="0" applyFont="1" applyFill="1" applyBorder="1" applyAlignment="1">
      <alignment horizontal="left" vertical="center" wrapText="1"/>
    </xf>
    <xf numFmtId="0" fontId="24" fillId="23" borderId="1" xfId="0" applyFont="1" applyFill="1" applyBorder="1" applyAlignment="1">
      <alignment horizontal="left" vertical="center" wrapText="1"/>
    </xf>
    <xf numFmtId="0" fontId="18" fillId="23" borderId="2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8" fillId="23" borderId="1" xfId="0" applyFont="1" applyFill="1" applyBorder="1" applyAlignment="1">
      <alignment horizontal="center" vertical="center"/>
    </xf>
    <xf numFmtId="0" fontId="24" fillId="23" borderId="1" xfId="0" applyFont="1" applyFill="1" applyBorder="1" applyAlignment="1">
      <alignment horizontal="center" vertical="center" wrapText="1"/>
    </xf>
    <xf numFmtId="0" fontId="7" fillId="23" borderId="1" xfId="0" applyFont="1" applyFill="1" applyBorder="1" applyAlignment="1">
      <alignment horizontal="center" vertical="center" wrapText="1"/>
    </xf>
    <xf numFmtId="0" fontId="18" fillId="23" borderId="1" xfId="0" applyFont="1" applyFill="1" applyBorder="1" applyAlignment="1">
      <alignment horizontal="center" vertical="center" wrapText="1"/>
    </xf>
    <xf numFmtId="0" fontId="7" fillId="0" borderId="0" xfId="4" applyFont="1"/>
    <xf numFmtId="0" fontId="11" fillId="9" borderId="1" xfId="4" applyFont="1" applyFill="1" applyBorder="1" applyAlignment="1">
      <alignment wrapText="1"/>
    </xf>
    <xf numFmtId="0" fontId="11" fillId="15" borderId="1" xfId="4" applyFont="1" applyFill="1" applyBorder="1" applyAlignment="1">
      <alignment horizontal="center" wrapText="1"/>
    </xf>
    <xf numFmtId="0" fontId="11" fillId="15" borderId="1" xfId="4" applyFont="1" applyFill="1" applyBorder="1" applyAlignment="1">
      <alignment wrapText="1"/>
    </xf>
    <xf numFmtId="0" fontId="11" fillId="9" borderId="1" xfId="4" applyFont="1" applyFill="1" applyBorder="1" applyAlignment="1">
      <alignment horizontal="center" wrapText="1"/>
    </xf>
    <xf numFmtId="0" fontId="7" fillId="0" borderId="0" xfId="4" applyFont="1" applyAlignment="1">
      <alignment wrapText="1"/>
    </xf>
    <xf numFmtId="0" fontId="4" fillId="0" borderId="44" xfId="2" applyFont="1" applyBorder="1" applyAlignment="1">
      <alignment wrapText="1"/>
    </xf>
    <xf numFmtId="0" fontId="12" fillId="11" borderId="5" xfId="0" applyFont="1" applyFill="1" applyBorder="1" applyAlignment="1">
      <alignment vertical="center" wrapText="1"/>
    </xf>
    <xf numFmtId="0" fontId="14" fillId="9" borderId="13" xfId="0" applyFont="1" applyFill="1" applyBorder="1" applyAlignment="1">
      <alignment vertical="center"/>
    </xf>
    <xf numFmtId="0" fontId="16" fillId="15" borderId="0" xfId="0" applyFont="1" applyFill="1" applyBorder="1" applyAlignment="1">
      <alignment horizontal="center"/>
    </xf>
    <xf numFmtId="0" fontId="16" fillId="15" borderId="23" xfId="0" applyFont="1" applyFill="1" applyBorder="1" applyAlignment="1">
      <alignment horizontal="center"/>
    </xf>
    <xf numFmtId="0" fontId="11" fillId="24" borderId="20" xfId="4" applyFont="1" applyFill="1" applyBorder="1" applyAlignment="1">
      <alignment horizontal="center" vertical="center"/>
    </xf>
    <xf numFmtId="0" fontId="11" fillId="24" borderId="30" xfId="4" applyFont="1" applyFill="1" applyBorder="1" applyAlignment="1">
      <alignment horizontal="center" vertical="center"/>
    </xf>
    <xf numFmtId="0" fontId="11" fillId="24" borderId="21" xfId="4" applyFont="1" applyFill="1" applyBorder="1" applyAlignment="1">
      <alignment horizontal="center" vertical="center"/>
    </xf>
    <xf numFmtId="0" fontId="7" fillId="7" borderId="1" xfId="4" applyFont="1" applyFill="1" applyBorder="1" applyAlignment="1">
      <alignment horizontal="center" vertical="center"/>
    </xf>
    <xf numFmtId="43" fontId="7" fillId="7" borderId="1" xfId="1" applyFont="1" applyFill="1" applyBorder="1" applyAlignment="1">
      <alignment horizontal="center" vertical="center"/>
    </xf>
    <xf numFmtId="3" fontId="7" fillId="7" borderId="20" xfId="4" applyNumberFormat="1" applyFont="1" applyFill="1" applyBorder="1" applyAlignment="1">
      <alignment horizontal="center" vertical="center" wrapText="1"/>
    </xf>
    <xf numFmtId="3" fontId="7" fillId="7" borderId="30" xfId="4" applyNumberFormat="1" applyFont="1" applyFill="1" applyBorder="1" applyAlignment="1">
      <alignment horizontal="center" vertical="center" wrapText="1"/>
    </xf>
    <xf numFmtId="3" fontId="7" fillId="7" borderId="21" xfId="4" applyNumberFormat="1" applyFont="1" applyFill="1" applyBorder="1" applyAlignment="1">
      <alignment horizontal="center" vertical="center" wrapText="1"/>
    </xf>
    <xf numFmtId="3" fontId="7" fillId="7" borderId="1" xfId="4" applyNumberFormat="1" applyFont="1" applyFill="1" applyBorder="1" applyAlignment="1">
      <alignment horizontal="center" vertical="center"/>
    </xf>
    <xf numFmtId="3" fontId="7" fillId="7" borderId="1" xfId="4" applyNumberFormat="1" applyFont="1" applyFill="1" applyBorder="1" applyAlignment="1">
      <alignment horizontal="center" vertical="center" wrapText="1"/>
    </xf>
    <xf numFmtId="0" fontId="11" fillId="24" borderId="1" xfId="4" applyFont="1" applyFill="1" applyBorder="1" applyAlignment="1">
      <alignment horizontal="center" vertical="center"/>
    </xf>
    <xf numFmtId="0" fontId="7" fillId="7" borderId="1" xfId="4" applyFont="1" applyFill="1" applyBorder="1" applyAlignment="1">
      <alignment horizontal="center" vertical="center" wrapText="1"/>
    </xf>
    <xf numFmtId="0" fontId="7" fillId="7" borderId="20" xfId="4" applyFont="1" applyFill="1" applyBorder="1" applyAlignment="1">
      <alignment horizontal="center" vertical="center"/>
    </xf>
    <xf numFmtId="0" fontId="7" fillId="7" borderId="30" xfId="4" applyFont="1" applyFill="1" applyBorder="1" applyAlignment="1">
      <alignment horizontal="center" vertical="center"/>
    </xf>
    <xf numFmtId="0" fontId="7" fillId="7" borderId="21" xfId="4" applyFont="1" applyFill="1" applyBorder="1" applyAlignment="1">
      <alignment horizontal="center" vertical="center"/>
    </xf>
    <xf numFmtId="0" fontId="7" fillId="7" borderId="20" xfId="4" applyFont="1" applyFill="1" applyBorder="1" applyAlignment="1">
      <alignment horizontal="center" vertical="center" wrapText="1"/>
    </xf>
    <xf numFmtId="0" fontId="7" fillId="7" borderId="30" xfId="4" applyFont="1" applyFill="1" applyBorder="1" applyAlignment="1">
      <alignment horizontal="center" vertical="center" wrapText="1"/>
    </xf>
    <xf numFmtId="0" fontId="7" fillId="7" borderId="21" xfId="4" applyFont="1" applyFill="1" applyBorder="1" applyAlignment="1">
      <alignment horizontal="center" vertical="center" wrapText="1"/>
    </xf>
  </cellXfs>
  <cellStyles count="7">
    <cellStyle name="Comma" xfId="1" builtinId="3"/>
    <cellStyle name="Hyperlink 2 2" xfId="6"/>
    <cellStyle name="Normal" xfId="0" builtinId="0"/>
    <cellStyle name="Normal 2_CanaraBank_DR_Existing_Server_ReDesign_Architecture_v1.6" xfId="2"/>
    <cellStyle name="Normal 7 2" xfId="4"/>
    <cellStyle name="Normal 9" xfId="5"/>
    <cellStyle name="Normal_MCA Deployment Infosys - (IBM &amp; Non IBM) - Nov 25 '2013 (LLD Workshop)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24</xdr:row>
      <xdr:rowOff>0</xdr:rowOff>
    </xdr:from>
    <xdr:to>
      <xdr:col>3</xdr:col>
      <xdr:colOff>123825</xdr:colOff>
      <xdr:row>24</xdr:row>
      <xdr:rowOff>114300</xdr:rowOff>
    </xdr:to>
    <xdr:pic>
      <xdr:nvPicPr>
        <xdr:cNvPr id="2" name="placeholder" descr="https://172.20.10.88/res/com/ibm/hwmca/ui/bonsai/images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3019425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123825</xdr:colOff>
      <xdr:row>24</xdr:row>
      <xdr:rowOff>114300</xdr:rowOff>
    </xdr:to>
    <xdr:pic>
      <xdr:nvPicPr>
        <xdr:cNvPr id="3" name="placeholder" descr="https://172.20.10.88/res/com/ibm/hwmca/ui/bonsai/images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" y="3019425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304800</xdr:rowOff>
    </xdr:from>
    <xdr:to>
      <xdr:col>13</xdr:col>
      <xdr:colOff>0</xdr:colOff>
      <xdr:row>1</xdr:row>
      <xdr:rowOff>0</xdr:rowOff>
    </xdr:to>
    <xdr:sp macro="" textlink="">
      <xdr:nvSpPr>
        <xdr:cNvPr id="2" name="Text Box 34"/>
        <xdr:cNvSpPr txBox="1">
          <a:spLocks noChangeArrowheads="1"/>
        </xdr:cNvSpPr>
      </xdr:nvSpPr>
      <xdr:spPr bwMode="auto">
        <a:xfrm>
          <a:off x="14392275" y="2857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Desired</a:t>
          </a:r>
        </a:p>
      </xdr:txBody>
    </xdr:sp>
    <xdr:clientData/>
  </xdr:twoCellAnchor>
  <xdr:twoCellAnchor>
    <xdr:from>
      <xdr:col>13</xdr:col>
      <xdr:colOff>3175</xdr:colOff>
      <xdr:row>0</xdr:row>
      <xdr:rowOff>304800</xdr:rowOff>
    </xdr:from>
    <xdr:to>
      <xdr:col>13</xdr:col>
      <xdr:colOff>3175</xdr:colOff>
      <xdr:row>1</xdr:row>
      <xdr:rowOff>0</xdr:rowOff>
    </xdr:to>
    <xdr:sp macro="" textlink="">
      <xdr:nvSpPr>
        <xdr:cNvPr id="3" name="Text Box 38"/>
        <xdr:cNvSpPr txBox="1">
          <a:spLocks noChangeArrowheads="1"/>
        </xdr:cNvSpPr>
      </xdr:nvSpPr>
      <xdr:spPr bwMode="auto">
        <a:xfrm>
          <a:off x="14395450" y="2857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Minimum</a:t>
          </a:r>
        </a:p>
      </xdr:txBody>
    </xdr:sp>
    <xdr:clientData/>
  </xdr:twoCellAnchor>
  <xdr:twoCellAnchor>
    <xdr:from>
      <xdr:col>13</xdr:col>
      <xdr:colOff>0</xdr:colOff>
      <xdr:row>0</xdr:row>
      <xdr:rowOff>304800</xdr:rowOff>
    </xdr:from>
    <xdr:to>
      <xdr:col>13</xdr:col>
      <xdr:colOff>0</xdr:colOff>
      <xdr:row>1</xdr:row>
      <xdr:rowOff>0</xdr:rowOff>
    </xdr:to>
    <xdr:sp macro="" textlink="">
      <xdr:nvSpPr>
        <xdr:cNvPr id="4" name="Text Box 40"/>
        <xdr:cNvSpPr txBox="1">
          <a:spLocks noChangeArrowheads="1"/>
        </xdr:cNvSpPr>
      </xdr:nvSpPr>
      <xdr:spPr bwMode="auto">
        <a:xfrm>
          <a:off x="14392275" y="2857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Maximum</a:t>
          </a:r>
        </a:p>
      </xdr:txBody>
    </xdr:sp>
    <xdr:clientData/>
  </xdr:twoCellAnchor>
  <xdr:twoCellAnchor>
    <xdr:from>
      <xdr:col>13</xdr:col>
      <xdr:colOff>3175</xdr:colOff>
      <xdr:row>0</xdr:row>
      <xdr:rowOff>304800</xdr:rowOff>
    </xdr:from>
    <xdr:to>
      <xdr:col>13</xdr:col>
      <xdr:colOff>3175</xdr:colOff>
      <xdr:row>1</xdr:row>
      <xdr:rowOff>0</xdr:rowOff>
    </xdr:to>
    <xdr:sp macro="" textlink="">
      <xdr:nvSpPr>
        <xdr:cNvPr id="5" name="Text Box 41"/>
        <xdr:cNvSpPr txBox="1">
          <a:spLocks noChangeArrowheads="1"/>
        </xdr:cNvSpPr>
      </xdr:nvSpPr>
      <xdr:spPr bwMode="auto">
        <a:xfrm>
          <a:off x="14395450" y="2857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Desired</a:t>
          </a:r>
        </a:p>
      </xdr:txBody>
    </xdr:sp>
    <xdr:clientData/>
  </xdr:twoCellAnchor>
  <xdr:twoCellAnchor>
    <xdr:from>
      <xdr:col>13</xdr:col>
      <xdr:colOff>0</xdr:colOff>
      <xdr:row>0</xdr:row>
      <xdr:rowOff>295275</xdr:rowOff>
    </xdr:from>
    <xdr:to>
      <xdr:col>13</xdr:col>
      <xdr:colOff>0</xdr:colOff>
      <xdr:row>0</xdr:row>
      <xdr:rowOff>485775</xdr:rowOff>
    </xdr:to>
    <xdr:sp macro="" textlink="">
      <xdr:nvSpPr>
        <xdr:cNvPr id="6" name="Text Box 42"/>
        <xdr:cNvSpPr txBox="1">
          <a:spLocks noChangeArrowheads="1"/>
        </xdr:cNvSpPr>
      </xdr:nvSpPr>
      <xdr:spPr bwMode="auto">
        <a:xfrm>
          <a:off x="14392275" y="2857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Minimum</a:t>
          </a:r>
        </a:p>
      </xdr:txBody>
    </xdr:sp>
    <xdr:clientData/>
  </xdr:twoCellAnchor>
  <xdr:twoCellAnchor>
    <xdr:from>
      <xdr:col>13</xdr:col>
      <xdr:colOff>0</xdr:colOff>
      <xdr:row>0</xdr:row>
      <xdr:rowOff>304800</xdr:rowOff>
    </xdr:from>
    <xdr:to>
      <xdr:col>13</xdr:col>
      <xdr:colOff>0</xdr:colOff>
      <xdr:row>1</xdr:row>
      <xdr:rowOff>0</xdr:rowOff>
    </xdr:to>
    <xdr:sp macro="" textlink="">
      <xdr:nvSpPr>
        <xdr:cNvPr id="7" name="Text Box 43"/>
        <xdr:cNvSpPr txBox="1">
          <a:spLocks noChangeArrowheads="1"/>
        </xdr:cNvSpPr>
      </xdr:nvSpPr>
      <xdr:spPr bwMode="auto">
        <a:xfrm>
          <a:off x="14392275" y="2857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Maximum</a:t>
          </a:r>
        </a:p>
      </xdr:txBody>
    </xdr:sp>
    <xdr:clientData/>
  </xdr:twoCellAnchor>
  <xdr:twoCellAnchor editAs="oneCell">
    <xdr:from>
      <xdr:col>4</xdr:col>
      <xdr:colOff>219075</xdr:colOff>
      <xdr:row>17</xdr:row>
      <xdr:rowOff>0</xdr:rowOff>
    </xdr:from>
    <xdr:to>
      <xdr:col>4</xdr:col>
      <xdr:colOff>342900</xdr:colOff>
      <xdr:row>17</xdr:row>
      <xdr:rowOff>116416</xdr:rowOff>
    </xdr:to>
    <xdr:pic>
      <xdr:nvPicPr>
        <xdr:cNvPr id="9" name="placeholder" descr="https://172.20.10.88/res/com/ibm/hwmca/ui/bonsai/images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6275" y="4448175"/>
          <a:ext cx="123825" cy="1164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219075</xdr:colOff>
      <xdr:row>17</xdr:row>
      <xdr:rowOff>0</xdr:rowOff>
    </xdr:from>
    <xdr:to>
      <xdr:col>4</xdr:col>
      <xdr:colOff>342900</xdr:colOff>
      <xdr:row>17</xdr:row>
      <xdr:rowOff>116417</xdr:rowOff>
    </xdr:to>
    <xdr:pic>
      <xdr:nvPicPr>
        <xdr:cNvPr id="10" name="placeholder" descr="https://172.20.10.88/res/com/ibm/hwmca/ui/bonsai/images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6275" y="4448175"/>
          <a:ext cx="123825" cy="1164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219075</xdr:colOff>
      <xdr:row>17</xdr:row>
      <xdr:rowOff>0</xdr:rowOff>
    </xdr:from>
    <xdr:to>
      <xdr:col>4</xdr:col>
      <xdr:colOff>342900</xdr:colOff>
      <xdr:row>17</xdr:row>
      <xdr:rowOff>116416</xdr:rowOff>
    </xdr:to>
    <xdr:pic>
      <xdr:nvPicPr>
        <xdr:cNvPr id="11" name="placeholder" descr="https://172.20.10.88/res/com/ibm/hwmca/ui/bonsai/images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6275" y="4448175"/>
          <a:ext cx="123825" cy="1164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219075</xdr:colOff>
      <xdr:row>17</xdr:row>
      <xdr:rowOff>0</xdr:rowOff>
    </xdr:from>
    <xdr:to>
      <xdr:col>4</xdr:col>
      <xdr:colOff>342900</xdr:colOff>
      <xdr:row>17</xdr:row>
      <xdr:rowOff>116418</xdr:rowOff>
    </xdr:to>
    <xdr:pic>
      <xdr:nvPicPr>
        <xdr:cNvPr id="12" name="placeholder" descr="https://172.20.10.88/res/com/ibm/hwmca/ui/bonsai/images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6275" y="4448175"/>
          <a:ext cx="123825" cy="1164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219075</xdr:colOff>
      <xdr:row>18</xdr:row>
      <xdr:rowOff>0</xdr:rowOff>
    </xdr:from>
    <xdr:ext cx="123825" cy="116416"/>
    <xdr:pic>
      <xdr:nvPicPr>
        <xdr:cNvPr id="13" name="placeholder" descr="https://172.20.10.88/res/com/ibm/hwmca/ui/bonsai/images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6275" y="5591175"/>
          <a:ext cx="123825" cy="1164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219075</xdr:colOff>
      <xdr:row>18</xdr:row>
      <xdr:rowOff>0</xdr:rowOff>
    </xdr:from>
    <xdr:ext cx="123825" cy="116417"/>
    <xdr:pic>
      <xdr:nvPicPr>
        <xdr:cNvPr id="14" name="placeholder" descr="https://172.20.10.88/res/com/ibm/hwmca/ui/bonsai/images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6275" y="5591175"/>
          <a:ext cx="123825" cy="1164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219075</xdr:colOff>
      <xdr:row>18</xdr:row>
      <xdr:rowOff>0</xdr:rowOff>
    </xdr:from>
    <xdr:ext cx="123825" cy="116416"/>
    <xdr:pic>
      <xdr:nvPicPr>
        <xdr:cNvPr id="15" name="placeholder" descr="https://172.20.10.88/res/com/ibm/hwmca/ui/bonsai/images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6275" y="5591175"/>
          <a:ext cx="123825" cy="1164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219075</xdr:colOff>
      <xdr:row>18</xdr:row>
      <xdr:rowOff>0</xdr:rowOff>
    </xdr:from>
    <xdr:ext cx="123825" cy="116418"/>
    <xdr:pic>
      <xdr:nvPicPr>
        <xdr:cNvPr id="16" name="placeholder" descr="https://172.20.10.88/res/com/ibm/hwmca/ui/bonsai/images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6275" y="5591175"/>
          <a:ext cx="123825" cy="1164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1278466</xdr:colOff>
      <xdr:row>0</xdr:row>
      <xdr:rowOff>304800</xdr:rowOff>
    </xdr:from>
    <xdr:to>
      <xdr:col>3</xdr:col>
      <xdr:colOff>1278466</xdr:colOff>
      <xdr:row>1</xdr:row>
      <xdr:rowOff>0</xdr:rowOff>
    </xdr:to>
    <xdr:sp macro="" textlink="">
      <xdr:nvSpPr>
        <xdr:cNvPr id="2" name="Text Box 34"/>
        <xdr:cNvSpPr txBox="1">
          <a:spLocks noChangeArrowheads="1"/>
        </xdr:cNvSpPr>
      </xdr:nvSpPr>
      <xdr:spPr bwMode="auto">
        <a:xfrm>
          <a:off x="4288366" y="304800"/>
          <a:ext cx="0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Desired</a:t>
          </a:r>
        </a:p>
      </xdr:txBody>
    </xdr:sp>
    <xdr:clientData/>
  </xdr:twoCellAnchor>
  <xdr:twoCellAnchor>
    <xdr:from>
      <xdr:col>4</xdr:col>
      <xdr:colOff>1058</xdr:colOff>
      <xdr:row>0</xdr:row>
      <xdr:rowOff>304800</xdr:rowOff>
    </xdr:from>
    <xdr:to>
      <xdr:col>4</xdr:col>
      <xdr:colOff>1058</xdr:colOff>
      <xdr:row>1</xdr:row>
      <xdr:rowOff>0</xdr:rowOff>
    </xdr:to>
    <xdr:sp macro="" textlink="">
      <xdr:nvSpPr>
        <xdr:cNvPr id="3" name="Text Box 38"/>
        <xdr:cNvSpPr txBox="1">
          <a:spLocks noChangeArrowheads="1"/>
        </xdr:cNvSpPr>
      </xdr:nvSpPr>
      <xdr:spPr bwMode="auto">
        <a:xfrm>
          <a:off x="4287308" y="304800"/>
          <a:ext cx="0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Minimum</a:t>
          </a:r>
        </a:p>
      </xdr:txBody>
    </xdr:sp>
    <xdr:clientData/>
  </xdr:twoCellAnchor>
  <xdr:twoCellAnchor>
    <xdr:from>
      <xdr:col>3</xdr:col>
      <xdr:colOff>1278466</xdr:colOff>
      <xdr:row>0</xdr:row>
      <xdr:rowOff>304800</xdr:rowOff>
    </xdr:from>
    <xdr:to>
      <xdr:col>3</xdr:col>
      <xdr:colOff>1278466</xdr:colOff>
      <xdr:row>1</xdr:row>
      <xdr:rowOff>0</xdr:rowOff>
    </xdr:to>
    <xdr:sp macro="" textlink="">
      <xdr:nvSpPr>
        <xdr:cNvPr id="4" name="Text Box 40"/>
        <xdr:cNvSpPr txBox="1">
          <a:spLocks noChangeArrowheads="1"/>
        </xdr:cNvSpPr>
      </xdr:nvSpPr>
      <xdr:spPr bwMode="auto">
        <a:xfrm>
          <a:off x="4288366" y="304800"/>
          <a:ext cx="0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Maximum</a:t>
          </a:r>
        </a:p>
      </xdr:txBody>
    </xdr:sp>
    <xdr:clientData/>
  </xdr:twoCellAnchor>
  <xdr:twoCellAnchor>
    <xdr:from>
      <xdr:col>4</xdr:col>
      <xdr:colOff>1058</xdr:colOff>
      <xdr:row>0</xdr:row>
      <xdr:rowOff>304800</xdr:rowOff>
    </xdr:from>
    <xdr:to>
      <xdr:col>4</xdr:col>
      <xdr:colOff>1058</xdr:colOff>
      <xdr:row>1</xdr:row>
      <xdr:rowOff>0</xdr:rowOff>
    </xdr:to>
    <xdr:sp macro="" textlink="">
      <xdr:nvSpPr>
        <xdr:cNvPr id="5" name="Text Box 41"/>
        <xdr:cNvSpPr txBox="1">
          <a:spLocks noChangeArrowheads="1"/>
        </xdr:cNvSpPr>
      </xdr:nvSpPr>
      <xdr:spPr bwMode="auto">
        <a:xfrm>
          <a:off x="4287308" y="304800"/>
          <a:ext cx="0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Desired</a:t>
          </a:r>
        </a:p>
      </xdr:txBody>
    </xdr:sp>
    <xdr:clientData/>
  </xdr:twoCellAnchor>
  <xdr:twoCellAnchor>
    <xdr:from>
      <xdr:col>3</xdr:col>
      <xdr:colOff>1278466</xdr:colOff>
      <xdr:row>0</xdr:row>
      <xdr:rowOff>304800</xdr:rowOff>
    </xdr:from>
    <xdr:to>
      <xdr:col>3</xdr:col>
      <xdr:colOff>1278466</xdr:colOff>
      <xdr:row>1</xdr:row>
      <xdr:rowOff>0</xdr:rowOff>
    </xdr:to>
    <xdr:sp macro="" textlink="">
      <xdr:nvSpPr>
        <xdr:cNvPr id="7" name="Text Box 43"/>
        <xdr:cNvSpPr txBox="1">
          <a:spLocks noChangeArrowheads="1"/>
        </xdr:cNvSpPr>
      </xdr:nvSpPr>
      <xdr:spPr bwMode="auto">
        <a:xfrm>
          <a:off x="4288366" y="304800"/>
          <a:ext cx="0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Maximum</a:t>
          </a:r>
        </a:p>
      </xdr:txBody>
    </xdr:sp>
    <xdr:clientData/>
  </xdr:twoCellAnchor>
  <xdr:twoCellAnchor>
    <xdr:from>
      <xdr:col>4</xdr:col>
      <xdr:colOff>7408</xdr:colOff>
      <xdr:row>0</xdr:row>
      <xdr:rowOff>285750</xdr:rowOff>
    </xdr:from>
    <xdr:to>
      <xdr:col>4</xdr:col>
      <xdr:colOff>7408</xdr:colOff>
      <xdr:row>1</xdr:row>
      <xdr:rowOff>0</xdr:rowOff>
    </xdr:to>
    <xdr:sp macro="" textlink="">
      <xdr:nvSpPr>
        <xdr:cNvPr id="8" name="Text Box 44"/>
        <xdr:cNvSpPr txBox="1">
          <a:spLocks noChangeArrowheads="1"/>
        </xdr:cNvSpPr>
      </xdr:nvSpPr>
      <xdr:spPr bwMode="auto">
        <a:xfrm>
          <a:off x="4293658" y="285750"/>
          <a:ext cx="0" cy="32808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Desired</a:t>
          </a:r>
        </a:p>
      </xdr:txBody>
    </xdr:sp>
    <xdr:clientData/>
  </xdr:twoCellAnchor>
  <xdr:twoCellAnchor>
    <xdr:from>
      <xdr:col>4</xdr:col>
      <xdr:colOff>4233</xdr:colOff>
      <xdr:row>0</xdr:row>
      <xdr:rowOff>276225</xdr:rowOff>
    </xdr:from>
    <xdr:to>
      <xdr:col>4</xdr:col>
      <xdr:colOff>4233</xdr:colOff>
      <xdr:row>1</xdr:row>
      <xdr:rowOff>0</xdr:rowOff>
    </xdr:to>
    <xdr:sp macro="" textlink="">
      <xdr:nvSpPr>
        <xdr:cNvPr id="10" name="Text Box 46"/>
        <xdr:cNvSpPr txBox="1">
          <a:spLocks noChangeArrowheads="1"/>
        </xdr:cNvSpPr>
      </xdr:nvSpPr>
      <xdr:spPr bwMode="auto">
        <a:xfrm>
          <a:off x="4290483" y="276225"/>
          <a:ext cx="0" cy="33760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Maximum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sqref="A1:K1"/>
    </sheetView>
  </sheetViews>
  <sheetFormatPr defaultRowHeight="15" x14ac:dyDescent="0.25"/>
  <sheetData>
    <row r="1" spans="1:11" ht="114.75" x14ac:dyDescent="0.25">
      <c r="A1" s="1" t="s">
        <v>0</v>
      </c>
      <c r="B1" s="7" t="s">
        <v>10</v>
      </c>
      <c r="C1" s="7" t="s">
        <v>11</v>
      </c>
      <c r="D1" s="7" t="s">
        <v>12</v>
      </c>
      <c r="E1" s="7" t="s">
        <v>13</v>
      </c>
      <c r="F1" s="2" t="s">
        <v>1</v>
      </c>
      <c r="G1" s="2" t="s">
        <v>2</v>
      </c>
      <c r="H1" s="2" t="s">
        <v>3</v>
      </c>
      <c r="I1" s="1" t="s">
        <v>4</v>
      </c>
      <c r="J1" s="1" t="s">
        <v>5</v>
      </c>
      <c r="K1" s="1" t="s">
        <v>6</v>
      </c>
    </row>
    <row r="2" spans="1:11" x14ac:dyDescent="0.25">
      <c r="A2" s="3" t="s">
        <v>7</v>
      </c>
      <c r="B2" s="4">
        <v>48</v>
      </c>
      <c r="C2" s="5">
        <v>34</v>
      </c>
      <c r="D2" s="4">
        <v>1536</v>
      </c>
      <c r="E2" s="5">
        <v>1384</v>
      </c>
      <c r="F2" s="5">
        <v>6</v>
      </c>
      <c r="G2" s="5">
        <v>1</v>
      </c>
      <c r="H2" s="5">
        <v>1</v>
      </c>
      <c r="I2" s="6">
        <v>6</v>
      </c>
      <c r="J2" s="6">
        <v>3</v>
      </c>
      <c r="K2" s="6">
        <v>4</v>
      </c>
    </row>
    <row r="3" spans="1:11" x14ac:dyDescent="0.25">
      <c r="A3" s="3" t="s">
        <v>8</v>
      </c>
      <c r="B3" s="5">
        <v>48</v>
      </c>
      <c r="C3" s="5">
        <v>34</v>
      </c>
      <c r="D3" s="4">
        <v>1536</v>
      </c>
      <c r="E3" s="5">
        <v>1384</v>
      </c>
      <c r="F3" s="5">
        <v>6</v>
      </c>
      <c r="G3" s="5">
        <v>1</v>
      </c>
      <c r="H3" s="5">
        <v>1</v>
      </c>
      <c r="I3" s="6">
        <v>6</v>
      </c>
      <c r="J3" s="6">
        <v>3</v>
      </c>
      <c r="K3" s="6">
        <v>4</v>
      </c>
    </row>
    <row r="4" spans="1:11" x14ac:dyDescent="0.25">
      <c r="A4" s="3" t="s">
        <v>9</v>
      </c>
      <c r="B4" s="5">
        <v>16</v>
      </c>
      <c r="C4" s="5">
        <v>4</v>
      </c>
      <c r="D4" s="5">
        <v>512</v>
      </c>
      <c r="E4" s="5">
        <v>384</v>
      </c>
      <c r="F4" s="5">
        <v>0</v>
      </c>
      <c r="G4" s="5">
        <v>2</v>
      </c>
      <c r="H4" s="5">
        <v>1</v>
      </c>
      <c r="I4" s="6">
        <v>1</v>
      </c>
      <c r="J4" s="6">
        <v>1</v>
      </c>
      <c r="K4" s="6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zoomScaleNormal="100" workbookViewId="0">
      <selection activeCell="C27" sqref="C27"/>
    </sheetView>
  </sheetViews>
  <sheetFormatPr defaultRowHeight="15" x14ac:dyDescent="0.25"/>
  <cols>
    <col min="1" max="1" width="11.28515625" bestFit="1" customWidth="1"/>
    <col min="2" max="2" width="12.28515625" bestFit="1" customWidth="1"/>
    <col min="3" max="3" width="8.85546875" bestFit="1" customWidth="1"/>
    <col min="4" max="4" width="15.140625" bestFit="1" customWidth="1"/>
    <col min="5" max="5" width="5.85546875" bestFit="1" customWidth="1"/>
    <col min="6" max="6" width="10.42578125" bestFit="1" customWidth="1"/>
    <col min="7" max="7" width="11.140625" bestFit="1" customWidth="1"/>
    <col min="8" max="8" width="18" bestFit="1" customWidth="1"/>
    <col min="9" max="9" width="16.85546875" bestFit="1" customWidth="1"/>
    <col min="10" max="10" width="23.5703125" bestFit="1" customWidth="1"/>
  </cols>
  <sheetData>
    <row r="1" spans="1:10" ht="15" customHeight="1" thickBot="1" x14ac:dyDescent="0.3">
      <c r="A1" s="27" t="s">
        <v>40</v>
      </c>
      <c r="B1" s="27" t="s">
        <v>54</v>
      </c>
      <c r="C1" s="27" t="s">
        <v>15</v>
      </c>
      <c r="D1" s="28" t="s">
        <v>16</v>
      </c>
      <c r="E1" s="27" t="s">
        <v>41</v>
      </c>
      <c r="F1" s="8" t="s">
        <v>42</v>
      </c>
      <c r="G1" s="29" t="s">
        <v>18</v>
      </c>
      <c r="H1" s="29" t="s">
        <v>43</v>
      </c>
      <c r="I1" s="29" t="s">
        <v>44</v>
      </c>
      <c r="J1" s="29" t="s">
        <v>20</v>
      </c>
    </row>
    <row r="2" spans="1:10" x14ac:dyDescent="0.25">
      <c r="A2" s="9" t="s">
        <v>14</v>
      </c>
      <c r="B2" s="9" t="s">
        <v>22</v>
      </c>
      <c r="C2" s="9" t="s">
        <v>23</v>
      </c>
      <c r="D2" s="10">
        <v>8</v>
      </c>
      <c r="E2" s="10">
        <v>2</v>
      </c>
      <c r="F2" s="9">
        <v>6</v>
      </c>
      <c r="G2" s="9">
        <v>12</v>
      </c>
      <c r="H2" s="9">
        <v>4</v>
      </c>
      <c r="I2" s="9" t="s">
        <v>24</v>
      </c>
      <c r="J2" s="9">
        <v>2</v>
      </c>
    </row>
    <row r="3" spans="1:10" x14ac:dyDescent="0.25">
      <c r="A3" s="9" t="s">
        <v>14</v>
      </c>
      <c r="B3" s="9" t="s">
        <v>22</v>
      </c>
      <c r="C3" s="9" t="s">
        <v>25</v>
      </c>
      <c r="D3" s="11">
        <v>8</v>
      </c>
      <c r="E3" s="11">
        <v>2</v>
      </c>
      <c r="F3" s="9">
        <v>6</v>
      </c>
      <c r="G3" s="9">
        <v>12</v>
      </c>
      <c r="H3" s="9">
        <v>4</v>
      </c>
      <c r="I3" s="9" t="s">
        <v>24</v>
      </c>
      <c r="J3" s="9">
        <v>2</v>
      </c>
    </row>
    <row r="4" spans="1:10" x14ac:dyDescent="0.25">
      <c r="A4" s="12" t="s">
        <v>14</v>
      </c>
      <c r="B4" s="12" t="s">
        <v>26</v>
      </c>
      <c r="C4" s="12" t="s">
        <v>27</v>
      </c>
      <c r="D4" s="13">
        <v>97</v>
      </c>
      <c r="E4" s="14">
        <v>3.6</v>
      </c>
      <c r="F4" s="15">
        <v>8</v>
      </c>
      <c r="G4" s="15" t="s">
        <v>28</v>
      </c>
      <c r="H4" s="15" t="s">
        <v>29</v>
      </c>
      <c r="I4" s="15" t="s">
        <v>24</v>
      </c>
      <c r="J4" s="15" t="s">
        <v>28</v>
      </c>
    </row>
    <row r="5" spans="1:10" x14ac:dyDescent="0.25">
      <c r="A5" s="12" t="s">
        <v>14</v>
      </c>
      <c r="B5" s="12" t="s">
        <v>26</v>
      </c>
      <c r="C5" s="12" t="s">
        <v>30</v>
      </c>
      <c r="D5" s="13">
        <v>288</v>
      </c>
      <c r="E5" s="14">
        <v>5.6</v>
      </c>
      <c r="F5" s="15">
        <v>12</v>
      </c>
      <c r="G5" s="15" t="s">
        <v>28</v>
      </c>
      <c r="H5" s="15" t="s">
        <v>29</v>
      </c>
      <c r="I5" s="15" t="s">
        <v>24</v>
      </c>
      <c r="J5" s="15" t="s">
        <v>28</v>
      </c>
    </row>
    <row r="6" spans="1:10" x14ac:dyDescent="0.25">
      <c r="A6" s="12" t="s">
        <v>14</v>
      </c>
      <c r="B6" s="12" t="s">
        <v>26</v>
      </c>
      <c r="C6" s="12" t="s">
        <v>31</v>
      </c>
      <c r="D6" s="13">
        <v>192</v>
      </c>
      <c r="E6" s="14">
        <v>5.6</v>
      </c>
      <c r="F6" s="15">
        <v>12</v>
      </c>
      <c r="G6" s="15" t="s">
        <v>28</v>
      </c>
      <c r="H6" s="15" t="s">
        <v>29</v>
      </c>
      <c r="I6" s="15" t="s">
        <v>24</v>
      </c>
      <c r="J6" s="15" t="s">
        <v>28</v>
      </c>
    </row>
    <row r="7" spans="1:10" x14ac:dyDescent="0.25">
      <c r="A7" s="12" t="s">
        <v>14</v>
      </c>
      <c r="B7" s="12" t="s">
        <v>26</v>
      </c>
      <c r="C7" s="12" t="s">
        <v>32</v>
      </c>
      <c r="D7" s="13">
        <v>96</v>
      </c>
      <c r="E7" s="14">
        <v>4</v>
      </c>
      <c r="F7" s="15">
        <v>8</v>
      </c>
      <c r="G7" s="15" t="s">
        <v>28</v>
      </c>
      <c r="H7" s="15" t="s">
        <v>29</v>
      </c>
      <c r="I7" s="15" t="s">
        <v>24</v>
      </c>
      <c r="J7" s="15" t="s">
        <v>28</v>
      </c>
    </row>
    <row r="8" spans="1:10" x14ac:dyDescent="0.25">
      <c r="A8" s="12" t="s">
        <v>14</v>
      </c>
      <c r="B8" s="16" t="s">
        <v>26</v>
      </c>
      <c r="C8" s="16" t="s">
        <v>33</v>
      </c>
      <c r="D8" s="17">
        <v>48</v>
      </c>
      <c r="E8" s="18">
        <v>3.6</v>
      </c>
      <c r="F8" s="19">
        <v>8</v>
      </c>
      <c r="G8" s="19" t="s">
        <v>28</v>
      </c>
      <c r="H8" s="19" t="s">
        <v>29</v>
      </c>
      <c r="I8" s="19" t="s">
        <v>24</v>
      </c>
      <c r="J8" s="19" t="s">
        <v>28</v>
      </c>
    </row>
    <row r="9" spans="1:10" ht="15.75" thickBot="1" x14ac:dyDescent="0.3">
      <c r="A9" s="12" t="s">
        <v>14</v>
      </c>
      <c r="B9" s="12" t="s">
        <v>26</v>
      </c>
      <c r="C9" s="12" t="s">
        <v>34</v>
      </c>
      <c r="D9" s="13">
        <v>288</v>
      </c>
      <c r="E9" s="14">
        <v>8</v>
      </c>
      <c r="F9" s="15">
        <v>16</v>
      </c>
      <c r="G9" s="15" t="s">
        <v>35</v>
      </c>
      <c r="H9" s="15" t="s">
        <v>29</v>
      </c>
      <c r="I9" s="15" t="s">
        <v>24</v>
      </c>
      <c r="J9" s="15" t="s">
        <v>35</v>
      </c>
    </row>
    <row r="10" spans="1:10" x14ac:dyDescent="0.25">
      <c r="A10" s="9" t="s">
        <v>56</v>
      </c>
      <c r="B10" s="9" t="s">
        <v>22</v>
      </c>
      <c r="C10" s="9" t="s">
        <v>45</v>
      </c>
      <c r="D10" s="10">
        <v>8</v>
      </c>
      <c r="E10" s="10">
        <v>2</v>
      </c>
      <c r="F10" s="9">
        <v>6</v>
      </c>
      <c r="G10" s="9">
        <v>12</v>
      </c>
      <c r="H10" s="9">
        <v>4</v>
      </c>
      <c r="I10" s="9" t="s">
        <v>24</v>
      </c>
      <c r="J10" s="9">
        <v>2</v>
      </c>
    </row>
    <row r="11" spans="1:10" x14ac:dyDescent="0.25">
      <c r="A11" s="9" t="s">
        <v>56</v>
      </c>
      <c r="B11" s="9" t="s">
        <v>22</v>
      </c>
      <c r="C11" s="9" t="s">
        <v>46</v>
      </c>
      <c r="D11" s="11">
        <v>8</v>
      </c>
      <c r="E11" s="11">
        <v>2</v>
      </c>
      <c r="F11" s="9">
        <v>6</v>
      </c>
      <c r="G11" s="9">
        <v>12</v>
      </c>
      <c r="H11" s="9">
        <v>4</v>
      </c>
      <c r="I11" s="9" t="s">
        <v>24</v>
      </c>
      <c r="J11" s="9">
        <v>2</v>
      </c>
    </row>
    <row r="12" spans="1:10" x14ac:dyDescent="0.25">
      <c r="A12" s="12" t="s">
        <v>56</v>
      </c>
      <c r="B12" s="12" t="s">
        <v>26</v>
      </c>
      <c r="C12" s="12" t="s">
        <v>47</v>
      </c>
      <c r="D12" s="13">
        <v>97</v>
      </c>
      <c r="E12" s="14">
        <v>3.6</v>
      </c>
      <c r="F12" s="15">
        <v>8</v>
      </c>
      <c r="G12" s="15" t="s">
        <v>28</v>
      </c>
      <c r="H12" s="15" t="s">
        <v>29</v>
      </c>
      <c r="I12" s="15" t="s">
        <v>24</v>
      </c>
      <c r="J12" s="15" t="s">
        <v>28</v>
      </c>
    </row>
    <row r="13" spans="1:10" x14ac:dyDescent="0.25">
      <c r="A13" s="12" t="s">
        <v>56</v>
      </c>
      <c r="B13" s="12" t="s">
        <v>26</v>
      </c>
      <c r="C13" s="12" t="s">
        <v>48</v>
      </c>
      <c r="D13" s="13">
        <v>288</v>
      </c>
      <c r="E13" s="14">
        <v>5.6</v>
      </c>
      <c r="F13" s="15">
        <v>12</v>
      </c>
      <c r="G13" s="15" t="s">
        <v>28</v>
      </c>
      <c r="H13" s="15" t="s">
        <v>29</v>
      </c>
      <c r="I13" s="15" t="s">
        <v>24</v>
      </c>
      <c r="J13" s="15" t="s">
        <v>28</v>
      </c>
    </row>
    <row r="14" spans="1:10" x14ac:dyDescent="0.25">
      <c r="A14" s="12" t="s">
        <v>56</v>
      </c>
      <c r="B14" s="12" t="s">
        <v>26</v>
      </c>
      <c r="C14" s="12" t="s">
        <v>49</v>
      </c>
      <c r="D14" s="13">
        <v>192</v>
      </c>
      <c r="E14" s="14">
        <v>5.6</v>
      </c>
      <c r="F14" s="15">
        <v>12</v>
      </c>
      <c r="G14" s="15" t="s">
        <v>28</v>
      </c>
      <c r="H14" s="15" t="s">
        <v>29</v>
      </c>
      <c r="I14" s="15" t="s">
        <v>24</v>
      </c>
      <c r="J14" s="15" t="s">
        <v>28</v>
      </c>
    </row>
    <row r="15" spans="1:10" x14ac:dyDescent="0.25">
      <c r="A15" s="12" t="s">
        <v>56</v>
      </c>
      <c r="B15" s="12" t="s">
        <v>26</v>
      </c>
      <c r="C15" s="12" t="s">
        <v>50</v>
      </c>
      <c r="D15" s="13">
        <v>96</v>
      </c>
      <c r="E15" s="14">
        <v>4</v>
      </c>
      <c r="F15" s="15">
        <v>8</v>
      </c>
      <c r="G15" s="15" t="s">
        <v>28</v>
      </c>
      <c r="H15" s="15" t="s">
        <v>29</v>
      </c>
      <c r="I15" s="15" t="s">
        <v>24</v>
      </c>
      <c r="J15" s="15" t="s">
        <v>28</v>
      </c>
    </row>
    <row r="16" spans="1:10" x14ac:dyDescent="0.25">
      <c r="A16" s="16" t="s">
        <v>56</v>
      </c>
      <c r="B16" s="16" t="s">
        <v>26</v>
      </c>
      <c r="C16" s="16" t="s">
        <v>51</v>
      </c>
      <c r="D16" s="17">
        <v>48</v>
      </c>
      <c r="E16" s="18">
        <v>3.6</v>
      </c>
      <c r="F16" s="19">
        <v>8</v>
      </c>
      <c r="G16" s="19" t="s">
        <v>28</v>
      </c>
      <c r="H16" s="19" t="s">
        <v>29</v>
      </c>
      <c r="I16" s="19" t="s">
        <v>24</v>
      </c>
      <c r="J16" s="19" t="s">
        <v>28</v>
      </c>
    </row>
    <row r="17" spans="1:10" x14ac:dyDescent="0.25">
      <c r="A17" s="12" t="s">
        <v>56</v>
      </c>
      <c r="B17" s="12" t="s">
        <v>26</v>
      </c>
      <c r="C17" s="12" t="s">
        <v>52</v>
      </c>
      <c r="D17" s="13">
        <v>288</v>
      </c>
      <c r="E17" s="14">
        <v>8</v>
      </c>
      <c r="F17" s="15">
        <v>16</v>
      </c>
      <c r="G17" s="15" t="s">
        <v>35</v>
      </c>
      <c r="H17" s="15" t="s">
        <v>29</v>
      </c>
      <c r="I17" s="15" t="s">
        <v>24</v>
      </c>
      <c r="J17" s="15" t="s">
        <v>35</v>
      </c>
    </row>
    <row r="18" spans="1:10" x14ac:dyDescent="0.25">
      <c r="A18" s="12" t="s">
        <v>57</v>
      </c>
      <c r="B18" s="12" t="s">
        <v>26</v>
      </c>
      <c r="C18" s="12" t="s">
        <v>55</v>
      </c>
      <c r="D18" s="15">
        <v>288</v>
      </c>
      <c r="E18" s="15">
        <v>4</v>
      </c>
      <c r="F18" s="15">
        <v>16</v>
      </c>
      <c r="G18" s="30"/>
      <c r="H18" s="15"/>
      <c r="I18" s="15"/>
      <c r="J18" s="15"/>
    </row>
    <row r="19" spans="1:10" x14ac:dyDescent="0.25">
      <c r="A19" s="12"/>
      <c r="B19" s="12"/>
      <c r="C19" s="12"/>
      <c r="D19" s="15"/>
      <c r="E19" s="15"/>
      <c r="F19" s="15"/>
      <c r="G19" s="30"/>
      <c r="H19" s="15"/>
      <c r="I19" s="15"/>
      <c r="J19" s="31"/>
    </row>
    <row r="20" spans="1:10" x14ac:dyDescent="0.25">
      <c r="A20" s="12"/>
      <c r="B20" s="12"/>
      <c r="C20" s="12"/>
      <c r="D20" s="15"/>
      <c r="E20" s="15"/>
      <c r="F20" s="15"/>
      <c r="G20" s="30"/>
      <c r="H20" s="15"/>
      <c r="I20" s="15"/>
      <c r="J20" s="31"/>
    </row>
    <row r="21" spans="1:10" x14ac:dyDescent="0.25">
      <c r="A21" s="20"/>
      <c r="B21" s="20"/>
      <c r="C21" s="20"/>
      <c r="D21" s="20"/>
      <c r="E21" s="20"/>
      <c r="F21" s="20"/>
      <c r="G21" s="20"/>
      <c r="H21" s="20"/>
      <c r="I21" s="20"/>
    </row>
    <row r="22" spans="1:10" x14ac:dyDescent="0.25">
      <c r="A22" s="21"/>
      <c r="B22" s="21"/>
      <c r="C22" s="21"/>
      <c r="D22" s="22"/>
      <c r="E22" s="21"/>
      <c r="F22" s="21"/>
      <c r="G22" s="21"/>
      <c r="H22" s="21"/>
      <c r="I22" s="21"/>
    </row>
    <row r="23" spans="1:10" x14ac:dyDescent="0.25">
      <c r="B23" s="23" t="s">
        <v>36</v>
      </c>
      <c r="C23" s="24"/>
      <c r="D23" s="25" t="s">
        <v>37</v>
      </c>
      <c r="E23" s="24"/>
      <c r="F23" s="23" t="s">
        <v>38</v>
      </c>
      <c r="G23" s="24"/>
      <c r="H23" s="24"/>
      <c r="I23" s="24"/>
    </row>
    <row r="24" spans="1:10" x14ac:dyDescent="0.25">
      <c r="B24" s="23" t="s">
        <v>39</v>
      </c>
      <c r="C24" s="24"/>
      <c r="D24" s="25">
        <f>SUM(D2:D9)</f>
        <v>1025</v>
      </c>
      <c r="E24" s="24">
        <f>SUM(E2:E9)</f>
        <v>34.4</v>
      </c>
      <c r="F24" s="23">
        <f>SUM(F2:F9)</f>
        <v>76</v>
      </c>
      <c r="G24" s="24"/>
      <c r="H24" s="24"/>
      <c r="I24" s="24"/>
    </row>
    <row r="25" spans="1:10" x14ac:dyDescent="0.25">
      <c r="A25" s="26"/>
      <c r="B25" s="26"/>
      <c r="C25" s="26"/>
      <c r="D25" s="26"/>
      <c r="E25" s="26"/>
      <c r="F25" s="26"/>
      <c r="G25" s="26"/>
      <c r="H25" s="26"/>
      <c r="I25" s="2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AB13" sqref="AB13"/>
    </sheetView>
  </sheetViews>
  <sheetFormatPr defaultColWidth="23.42578125" defaultRowHeight="15" x14ac:dyDescent="0.25"/>
  <cols>
    <col min="2" max="2" width="12.140625" bestFit="1" customWidth="1"/>
    <col min="3" max="3" width="8.28515625" bestFit="1" customWidth="1"/>
    <col min="4" max="4" width="5.85546875" bestFit="1" customWidth="1"/>
    <col min="5" max="5" width="8.28515625" bestFit="1" customWidth="1"/>
    <col min="6" max="6" width="18.7109375" bestFit="1" customWidth="1"/>
    <col min="7" max="7" width="7.85546875" bestFit="1" customWidth="1"/>
    <col min="8" max="8" width="7.42578125" bestFit="1" customWidth="1"/>
    <col min="9" max="9" width="12.140625" bestFit="1" customWidth="1"/>
    <col min="10" max="10" width="13.7109375" bestFit="1" customWidth="1"/>
    <col min="11" max="11" width="19.5703125" bestFit="1" customWidth="1"/>
    <col min="12" max="12" width="19.7109375" bestFit="1" customWidth="1"/>
    <col min="13" max="13" width="8" bestFit="1" customWidth="1"/>
    <col min="14" max="14" width="5.85546875" bestFit="1" customWidth="1"/>
    <col min="15" max="16" width="9.28515625" bestFit="1" customWidth="1"/>
    <col min="17" max="17" width="12.42578125" bestFit="1" customWidth="1"/>
    <col min="18" max="18" width="19.85546875" bestFit="1" customWidth="1"/>
    <col min="19" max="19" width="10.7109375" bestFit="1" customWidth="1"/>
    <col min="20" max="20" width="6.5703125" bestFit="1" customWidth="1"/>
    <col min="21" max="21" width="13.7109375" bestFit="1" customWidth="1"/>
    <col min="22" max="22" width="7.7109375" bestFit="1" customWidth="1"/>
    <col min="23" max="23" width="17.42578125" bestFit="1" customWidth="1"/>
    <col min="24" max="24" width="22.140625" bestFit="1" customWidth="1"/>
    <col min="25" max="25" width="10.28515625" bestFit="1" customWidth="1"/>
    <col min="26" max="26" width="11.85546875" bestFit="1" customWidth="1"/>
    <col min="27" max="27" width="6.140625" bestFit="1" customWidth="1"/>
  </cols>
  <sheetData>
    <row r="1" spans="1:27" ht="15.75" thickBot="1" x14ac:dyDescent="0.3">
      <c r="A1" t="s">
        <v>40</v>
      </c>
      <c r="B1" s="32" t="s">
        <v>58</v>
      </c>
      <c r="C1" s="33" t="s">
        <v>59</v>
      </c>
      <c r="D1" s="33" t="s">
        <v>17</v>
      </c>
      <c r="E1" s="33" t="s">
        <v>60</v>
      </c>
      <c r="F1" s="34" t="s">
        <v>61</v>
      </c>
      <c r="G1" s="34" t="s">
        <v>62</v>
      </c>
      <c r="H1" s="35" t="s">
        <v>63</v>
      </c>
      <c r="I1" s="35" t="s">
        <v>64</v>
      </c>
      <c r="J1" s="35" t="s">
        <v>65</v>
      </c>
      <c r="K1" s="35" t="s">
        <v>66</v>
      </c>
      <c r="L1" s="35" t="s">
        <v>67</v>
      </c>
      <c r="M1" s="35" t="s">
        <v>68</v>
      </c>
      <c r="N1" s="35" t="s">
        <v>69</v>
      </c>
      <c r="O1" s="35" t="s">
        <v>70</v>
      </c>
      <c r="P1" s="35" t="s">
        <v>71</v>
      </c>
      <c r="Q1" s="35" t="s">
        <v>19</v>
      </c>
      <c r="R1" s="34" t="s">
        <v>72</v>
      </c>
      <c r="S1" s="34" t="s">
        <v>73</v>
      </c>
      <c r="T1" s="34" t="s">
        <v>74</v>
      </c>
      <c r="U1" s="34" t="s">
        <v>75</v>
      </c>
      <c r="V1" s="35" t="s">
        <v>76</v>
      </c>
      <c r="W1" s="35" t="s">
        <v>77</v>
      </c>
      <c r="X1" s="35" t="s">
        <v>78</v>
      </c>
      <c r="Y1" s="34" t="s">
        <v>79</v>
      </c>
      <c r="Z1" s="35" t="s">
        <v>80</v>
      </c>
      <c r="AA1" s="222" t="s">
        <v>81</v>
      </c>
    </row>
    <row r="2" spans="1:27" x14ac:dyDescent="0.25">
      <c r="A2" s="36" t="s">
        <v>82</v>
      </c>
      <c r="B2" s="37" t="s">
        <v>23</v>
      </c>
      <c r="C2" s="38" t="s">
        <v>83</v>
      </c>
      <c r="D2" s="39">
        <v>2</v>
      </c>
      <c r="E2" s="39">
        <v>8</v>
      </c>
      <c r="F2" s="40"/>
      <c r="G2" s="41"/>
      <c r="H2" s="42" t="s">
        <v>84</v>
      </c>
      <c r="I2" s="42" t="s">
        <v>85</v>
      </c>
      <c r="J2" s="42" t="s">
        <v>86</v>
      </c>
      <c r="K2" s="42" t="s">
        <v>87</v>
      </c>
      <c r="L2" s="43"/>
      <c r="M2" s="43" t="s">
        <v>88</v>
      </c>
      <c r="N2" s="42" t="s">
        <v>89</v>
      </c>
      <c r="O2" s="42">
        <v>255</v>
      </c>
      <c r="P2" s="42">
        <v>255</v>
      </c>
      <c r="Q2" s="42">
        <v>4</v>
      </c>
      <c r="R2" s="44"/>
      <c r="S2" s="44"/>
      <c r="T2" s="44"/>
      <c r="U2" s="44"/>
      <c r="V2" s="38">
        <v>12</v>
      </c>
      <c r="W2" s="38">
        <v>999</v>
      </c>
      <c r="X2" s="38" t="s">
        <v>90</v>
      </c>
      <c r="Y2" s="44"/>
      <c r="Z2" s="42" t="s">
        <v>91</v>
      </c>
      <c r="AA2" s="45"/>
    </row>
    <row r="3" spans="1:27" x14ac:dyDescent="0.25">
      <c r="A3" s="36" t="s">
        <v>82</v>
      </c>
      <c r="B3" s="37" t="s">
        <v>25</v>
      </c>
      <c r="C3" s="38" t="s">
        <v>83</v>
      </c>
      <c r="D3" s="38">
        <v>2</v>
      </c>
      <c r="E3" s="38">
        <v>8</v>
      </c>
      <c r="F3" s="40"/>
      <c r="G3" s="41"/>
      <c r="H3" s="42" t="s">
        <v>84</v>
      </c>
      <c r="I3" s="42" t="s">
        <v>85</v>
      </c>
      <c r="J3" s="42" t="s">
        <v>86</v>
      </c>
      <c r="K3" s="42" t="s">
        <v>87</v>
      </c>
      <c r="L3" s="43"/>
      <c r="M3" s="43" t="s">
        <v>88</v>
      </c>
      <c r="N3" s="42" t="s">
        <v>89</v>
      </c>
      <c r="O3" s="42">
        <v>255</v>
      </c>
      <c r="P3" s="42">
        <v>255</v>
      </c>
      <c r="Q3" s="42">
        <v>4</v>
      </c>
      <c r="R3" s="44"/>
      <c r="S3" s="44"/>
      <c r="T3" s="44"/>
      <c r="U3" s="44"/>
      <c r="V3" s="38">
        <v>12</v>
      </c>
      <c r="W3" s="38">
        <v>999</v>
      </c>
      <c r="X3" s="38" t="s">
        <v>92</v>
      </c>
      <c r="Y3" s="44"/>
      <c r="Z3" s="42" t="s">
        <v>91</v>
      </c>
      <c r="AA3" s="45"/>
    </row>
    <row r="4" spans="1:27" ht="22.5" x14ac:dyDescent="0.25">
      <c r="A4" s="36" t="s">
        <v>82</v>
      </c>
      <c r="B4" s="12" t="s">
        <v>27</v>
      </c>
      <c r="C4" s="46" t="s">
        <v>26</v>
      </c>
      <c r="D4" s="47">
        <v>3.6</v>
      </c>
      <c r="E4" s="48">
        <v>97</v>
      </c>
      <c r="F4" s="49"/>
      <c r="G4" s="50"/>
      <c r="H4" s="43" t="s">
        <v>93</v>
      </c>
      <c r="I4" s="43" t="s">
        <v>94</v>
      </c>
      <c r="J4" s="42" t="s">
        <v>86</v>
      </c>
      <c r="K4" s="42" t="s">
        <v>87</v>
      </c>
      <c r="L4" s="43" t="s">
        <v>95</v>
      </c>
      <c r="M4" s="43" t="s">
        <v>88</v>
      </c>
      <c r="N4" s="42" t="s">
        <v>89</v>
      </c>
      <c r="O4" s="51">
        <v>127</v>
      </c>
      <c r="P4" s="51">
        <v>128</v>
      </c>
      <c r="Q4" s="43" t="s">
        <v>96</v>
      </c>
      <c r="R4" s="49" t="s">
        <v>97</v>
      </c>
      <c r="S4" s="49"/>
      <c r="T4" s="50"/>
      <c r="U4" s="50"/>
      <c r="V4" s="43" t="s">
        <v>28</v>
      </c>
      <c r="W4" s="43">
        <v>999</v>
      </c>
      <c r="X4" s="43" t="s">
        <v>24</v>
      </c>
      <c r="Y4" s="50"/>
      <c r="Z4" s="43" t="s">
        <v>24</v>
      </c>
      <c r="AA4" s="45">
        <v>150</v>
      </c>
    </row>
    <row r="5" spans="1:27" ht="22.5" x14ac:dyDescent="0.25">
      <c r="A5" s="36" t="s">
        <v>82</v>
      </c>
      <c r="B5" s="12" t="s">
        <v>30</v>
      </c>
      <c r="C5" s="46" t="s">
        <v>26</v>
      </c>
      <c r="D5" s="47">
        <v>5.6</v>
      </c>
      <c r="E5" s="48">
        <v>288</v>
      </c>
      <c r="F5" s="49"/>
      <c r="G5" s="50"/>
      <c r="H5" s="43" t="s">
        <v>93</v>
      </c>
      <c r="I5" s="43" t="s">
        <v>94</v>
      </c>
      <c r="J5" s="42" t="s">
        <v>86</v>
      </c>
      <c r="K5" s="42" t="s">
        <v>87</v>
      </c>
      <c r="L5" s="43" t="s">
        <v>95</v>
      </c>
      <c r="M5" s="43" t="s">
        <v>88</v>
      </c>
      <c r="N5" s="42" t="s">
        <v>89</v>
      </c>
      <c r="O5" s="51">
        <v>127</v>
      </c>
      <c r="P5" s="51">
        <v>128</v>
      </c>
      <c r="Q5" s="43" t="s">
        <v>96</v>
      </c>
      <c r="R5" s="49" t="s">
        <v>97</v>
      </c>
      <c r="S5" s="49"/>
      <c r="T5" s="50"/>
      <c r="U5" s="50"/>
      <c r="V5" s="43" t="s">
        <v>28</v>
      </c>
      <c r="W5" s="43">
        <v>999</v>
      </c>
      <c r="X5" s="43" t="s">
        <v>24</v>
      </c>
      <c r="Y5" s="50"/>
      <c r="Z5" s="43" t="s">
        <v>24</v>
      </c>
      <c r="AA5" s="45">
        <v>150</v>
      </c>
    </row>
    <row r="6" spans="1:27" ht="22.5" x14ac:dyDescent="0.25">
      <c r="A6" s="36" t="s">
        <v>82</v>
      </c>
      <c r="B6" s="12" t="s">
        <v>31</v>
      </c>
      <c r="C6" s="46" t="s">
        <v>26</v>
      </c>
      <c r="D6" s="47">
        <v>5.6</v>
      </c>
      <c r="E6" s="48">
        <v>192</v>
      </c>
      <c r="F6" s="49"/>
      <c r="G6" s="50"/>
      <c r="H6" s="43" t="s">
        <v>93</v>
      </c>
      <c r="I6" s="43" t="s">
        <v>94</v>
      </c>
      <c r="J6" s="42" t="s">
        <v>86</v>
      </c>
      <c r="K6" s="42" t="s">
        <v>87</v>
      </c>
      <c r="L6" s="43" t="s">
        <v>95</v>
      </c>
      <c r="M6" s="43" t="s">
        <v>88</v>
      </c>
      <c r="N6" s="42" t="s">
        <v>89</v>
      </c>
      <c r="O6" s="51">
        <v>127</v>
      </c>
      <c r="P6" s="51">
        <v>128</v>
      </c>
      <c r="Q6" s="43" t="s">
        <v>96</v>
      </c>
      <c r="R6" s="49" t="s">
        <v>97</v>
      </c>
      <c r="S6" s="49"/>
      <c r="T6" s="50"/>
      <c r="U6" s="50"/>
      <c r="V6" s="43" t="s">
        <v>28</v>
      </c>
      <c r="W6" s="43">
        <v>999</v>
      </c>
      <c r="X6" s="43" t="s">
        <v>24</v>
      </c>
      <c r="Y6" s="50"/>
      <c r="Z6" s="43" t="s">
        <v>24</v>
      </c>
      <c r="AA6" s="45">
        <v>150</v>
      </c>
    </row>
    <row r="7" spans="1:27" ht="22.5" x14ac:dyDescent="0.25">
      <c r="A7" s="36" t="s">
        <v>82</v>
      </c>
      <c r="B7" s="12" t="s">
        <v>32</v>
      </c>
      <c r="C7" s="46" t="s">
        <v>26</v>
      </c>
      <c r="D7" s="47">
        <v>4</v>
      </c>
      <c r="E7" s="48">
        <v>96</v>
      </c>
      <c r="F7" s="49"/>
      <c r="G7" s="50"/>
      <c r="H7" s="43" t="s">
        <v>93</v>
      </c>
      <c r="I7" s="43" t="s">
        <v>98</v>
      </c>
      <c r="J7" s="42" t="s">
        <v>86</v>
      </c>
      <c r="K7" s="42" t="s">
        <v>87</v>
      </c>
      <c r="L7" s="43" t="s">
        <v>95</v>
      </c>
      <c r="M7" s="43" t="s">
        <v>88</v>
      </c>
      <c r="N7" s="42" t="s">
        <v>89</v>
      </c>
      <c r="O7" s="51">
        <v>127</v>
      </c>
      <c r="P7" s="51">
        <v>128</v>
      </c>
      <c r="Q7" s="43" t="s">
        <v>96</v>
      </c>
      <c r="R7" s="49" t="s">
        <v>97</v>
      </c>
      <c r="S7" s="49"/>
      <c r="T7" s="50"/>
      <c r="U7" s="50"/>
      <c r="V7" s="43" t="s">
        <v>28</v>
      </c>
      <c r="W7" s="43">
        <v>999</v>
      </c>
      <c r="X7" s="43" t="s">
        <v>24</v>
      </c>
      <c r="Y7" s="50"/>
      <c r="Z7" s="43" t="s">
        <v>24</v>
      </c>
      <c r="AA7" s="45">
        <v>150</v>
      </c>
    </row>
    <row r="8" spans="1:27" ht="22.5" x14ac:dyDescent="0.25">
      <c r="A8" s="36" t="s">
        <v>82</v>
      </c>
      <c r="B8" s="16" t="s">
        <v>33</v>
      </c>
      <c r="C8" s="52" t="s">
        <v>26</v>
      </c>
      <c r="D8" s="53">
        <v>3.6</v>
      </c>
      <c r="E8" s="54">
        <v>48</v>
      </c>
      <c r="F8" s="55"/>
      <c r="G8" s="56"/>
      <c r="H8" s="57" t="s">
        <v>93</v>
      </c>
      <c r="I8" s="57" t="s">
        <v>94</v>
      </c>
      <c r="J8" s="58" t="s">
        <v>86</v>
      </c>
      <c r="K8" s="58" t="s">
        <v>87</v>
      </c>
      <c r="L8" s="57" t="s">
        <v>95</v>
      </c>
      <c r="M8" s="57" t="s">
        <v>88</v>
      </c>
      <c r="N8" s="58" t="s">
        <v>89</v>
      </c>
      <c r="O8" s="59">
        <v>127</v>
      </c>
      <c r="P8" s="59">
        <v>128</v>
      </c>
      <c r="Q8" s="57" t="s">
        <v>96</v>
      </c>
      <c r="R8" s="55" t="s">
        <v>97</v>
      </c>
      <c r="S8" s="55"/>
      <c r="T8" s="56"/>
      <c r="U8" s="56"/>
      <c r="V8" s="57" t="s">
        <v>28</v>
      </c>
      <c r="W8" s="57">
        <v>999</v>
      </c>
      <c r="X8" s="57" t="s">
        <v>24</v>
      </c>
      <c r="Y8" s="56"/>
      <c r="Z8" s="57" t="s">
        <v>24</v>
      </c>
      <c r="AA8" s="60">
        <v>150</v>
      </c>
    </row>
    <row r="9" spans="1:27" ht="23.25" thickBot="1" x14ac:dyDescent="0.3">
      <c r="A9" s="36" t="s">
        <v>82</v>
      </c>
      <c r="B9" s="12" t="s">
        <v>34</v>
      </c>
      <c r="C9" s="46" t="s">
        <v>26</v>
      </c>
      <c r="D9" s="47">
        <v>8</v>
      </c>
      <c r="E9" s="48">
        <v>288</v>
      </c>
      <c r="F9" s="49"/>
      <c r="G9" s="50"/>
      <c r="H9" s="43" t="s">
        <v>93</v>
      </c>
      <c r="I9" s="43" t="s">
        <v>94</v>
      </c>
      <c r="J9" s="42" t="s">
        <v>86</v>
      </c>
      <c r="K9" s="42" t="s">
        <v>87</v>
      </c>
      <c r="L9" s="43" t="s">
        <v>95</v>
      </c>
      <c r="M9" s="43" t="s">
        <v>88</v>
      </c>
      <c r="N9" s="42" t="s">
        <v>89</v>
      </c>
      <c r="O9" s="51">
        <v>127</v>
      </c>
      <c r="P9" s="51">
        <v>128</v>
      </c>
      <c r="Q9" s="43" t="s">
        <v>96</v>
      </c>
      <c r="R9" s="49" t="s">
        <v>99</v>
      </c>
      <c r="S9" s="49"/>
      <c r="T9" s="50"/>
      <c r="U9" s="50"/>
      <c r="V9" s="43" t="s">
        <v>35</v>
      </c>
      <c r="W9" s="43">
        <v>999</v>
      </c>
      <c r="X9" s="43" t="s">
        <v>24</v>
      </c>
      <c r="Y9" s="50"/>
      <c r="Z9" s="43" t="s">
        <v>24</v>
      </c>
      <c r="AA9" s="45">
        <v>150</v>
      </c>
    </row>
    <row r="10" spans="1:27" x14ac:dyDescent="0.25">
      <c r="A10" s="36" t="s">
        <v>100</v>
      </c>
      <c r="B10" s="37" t="s">
        <v>45</v>
      </c>
      <c r="C10" s="38" t="s">
        <v>83</v>
      </c>
      <c r="D10" s="39">
        <v>2</v>
      </c>
      <c r="E10" s="39">
        <v>8</v>
      </c>
      <c r="F10" s="40"/>
      <c r="G10" s="41"/>
      <c r="H10" s="42" t="s">
        <v>84</v>
      </c>
      <c r="I10" s="42" t="s">
        <v>85</v>
      </c>
      <c r="J10" s="42" t="s">
        <v>86</v>
      </c>
      <c r="K10" s="42" t="s">
        <v>87</v>
      </c>
      <c r="L10" s="43"/>
      <c r="M10" s="43" t="s">
        <v>88</v>
      </c>
      <c r="N10" s="42" t="s">
        <v>89</v>
      </c>
      <c r="O10" s="42">
        <v>255</v>
      </c>
      <c r="P10" s="42">
        <v>255</v>
      </c>
      <c r="Q10" s="42">
        <v>4</v>
      </c>
      <c r="R10" s="44"/>
      <c r="S10" s="44"/>
      <c r="T10" s="44"/>
      <c r="U10" s="44"/>
      <c r="V10" s="38">
        <v>12</v>
      </c>
      <c r="W10" s="38">
        <v>999</v>
      </c>
      <c r="X10" s="38" t="s">
        <v>101</v>
      </c>
      <c r="Y10" s="44"/>
      <c r="Z10" s="42" t="s">
        <v>91</v>
      </c>
      <c r="AA10" s="45"/>
    </row>
    <row r="11" spans="1:27" x14ac:dyDescent="0.25">
      <c r="A11" s="36" t="s">
        <v>100</v>
      </c>
      <c r="B11" s="37" t="s">
        <v>46</v>
      </c>
      <c r="C11" s="38" t="s">
        <v>83</v>
      </c>
      <c r="D11" s="38">
        <v>2</v>
      </c>
      <c r="E11" s="38">
        <v>8</v>
      </c>
      <c r="F11" s="40"/>
      <c r="G11" s="41"/>
      <c r="H11" s="42" t="s">
        <v>84</v>
      </c>
      <c r="I11" s="42" t="s">
        <v>85</v>
      </c>
      <c r="J11" s="42" t="s">
        <v>86</v>
      </c>
      <c r="K11" s="42" t="s">
        <v>87</v>
      </c>
      <c r="L11" s="43"/>
      <c r="M11" s="43" t="s">
        <v>88</v>
      </c>
      <c r="N11" s="42" t="s">
        <v>89</v>
      </c>
      <c r="O11" s="42">
        <v>255</v>
      </c>
      <c r="P11" s="42">
        <v>255</v>
      </c>
      <c r="Q11" s="42">
        <v>4</v>
      </c>
      <c r="R11" s="44"/>
      <c r="S11" s="44"/>
      <c r="T11" s="44"/>
      <c r="U11" s="44"/>
      <c r="V11" s="38">
        <v>12</v>
      </c>
      <c r="W11" s="38">
        <v>999</v>
      </c>
      <c r="X11" s="38" t="s">
        <v>102</v>
      </c>
      <c r="Y11" s="44"/>
      <c r="Z11" s="42" t="s">
        <v>91</v>
      </c>
      <c r="AA11" s="45"/>
    </row>
    <row r="12" spans="1:27" ht="22.5" x14ac:dyDescent="0.25">
      <c r="A12" s="36" t="s">
        <v>100</v>
      </c>
      <c r="B12" s="12" t="s">
        <v>47</v>
      </c>
      <c r="C12" s="46" t="s">
        <v>26</v>
      </c>
      <c r="D12" s="47">
        <v>3.6</v>
      </c>
      <c r="E12" s="48">
        <v>97</v>
      </c>
      <c r="F12" s="49"/>
      <c r="G12" s="44"/>
      <c r="H12" s="43" t="s">
        <v>93</v>
      </c>
      <c r="I12" s="43" t="s">
        <v>94</v>
      </c>
      <c r="J12" s="42" t="s">
        <v>86</v>
      </c>
      <c r="K12" s="42" t="s">
        <v>87</v>
      </c>
      <c r="L12" s="43" t="s">
        <v>95</v>
      </c>
      <c r="M12" s="43" t="s">
        <v>88</v>
      </c>
      <c r="N12" s="42" t="s">
        <v>89</v>
      </c>
      <c r="O12" s="51">
        <v>127</v>
      </c>
      <c r="P12" s="51">
        <v>128</v>
      </c>
      <c r="Q12" s="43" t="s">
        <v>96</v>
      </c>
      <c r="R12" s="49" t="s">
        <v>99</v>
      </c>
      <c r="S12" s="49"/>
      <c r="T12" s="50"/>
      <c r="U12" s="50"/>
      <c r="V12" s="43" t="s">
        <v>28</v>
      </c>
      <c r="W12" s="43">
        <v>999</v>
      </c>
      <c r="X12" s="43" t="s">
        <v>24</v>
      </c>
      <c r="Y12" s="50"/>
      <c r="Z12" s="43" t="s">
        <v>24</v>
      </c>
      <c r="AA12" s="45">
        <v>150</v>
      </c>
    </row>
    <row r="13" spans="1:27" ht="22.5" x14ac:dyDescent="0.25">
      <c r="A13" s="36" t="s">
        <v>100</v>
      </c>
      <c r="B13" s="12" t="s">
        <v>48</v>
      </c>
      <c r="C13" s="46" t="s">
        <v>26</v>
      </c>
      <c r="D13" s="47">
        <v>5.6</v>
      </c>
      <c r="E13" s="48">
        <v>288</v>
      </c>
      <c r="F13" s="49"/>
      <c r="G13" s="44"/>
      <c r="H13" s="43" t="s">
        <v>93</v>
      </c>
      <c r="I13" s="43" t="s">
        <v>94</v>
      </c>
      <c r="J13" s="42" t="s">
        <v>86</v>
      </c>
      <c r="K13" s="42" t="s">
        <v>87</v>
      </c>
      <c r="L13" s="43" t="s">
        <v>95</v>
      </c>
      <c r="M13" s="43" t="s">
        <v>88</v>
      </c>
      <c r="N13" s="42" t="s">
        <v>89</v>
      </c>
      <c r="O13" s="51">
        <v>127</v>
      </c>
      <c r="P13" s="51">
        <v>128</v>
      </c>
      <c r="Q13" s="43" t="s">
        <v>96</v>
      </c>
      <c r="R13" s="49" t="s">
        <v>99</v>
      </c>
      <c r="S13" s="49"/>
      <c r="T13" s="50"/>
      <c r="U13" s="50"/>
      <c r="V13" s="43" t="s">
        <v>28</v>
      </c>
      <c r="W13" s="43">
        <v>999</v>
      </c>
      <c r="X13" s="43" t="s">
        <v>24</v>
      </c>
      <c r="Y13" s="50"/>
      <c r="Z13" s="43" t="s">
        <v>24</v>
      </c>
      <c r="AA13" s="45">
        <v>150</v>
      </c>
    </row>
    <row r="14" spans="1:27" ht="22.5" x14ac:dyDescent="0.25">
      <c r="A14" s="36" t="s">
        <v>100</v>
      </c>
      <c r="B14" s="12" t="s">
        <v>49</v>
      </c>
      <c r="C14" s="46" t="s">
        <v>26</v>
      </c>
      <c r="D14" s="47">
        <v>5.6</v>
      </c>
      <c r="E14" s="48">
        <v>192</v>
      </c>
      <c r="F14" s="49"/>
      <c r="G14" s="44"/>
      <c r="H14" s="43" t="s">
        <v>93</v>
      </c>
      <c r="I14" s="43" t="s">
        <v>94</v>
      </c>
      <c r="J14" s="42" t="s">
        <v>86</v>
      </c>
      <c r="K14" s="42" t="s">
        <v>87</v>
      </c>
      <c r="L14" s="43" t="s">
        <v>95</v>
      </c>
      <c r="M14" s="43" t="s">
        <v>88</v>
      </c>
      <c r="N14" s="42" t="s">
        <v>89</v>
      </c>
      <c r="O14" s="51">
        <v>127</v>
      </c>
      <c r="P14" s="51">
        <v>128</v>
      </c>
      <c r="Q14" s="43" t="s">
        <v>96</v>
      </c>
      <c r="R14" s="49" t="s">
        <v>99</v>
      </c>
      <c r="S14" s="49"/>
      <c r="T14" s="50"/>
      <c r="U14" s="50"/>
      <c r="V14" s="43" t="s">
        <v>28</v>
      </c>
      <c r="W14" s="43">
        <v>999</v>
      </c>
      <c r="X14" s="43" t="s">
        <v>24</v>
      </c>
      <c r="Y14" s="50"/>
      <c r="Z14" s="43" t="s">
        <v>24</v>
      </c>
      <c r="AA14" s="45">
        <v>150</v>
      </c>
    </row>
    <row r="15" spans="1:27" ht="22.5" x14ac:dyDescent="0.25">
      <c r="A15" s="36" t="s">
        <v>100</v>
      </c>
      <c r="B15" s="12" t="s">
        <v>50</v>
      </c>
      <c r="C15" s="46" t="s">
        <v>26</v>
      </c>
      <c r="D15" s="47">
        <v>4</v>
      </c>
      <c r="E15" s="48">
        <v>96</v>
      </c>
      <c r="F15" s="49"/>
      <c r="G15" s="44"/>
      <c r="H15" s="43" t="s">
        <v>93</v>
      </c>
      <c r="I15" s="43" t="s">
        <v>98</v>
      </c>
      <c r="J15" s="42" t="s">
        <v>86</v>
      </c>
      <c r="K15" s="42" t="s">
        <v>87</v>
      </c>
      <c r="L15" s="43" t="s">
        <v>95</v>
      </c>
      <c r="M15" s="43" t="s">
        <v>88</v>
      </c>
      <c r="N15" s="42" t="s">
        <v>89</v>
      </c>
      <c r="O15" s="51">
        <v>127</v>
      </c>
      <c r="P15" s="51">
        <v>128</v>
      </c>
      <c r="Q15" s="43" t="s">
        <v>96</v>
      </c>
      <c r="R15" s="49" t="s">
        <v>99</v>
      </c>
      <c r="S15" s="49"/>
      <c r="T15" s="50"/>
      <c r="U15" s="50"/>
      <c r="V15" s="43" t="s">
        <v>28</v>
      </c>
      <c r="W15" s="43">
        <v>999</v>
      </c>
      <c r="X15" s="43" t="s">
        <v>24</v>
      </c>
      <c r="Y15" s="50"/>
      <c r="Z15" s="43" t="s">
        <v>24</v>
      </c>
      <c r="AA15" s="45">
        <v>150</v>
      </c>
    </row>
    <row r="16" spans="1:27" ht="22.5" x14ac:dyDescent="0.25">
      <c r="A16" s="36" t="s">
        <v>100</v>
      </c>
      <c r="B16" s="16" t="s">
        <v>51</v>
      </c>
      <c r="C16" s="52" t="s">
        <v>26</v>
      </c>
      <c r="D16" s="53">
        <v>3.6</v>
      </c>
      <c r="E16" s="54">
        <v>48</v>
      </c>
      <c r="F16" s="55"/>
      <c r="G16" s="61"/>
      <c r="H16" s="57" t="s">
        <v>93</v>
      </c>
      <c r="I16" s="57" t="s">
        <v>94</v>
      </c>
      <c r="J16" s="58" t="s">
        <v>86</v>
      </c>
      <c r="K16" s="58" t="s">
        <v>87</v>
      </c>
      <c r="L16" s="57" t="s">
        <v>95</v>
      </c>
      <c r="M16" s="57" t="s">
        <v>88</v>
      </c>
      <c r="N16" s="58" t="s">
        <v>89</v>
      </c>
      <c r="O16" s="59">
        <v>127</v>
      </c>
      <c r="P16" s="59">
        <v>128</v>
      </c>
      <c r="Q16" s="57" t="s">
        <v>96</v>
      </c>
      <c r="R16" s="55" t="s">
        <v>99</v>
      </c>
      <c r="S16" s="55"/>
      <c r="T16" s="56"/>
      <c r="U16" s="56"/>
      <c r="V16" s="57" t="s">
        <v>28</v>
      </c>
      <c r="W16" s="57">
        <v>999</v>
      </c>
      <c r="X16" s="57" t="s">
        <v>24</v>
      </c>
      <c r="Y16" s="56"/>
      <c r="Z16" s="57" t="s">
        <v>24</v>
      </c>
      <c r="AA16" s="60">
        <v>150</v>
      </c>
    </row>
    <row r="17" spans="1:27" ht="22.5" x14ac:dyDescent="0.25">
      <c r="A17" s="36" t="s">
        <v>100</v>
      </c>
      <c r="B17" s="12" t="s">
        <v>52</v>
      </c>
      <c r="C17" s="46" t="s">
        <v>26</v>
      </c>
      <c r="D17" s="47">
        <v>8</v>
      </c>
      <c r="E17" s="48">
        <v>288</v>
      </c>
      <c r="F17" s="49"/>
      <c r="G17" s="44"/>
      <c r="H17" s="43" t="s">
        <v>93</v>
      </c>
      <c r="I17" s="43" t="s">
        <v>94</v>
      </c>
      <c r="J17" s="42" t="s">
        <v>86</v>
      </c>
      <c r="K17" s="42" t="s">
        <v>87</v>
      </c>
      <c r="L17" s="43" t="s">
        <v>95</v>
      </c>
      <c r="M17" s="43" t="s">
        <v>88</v>
      </c>
      <c r="N17" s="42" t="s">
        <v>89</v>
      </c>
      <c r="O17" s="51">
        <v>127</v>
      </c>
      <c r="P17" s="51">
        <v>128</v>
      </c>
      <c r="Q17" s="43" t="s">
        <v>96</v>
      </c>
      <c r="R17" s="49" t="s">
        <v>99</v>
      </c>
      <c r="S17" s="49"/>
      <c r="T17" s="50"/>
      <c r="U17" s="50"/>
      <c r="V17" s="43" t="s">
        <v>35</v>
      </c>
      <c r="W17" s="43">
        <v>999</v>
      </c>
      <c r="X17" s="43" t="s">
        <v>24</v>
      </c>
      <c r="Y17" s="50"/>
      <c r="Z17" s="43" t="s">
        <v>24</v>
      </c>
      <c r="AA17" s="45"/>
    </row>
    <row r="18" spans="1:27" ht="22.5" x14ac:dyDescent="0.25">
      <c r="A18" s="36" t="s">
        <v>103</v>
      </c>
      <c r="B18" s="12" t="s">
        <v>55</v>
      </c>
      <c r="C18" s="46" t="s">
        <v>104</v>
      </c>
      <c r="D18" s="38">
        <v>4</v>
      </c>
      <c r="E18" s="48">
        <v>288</v>
      </c>
      <c r="F18" s="49"/>
      <c r="G18" s="44"/>
      <c r="H18" s="43" t="s">
        <v>93</v>
      </c>
      <c r="I18" s="43" t="s">
        <v>94</v>
      </c>
      <c r="J18" s="42" t="s">
        <v>86</v>
      </c>
      <c r="K18" s="42" t="s">
        <v>87</v>
      </c>
      <c r="L18" s="43" t="s">
        <v>105</v>
      </c>
      <c r="M18" s="43" t="s">
        <v>106</v>
      </c>
      <c r="N18" s="42" t="s">
        <v>89</v>
      </c>
      <c r="O18" s="51">
        <v>127</v>
      </c>
      <c r="P18" s="51">
        <v>128</v>
      </c>
      <c r="Q18" s="43">
        <v>2</v>
      </c>
      <c r="R18" s="49" t="s">
        <v>99</v>
      </c>
      <c r="S18" s="49"/>
      <c r="T18" s="50"/>
      <c r="U18" s="50"/>
      <c r="V18" s="43">
        <v>4</v>
      </c>
      <c r="W18" s="43">
        <v>999</v>
      </c>
      <c r="X18" s="43" t="s">
        <v>81</v>
      </c>
      <c r="Y18" s="50"/>
      <c r="Z18" s="43" t="s">
        <v>24</v>
      </c>
      <c r="AA18" s="45">
        <v>150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topLeftCell="D1" workbookViewId="0">
      <selection activeCell="K31" sqref="K31"/>
    </sheetView>
  </sheetViews>
  <sheetFormatPr defaultRowHeight="15" x14ac:dyDescent="0.25"/>
  <cols>
    <col min="1" max="1" width="20.85546875" bestFit="1" customWidth="1"/>
    <col min="2" max="2" width="11.42578125" bestFit="1" customWidth="1"/>
    <col min="3" max="3" width="10.28515625" bestFit="1" customWidth="1"/>
    <col min="4" max="4" width="11.7109375" bestFit="1" customWidth="1"/>
    <col min="5" max="5" width="10.42578125" bestFit="1" customWidth="1"/>
    <col min="6" max="6" width="13.28515625" bestFit="1" customWidth="1"/>
    <col min="7" max="7" width="7.85546875" bestFit="1" customWidth="1"/>
    <col min="8" max="8" width="8" bestFit="1" customWidth="1"/>
    <col min="9" max="9" width="15" bestFit="1" customWidth="1"/>
    <col min="10" max="10" width="7.42578125" bestFit="1" customWidth="1"/>
    <col min="11" max="11" width="14" bestFit="1" customWidth="1"/>
    <col min="12" max="12" width="18.140625" bestFit="1" customWidth="1"/>
    <col min="13" max="13" width="18.42578125" bestFit="1" customWidth="1"/>
    <col min="14" max="14" width="16.140625" bestFit="1" customWidth="1"/>
    <col min="15" max="15" width="16.42578125" bestFit="1" customWidth="1"/>
    <col min="16" max="16" width="16.7109375" bestFit="1" customWidth="1"/>
  </cols>
  <sheetData>
    <row r="1" spans="1:23" s="63" customFormat="1" ht="12.75" customHeight="1" thickBot="1" x14ac:dyDescent="0.25">
      <c r="A1" s="129" t="s">
        <v>40</v>
      </c>
      <c r="B1" s="123" t="s">
        <v>107</v>
      </c>
      <c r="C1" s="130" t="s">
        <v>108</v>
      </c>
      <c r="D1" s="125" t="s">
        <v>109</v>
      </c>
      <c r="E1" s="124" t="s">
        <v>110</v>
      </c>
      <c r="F1" s="124" t="s">
        <v>16</v>
      </c>
      <c r="G1" s="65" t="s">
        <v>114</v>
      </c>
      <c r="H1" s="65" t="s">
        <v>68</v>
      </c>
      <c r="I1" s="66" t="s">
        <v>115</v>
      </c>
      <c r="J1" s="65" t="s">
        <v>116</v>
      </c>
      <c r="K1" s="126" t="s">
        <v>126</v>
      </c>
      <c r="L1" s="126" t="s">
        <v>127</v>
      </c>
      <c r="M1" s="126" t="s">
        <v>128</v>
      </c>
      <c r="N1" s="126" t="s">
        <v>129</v>
      </c>
      <c r="O1" s="126" t="s">
        <v>130</v>
      </c>
      <c r="P1" s="126" t="s">
        <v>131</v>
      </c>
      <c r="Q1" s="127" t="s">
        <v>132</v>
      </c>
      <c r="R1" s="127" t="s">
        <v>133</v>
      </c>
      <c r="S1" s="128" t="s">
        <v>134</v>
      </c>
      <c r="T1" s="64" t="s">
        <v>111</v>
      </c>
      <c r="U1" s="64" t="s">
        <v>112</v>
      </c>
      <c r="V1" s="64" t="s">
        <v>113</v>
      </c>
      <c r="W1" s="62"/>
    </row>
    <row r="2" spans="1:23" s="63" customFormat="1" ht="15" customHeight="1" x14ac:dyDescent="0.2">
      <c r="A2" s="129" t="s">
        <v>117</v>
      </c>
      <c r="B2" s="69" t="s">
        <v>23</v>
      </c>
      <c r="C2" s="70" t="s">
        <v>118</v>
      </c>
      <c r="D2" s="71">
        <v>1</v>
      </c>
      <c r="E2" s="39">
        <v>2</v>
      </c>
      <c r="F2" s="39">
        <v>8</v>
      </c>
      <c r="G2" s="72" t="s">
        <v>119</v>
      </c>
      <c r="H2" s="73" t="s">
        <v>88</v>
      </c>
      <c r="I2" s="74" t="s">
        <v>89</v>
      </c>
      <c r="J2" s="75">
        <v>255</v>
      </c>
      <c r="K2" s="76">
        <f>L2*1/2</f>
        <v>1</v>
      </c>
      <c r="L2" s="77">
        <v>2</v>
      </c>
      <c r="M2" s="78">
        <f>L2*2</f>
        <v>4</v>
      </c>
      <c r="N2" s="79">
        <f>O2/2</f>
        <v>3</v>
      </c>
      <c r="O2" s="80">
        <v>6</v>
      </c>
      <c r="P2" s="81">
        <f>ROUND(O2,0)*2</f>
        <v>12</v>
      </c>
      <c r="Q2" s="79">
        <f>R2*0.5</f>
        <v>4</v>
      </c>
      <c r="R2" s="82">
        <f>F2</f>
        <v>8</v>
      </c>
      <c r="S2" s="83">
        <f t="shared" ref="S2:S3" si="0">IF(R2&lt;20000, R2*2, R2*1.5)</f>
        <v>16</v>
      </c>
      <c r="T2" s="224"/>
      <c r="U2" s="224"/>
      <c r="V2" s="224"/>
      <c r="W2" s="62"/>
    </row>
    <row r="3" spans="1:23" s="63" customFormat="1" ht="15" customHeight="1" x14ac:dyDescent="0.2">
      <c r="A3" s="223" t="s">
        <v>117</v>
      </c>
      <c r="B3" s="84" t="s">
        <v>25</v>
      </c>
      <c r="C3" s="49" t="s">
        <v>120</v>
      </c>
      <c r="D3" s="85">
        <v>2</v>
      </c>
      <c r="E3" s="38">
        <v>2</v>
      </c>
      <c r="F3" s="38">
        <v>8</v>
      </c>
      <c r="G3" s="86" t="s">
        <v>119</v>
      </c>
      <c r="H3" s="87" t="s">
        <v>88</v>
      </c>
      <c r="I3" s="43" t="s">
        <v>89</v>
      </c>
      <c r="J3" s="88">
        <v>255</v>
      </c>
      <c r="K3" s="89">
        <f t="shared" ref="K3" si="1">L3*1/2</f>
        <v>1</v>
      </c>
      <c r="L3" s="90">
        <v>2</v>
      </c>
      <c r="M3" s="91">
        <f t="shared" ref="M3:M9" si="2">L3*2</f>
        <v>4</v>
      </c>
      <c r="N3" s="92">
        <f>O3/2</f>
        <v>3</v>
      </c>
      <c r="O3" s="93">
        <v>6</v>
      </c>
      <c r="P3" s="94">
        <f>ROUND(O3,0)*2</f>
        <v>12</v>
      </c>
      <c r="Q3" s="92">
        <f t="shared" ref="Q3" si="3">R3*0.5</f>
        <v>4</v>
      </c>
      <c r="R3" s="95">
        <f>F3</f>
        <v>8</v>
      </c>
      <c r="S3" s="83">
        <f t="shared" si="0"/>
        <v>16</v>
      </c>
      <c r="T3" s="224"/>
      <c r="U3" s="224"/>
      <c r="V3" s="224"/>
      <c r="W3" s="62"/>
    </row>
    <row r="4" spans="1:23" s="63" customFormat="1" ht="15" customHeight="1" x14ac:dyDescent="0.2">
      <c r="A4" s="223" t="s">
        <v>117</v>
      </c>
      <c r="B4" s="96" t="s">
        <v>27</v>
      </c>
      <c r="C4" s="12" t="s">
        <v>27</v>
      </c>
      <c r="D4" s="85">
        <v>33</v>
      </c>
      <c r="E4" s="47">
        <v>3.6</v>
      </c>
      <c r="F4" s="48">
        <v>97</v>
      </c>
      <c r="G4" s="86" t="s">
        <v>119</v>
      </c>
      <c r="H4" s="87" t="s">
        <v>88</v>
      </c>
      <c r="I4" s="43" t="s">
        <v>89</v>
      </c>
      <c r="J4" s="51">
        <v>127</v>
      </c>
      <c r="K4" s="97">
        <v>2</v>
      </c>
      <c r="L4" s="98">
        <v>3.6</v>
      </c>
      <c r="M4" s="91">
        <v>8</v>
      </c>
      <c r="N4" s="92">
        <f t="shared" ref="N4:N17" si="4">O4/2</f>
        <v>4</v>
      </c>
      <c r="O4" s="93">
        <v>8</v>
      </c>
      <c r="P4" s="94">
        <f t="shared" ref="P4:P17" si="5">ROUND(O4,0)*2</f>
        <v>16</v>
      </c>
      <c r="Q4" s="99">
        <v>32</v>
      </c>
      <c r="R4" s="95">
        <v>97</v>
      </c>
      <c r="S4" s="83">
        <v>128</v>
      </c>
      <c r="T4" s="224"/>
      <c r="U4" s="224"/>
      <c r="V4" s="224"/>
      <c r="W4" s="62"/>
    </row>
    <row r="5" spans="1:23" s="63" customFormat="1" ht="15" customHeight="1" x14ac:dyDescent="0.2">
      <c r="A5" s="223" t="s">
        <v>117</v>
      </c>
      <c r="B5" s="96" t="s">
        <v>30</v>
      </c>
      <c r="C5" s="12" t="s">
        <v>30</v>
      </c>
      <c r="D5" s="85">
        <v>34</v>
      </c>
      <c r="E5" s="47">
        <v>5.6</v>
      </c>
      <c r="F5" s="48">
        <v>288</v>
      </c>
      <c r="G5" s="86" t="s">
        <v>119</v>
      </c>
      <c r="H5" s="87" t="s">
        <v>88</v>
      </c>
      <c r="I5" s="43" t="s">
        <v>89</v>
      </c>
      <c r="J5" s="51">
        <v>127</v>
      </c>
      <c r="K5" s="97">
        <v>3</v>
      </c>
      <c r="L5" s="98">
        <v>5.6</v>
      </c>
      <c r="M5" s="91">
        <v>12</v>
      </c>
      <c r="N5" s="92">
        <f t="shared" si="4"/>
        <v>6</v>
      </c>
      <c r="O5" s="93">
        <v>12</v>
      </c>
      <c r="P5" s="94">
        <f t="shared" si="5"/>
        <v>24</v>
      </c>
      <c r="Q5" s="99">
        <v>96</v>
      </c>
      <c r="R5" s="95">
        <v>288</v>
      </c>
      <c r="S5" s="83">
        <v>384</v>
      </c>
      <c r="T5" s="224"/>
      <c r="U5" s="224"/>
      <c r="V5" s="224"/>
      <c r="W5" s="62"/>
    </row>
    <row r="6" spans="1:23" s="63" customFormat="1" ht="15" customHeight="1" x14ac:dyDescent="0.2">
      <c r="A6" s="223" t="s">
        <v>117</v>
      </c>
      <c r="B6" s="96" t="s">
        <v>31</v>
      </c>
      <c r="C6" s="12" t="s">
        <v>31</v>
      </c>
      <c r="D6" s="85">
        <v>35</v>
      </c>
      <c r="E6" s="47">
        <v>5.6</v>
      </c>
      <c r="F6" s="48">
        <v>192</v>
      </c>
      <c r="G6" s="100" t="s">
        <v>119</v>
      </c>
      <c r="H6" s="101" t="s">
        <v>88</v>
      </c>
      <c r="I6" s="102" t="s">
        <v>89</v>
      </c>
      <c r="J6" s="51">
        <v>127</v>
      </c>
      <c r="K6" s="97">
        <v>3</v>
      </c>
      <c r="L6" s="98">
        <v>5.6</v>
      </c>
      <c r="M6" s="91">
        <v>12</v>
      </c>
      <c r="N6" s="92">
        <f t="shared" si="4"/>
        <v>6</v>
      </c>
      <c r="O6" s="93">
        <v>12</v>
      </c>
      <c r="P6" s="94">
        <f t="shared" si="5"/>
        <v>24</v>
      </c>
      <c r="Q6" s="99">
        <v>64</v>
      </c>
      <c r="R6" s="95">
        <v>192</v>
      </c>
      <c r="S6" s="83">
        <v>256</v>
      </c>
      <c r="T6" s="224"/>
      <c r="U6" s="224"/>
      <c r="V6" s="224"/>
      <c r="W6" s="62"/>
    </row>
    <row r="7" spans="1:23" s="63" customFormat="1" ht="15" customHeight="1" x14ac:dyDescent="0.2">
      <c r="A7" s="223" t="s">
        <v>117</v>
      </c>
      <c r="B7" s="96" t="s">
        <v>32</v>
      </c>
      <c r="C7" s="12" t="s">
        <v>32</v>
      </c>
      <c r="D7" s="85">
        <v>36</v>
      </c>
      <c r="E7" s="47">
        <v>4</v>
      </c>
      <c r="F7" s="48">
        <v>96</v>
      </c>
      <c r="G7" s="86" t="s">
        <v>119</v>
      </c>
      <c r="H7" s="87" t="s">
        <v>88</v>
      </c>
      <c r="I7" s="43" t="s">
        <v>89</v>
      </c>
      <c r="J7" s="51">
        <v>127</v>
      </c>
      <c r="K7" s="97">
        <v>2</v>
      </c>
      <c r="L7" s="98">
        <v>4</v>
      </c>
      <c r="M7" s="91">
        <v>6</v>
      </c>
      <c r="N7" s="92">
        <f t="shared" si="4"/>
        <v>3</v>
      </c>
      <c r="O7" s="93">
        <v>6</v>
      </c>
      <c r="P7" s="94">
        <v>8</v>
      </c>
      <c r="Q7" s="99">
        <v>16</v>
      </c>
      <c r="R7" s="95">
        <v>96</v>
      </c>
      <c r="S7" s="83">
        <v>128</v>
      </c>
      <c r="T7" s="224"/>
      <c r="U7" s="224"/>
      <c r="V7" s="224"/>
      <c r="W7" s="62"/>
    </row>
    <row r="8" spans="1:23" s="63" customFormat="1" ht="15" customHeight="1" x14ac:dyDescent="0.2">
      <c r="A8" s="223" t="s">
        <v>117</v>
      </c>
      <c r="B8" s="103" t="s">
        <v>33</v>
      </c>
      <c r="C8" s="104" t="s">
        <v>33</v>
      </c>
      <c r="D8" s="105">
        <v>37</v>
      </c>
      <c r="E8" s="106">
        <v>3.6</v>
      </c>
      <c r="F8" s="107">
        <v>48</v>
      </c>
      <c r="G8" s="108" t="s">
        <v>119</v>
      </c>
      <c r="H8" s="109" t="s">
        <v>88</v>
      </c>
      <c r="I8" s="110" t="s">
        <v>89</v>
      </c>
      <c r="J8" s="111">
        <v>127</v>
      </c>
      <c r="K8" s="112">
        <v>2</v>
      </c>
      <c r="L8" s="113">
        <v>3.6</v>
      </c>
      <c r="M8" s="114">
        <v>8</v>
      </c>
      <c r="N8" s="115">
        <f t="shared" si="4"/>
        <v>4</v>
      </c>
      <c r="O8" s="116">
        <v>8</v>
      </c>
      <c r="P8" s="117">
        <f t="shared" si="5"/>
        <v>16</v>
      </c>
      <c r="Q8" s="118">
        <v>16</v>
      </c>
      <c r="R8" s="119">
        <v>48</v>
      </c>
      <c r="S8" s="120">
        <v>64</v>
      </c>
      <c r="T8" s="224"/>
      <c r="U8" s="224"/>
      <c r="V8" s="224"/>
      <c r="W8" s="62"/>
    </row>
    <row r="9" spans="1:23" s="63" customFormat="1" ht="15" customHeight="1" thickBot="1" x14ac:dyDescent="0.25">
      <c r="A9" s="223" t="s">
        <v>117</v>
      </c>
      <c r="B9" s="96" t="s">
        <v>34</v>
      </c>
      <c r="C9" s="12" t="s">
        <v>34</v>
      </c>
      <c r="D9" s="85">
        <v>38</v>
      </c>
      <c r="E9" s="47">
        <v>8</v>
      </c>
      <c r="F9" s="48">
        <v>288</v>
      </c>
      <c r="G9" s="100" t="s">
        <v>119</v>
      </c>
      <c r="H9" s="101" t="s">
        <v>88</v>
      </c>
      <c r="I9" s="102" t="s">
        <v>89</v>
      </c>
      <c r="J9" s="51">
        <v>127</v>
      </c>
      <c r="K9" s="97">
        <f t="shared" ref="K9" si="6">L9*1/2</f>
        <v>4</v>
      </c>
      <c r="L9" s="98">
        <v>8</v>
      </c>
      <c r="M9" s="91">
        <f t="shared" si="2"/>
        <v>16</v>
      </c>
      <c r="N9" s="92">
        <f t="shared" si="4"/>
        <v>8</v>
      </c>
      <c r="O9" s="93">
        <v>16</v>
      </c>
      <c r="P9" s="94">
        <f t="shared" si="5"/>
        <v>32</v>
      </c>
      <c r="Q9" s="99">
        <v>96</v>
      </c>
      <c r="R9" s="95">
        <v>288</v>
      </c>
      <c r="S9" s="83">
        <v>384</v>
      </c>
      <c r="T9" s="224"/>
      <c r="U9" s="224"/>
      <c r="V9" s="224"/>
      <c r="W9" s="62"/>
    </row>
    <row r="10" spans="1:23" s="63" customFormat="1" ht="15" customHeight="1" x14ac:dyDescent="0.2">
      <c r="A10" s="223" t="s">
        <v>121</v>
      </c>
      <c r="B10" s="84" t="s">
        <v>45</v>
      </c>
      <c r="C10" s="49" t="s">
        <v>122</v>
      </c>
      <c r="D10" s="71">
        <v>1</v>
      </c>
      <c r="E10" s="39">
        <v>2</v>
      </c>
      <c r="F10" s="39">
        <v>8</v>
      </c>
      <c r="G10" s="86" t="s">
        <v>119</v>
      </c>
      <c r="H10" s="87" t="s">
        <v>88</v>
      </c>
      <c r="I10" s="43" t="s">
        <v>89</v>
      </c>
      <c r="J10" s="88">
        <v>255</v>
      </c>
      <c r="K10" s="76">
        <f>L10*1/2</f>
        <v>1</v>
      </c>
      <c r="L10" s="77">
        <v>2</v>
      </c>
      <c r="M10" s="78">
        <f>L10*2</f>
        <v>4</v>
      </c>
      <c r="N10" s="92">
        <f t="shared" si="4"/>
        <v>3</v>
      </c>
      <c r="O10" s="93">
        <v>6</v>
      </c>
      <c r="P10" s="94">
        <f t="shared" si="5"/>
        <v>12</v>
      </c>
      <c r="Q10" s="79">
        <f>R10*0.5</f>
        <v>4</v>
      </c>
      <c r="R10" s="82">
        <f>F10</f>
        <v>8</v>
      </c>
      <c r="S10" s="83">
        <f t="shared" ref="S10:S11" si="7">IF(R10&lt;20000, R10*2, R10*1.5)</f>
        <v>16</v>
      </c>
      <c r="T10" s="225">
        <v>0</v>
      </c>
      <c r="U10" s="224" t="s">
        <v>89</v>
      </c>
      <c r="V10" s="224">
        <v>34</v>
      </c>
      <c r="W10" s="62"/>
    </row>
    <row r="11" spans="1:23" s="63" customFormat="1" ht="15" customHeight="1" x14ac:dyDescent="0.2">
      <c r="A11" s="223" t="s">
        <v>121</v>
      </c>
      <c r="B11" s="84" t="s">
        <v>46</v>
      </c>
      <c r="C11" s="49" t="s">
        <v>123</v>
      </c>
      <c r="D11" s="85">
        <v>2</v>
      </c>
      <c r="E11" s="38">
        <v>2</v>
      </c>
      <c r="F11" s="38">
        <v>8</v>
      </c>
      <c r="G11" s="86" t="s">
        <v>119</v>
      </c>
      <c r="H11" s="87" t="s">
        <v>88</v>
      </c>
      <c r="I11" s="43" t="s">
        <v>89</v>
      </c>
      <c r="J11" s="88">
        <v>255</v>
      </c>
      <c r="K11" s="89">
        <f t="shared" ref="K11" si="8">L11*1/2</f>
        <v>1</v>
      </c>
      <c r="L11" s="90">
        <v>2</v>
      </c>
      <c r="M11" s="91">
        <f t="shared" ref="M11" si="9">L11*2</f>
        <v>4</v>
      </c>
      <c r="N11" s="92">
        <f t="shared" si="4"/>
        <v>3</v>
      </c>
      <c r="O11" s="93">
        <v>6</v>
      </c>
      <c r="P11" s="94">
        <f t="shared" si="5"/>
        <v>12</v>
      </c>
      <c r="Q11" s="92">
        <f t="shared" ref="Q11" si="10">R11*0.5</f>
        <v>4</v>
      </c>
      <c r="R11" s="95">
        <f>F11</f>
        <v>8</v>
      </c>
      <c r="S11" s="83">
        <f t="shared" si="7"/>
        <v>16</v>
      </c>
      <c r="T11" s="225"/>
      <c r="U11" s="224"/>
      <c r="V11" s="224"/>
      <c r="W11" s="62"/>
    </row>
    <row r="12" spans="1:23" s="63" customFormat="1" ht="15" customHeight="1" x14ac:dyDescent="0.2">
      <c r="A12" s="223" t="s">
        <v>121</v>
      </c>
      <c r="B12" s="96" t="s">
        <v>47</v>
      </c>
      <c r="C12" s="12" t="s">
        <v>47</v>
      </c>
      <c r="D12" s="85">
        <v>24</v>
      </c>
      <c r="E12" s="47">
        <v>3.6</v>
      </c>
      <c r="F12" s="48">
        <v>97</v>
      </c>
      <c r="G12" s="86" t="s">
        <v>119</v>
      </c>
      <c r="H12" s="87" t="s">
        <v>88</v>
      </c>
      <c r="I12" s="43" t="s">
        <v>89</v>
      </c>
      <c r="J12" s="51">
        <v>127</v>
      </c>
      <c r="K12" s="97">
        <v>2</v>
      </c>
      <c r="L12" s="98">
        <v>3.6</v>
      </c>
      <c r="M12" s="91">
        <v>8</v>
      </c>
      <c r="N12" s="92">
        <f t="shared" si="4"/>
        <v>4</v>
      </c>
      <c r="O12" s="93">
        <v>8</v>
      </c>
      <c r="P12" s="94">
        <f t="shared" si="5"/>
        <v>16</v>
      </c>
      <c r="Q12" s="99">
        <v>32</v>
      </c>
      <c r="R12" s="95">
        <v>97</v>
      </c>
      <c r="S12" s="83">
        <v>128</v>
      </c>
      <c r="T12" s="225"/>
      <c r="U12" s="224"/>
      <c r="V12" s="224"/>
      <c r="W12" s="62"/>
    </row>
    <row r="13" spans="1:23" s="63" customFormat="1" ht="15" customHeight="1" x14ac:dyDescent="0.2">
      <c r="A13" s="223" t="s">
        <v>121</v>
      </c>
      <c r="B13" s="96" t="s">
        <v>48</v>
      </c>
      <c r="C13" s="12" t="s">
        <v>48</v>
      </c>
      <c r="D13" s="85">
        <v>25</v>
      </c>
      <c r="E13" s="47">
        <v>5.6</v>
      </c>
      <c r="F13" s="48">
        <v>288</v>
      </c>
      <c r="G13" s="86" t="s">
        <v>119</v>
      </c>
      <c r="H13" s="87" t="s">
        <v>88</v>
      </c>
      <c r="I13" s="43" t="s">
        <v>89</v>
      </c>
      <c r="J13" s="51">
        <v>127</v>
      </c>
      <c r="K13" s="97">
        <v>3</v>
      </c>
      <c r="L13" s="98">
        <v>5.6</v>
      </c>
      <c r="M13" s="91">
        <v>12</v>
      </c>
      <c r="N13" s="92">
        <f t="shared" si="4"/>
        <v>6</v>
      </c>
      <c r="O13" s="93">
        <v>12</v>
      </c>
      <c r="P13" s="94">
        <f t="shared" si="5"/>
        <v>24</v>
      </c>
      <c r="Q13" s="99">
        <v>96</v>
      </c>
      <c r="R13" s="95">
        <v>288</v>
      </c>
      <c r="S13" s="83">
        <v>384</v>
      </c>
      <c r="T13" s="225"/>
      <c r="U13" s="224"/>
      <c r="V13" s="224"/>
      <c r="W13" s="62"/>
    </row>
    <row r="14" spans="1:23" s="63" customFormat="1" ht="15" customHeight="1" x14ac:dyDescent="0.2">
      <c r="A14" s="223" t="s">
        <v>121</v>
      </c>
      <c r="B14" s="96" t="s">
        <v>49</v>
      </c>
      <c r="C14" s="12" t="s">
        <v>49</v>
      </c>
      <c r="D14" s="85">
        <v>26</v>
      </c>
      <c r="E14" s="47">
        <v>5.6</v>
      </c>
      <c r="F14" s="48">
        <v>192</v>
      </c>
      <c r="G14" s="86" t="s">
        <v>119</v>
      </c>
      <c r="H14" s="87" t="s">
        <v>88</v>
      </c>
      <c r="I14" s="43" t="s">
        <v>89</v>
      </c>
      <c r="J14" s="51">
        <v>127</v>
      </c>
      <c r="K14" s="97">
        <v>3</v>
      </c>
      <c r="L14" s="98">
        <v>5.6</v>
      </c>
      <c r="M14" s="91">
        <v>12</v>
      </c>
      <c r="N14" s="92">
        <f t="shared" si="4"/>
        <v>6</v>
      </c>
      <c r="O14" s="93">
        <v>12</v>
      </c>
      <c r="P14" s="94">
        <f t="shared" si="5"/>
        <v>24</v>
      </c>
      <c r="Q14" s="99">
        <v>64</v>
      </c>
      <c r="R14" s="95">
        <v>192</v>
      </c>
      <c r="S14" s="83">
        <v>256</v>
      </c>
      <c r="T14" s="225"/>
      <c r="U14" s="224"/>
      <c r="V14" s="224"/>
      <c r="W14" s="62"/>
    </row>
    <row r="15" spans="1:23" s="63" customFormat="1" ht="15" customHeight="1" x14ac:dyDescent="0.2">
      <c r="A15" s="223" t="s">
        <v>121</v>
      </c>
      <c r="B15" s="96" t="s">
        <v>50</v>
      </c>
      <c r="C15" s="12" t="s">
        <v>50</v>
      </c>
      <c r="D15" s="85">
        <v>27</v>
      </c>
      <c r="E15" s="47">
        <v>4</v>
      </c>
      <c r="F15" s="48">
        <v>96</v>
      </c>
      <c r="G15" s="86" t="s">
        <v>119</v>
      </c>
      <c r="H15" s="87" t="s">
        <v>88</v>
      </c>
      <c r="I15" s="43" t="s">
        <v>89</v>
      </c>
      <c r="J15" s="51">
        <v>127</v>
      </c>
      <c r="K15" s="97">
        <v>2</v>
      </c>
      <c r="L15" s="98">
        <v>4</v>
      </c>
      <c r="M15" s="91">
        <v>6</v>
      </c>
      <c r="N15" s="92">
        <f t="shared" si="4"/>
        <v>3</v>
      </c>
      <c r="O15" s="93">
        <v>6</v>
      </c>
      <c r="P15" s="94">
        <v>8</v>
      </c>
      <c r="Q15" s="99">
        <v>16</v>
      </c>
      <c r="R15" s="95">
        <v>96</v>
      </c>
      <c r="S15" s="83">
        <v>128</v>
      </c>
      <c r="T15" s="225"/>
      <c r="U15" s="224"/>
      <c r="V15" s="224"/>
      <c r="W15" s="62"/>
    </row>
    <row r="16" spans="1:23" s="63" customFormat="1" ht="15" customHeight="1" x14ac:dyDescent="0.2">
      <c r="A16" s="223" t="s">
        <v>121</v>
      </c>
      <c r="B16" s="103" t="s">
        <v>51</v>
      </c>
      <c r="C16" s="104" t="s">
        <v>51</v>
      </c>
      <c r="D16" s="105">
        <v>28</v>
      </c>
      <c r="E16" s="106">
        <v>3.6</v>
      </c>
      <c r="F16" s="107">
        <v>48</v>
      </c>
      <c r="G16" s="108" t="s">
        <v>119</v>
      </c>
      <c r="H16" s="109" t="s">
        <v>88</v>
      </c>
      <c r="I16" s="110" t="s">
        <v>89</v>
      </c>
      <c r="J16" s="111">
        <v>127</v>
      </c>
      <c r="K16" s="112">
        <v>2</v>
      </c>
      <c r="L16" s="113">
        <v>3.6</v>
      </c>
      <c r="M16" s="114">
        <v>8</v>
      </c>
      <c r="N16" s="115">
        <f t="shared" si="4"/>
        <v>4</v>
      </c>
      <c r="O16" s="116">
        <v>8</v>
      </c>
      <c r="P16" s="117">
        <f t="shared" si="5"/>
        <v>16</v>
      </c>
      <c r="Q16" s="118">
        <v>16</v>
      </c>
      <c r="R16" s="119">
        <v>48</v>
      </c>
      <c r="S16" s="120">
        <v>64</v>
      </c>
      <c r="T16" s="225"/>
      <c r="U16" s="224"/>
      <c r="V16" s="224"/>
      <c r="W16" s="62"/>
    </row>
    <row r="17" spans="1:23" s="63" customFormat="1" ht="15" customHeight="1" x14ac:dyDescent="0.2">
      <c r="A17" s="223" t="s">
        <v>121</v>
      </c>
      <c r="B17" s="96" t="s">
        <v>52</v>
      </c>
      <c r="C17" s="12" t="s">
        <v>52</v>
      </c>
      <c r="D17" s="85">
        <v>29</v>
      </c>
      <c r="E17" s="47">
        <v>8</v>
      </c>
      <c r="F17" s="48">
        <v>288</v>
      </c>
      <c r="G17" s="86" t="s">
        <v>119</v>
      </c>
      <c r="H17" s="87" t="s">
        <v>88</v>
      </c>
      <c r="I17" s="43" t="s">
        <v>89</v>
      </c>
      <c r="J17" s="121"/>
      <c r="K17" s="97">
        <f t="shared" ref="K17" si="11">L17*1/2</f>
        <v>4</v>
      </c>
      <c r="L17" s="98">
        <v>8</v>
      </c>
      <c r="M17" s="91">
        <f t="shared" ref="M17" si="12">L17*2</f>
        <v>16</v>
      </c>
      <c r="N17" s="92">
        <f t="shared" si="4"/>
        <v>8</v>
      </c>
      <c r="O17" s="93">
        <v>16</v>
      </c>
      <c r="P17" s="94">
        <f t="shared" si="5"/>
        <v>32</v>
      </c>
      <c r="Q17" s="99">
        <v>96</v>
      </c>
      <c r="R17" s="95">
        <v>288</v>
      </c>
      <c r="S17" s="83">
        <v>384</v>
      </c>
      <c r="T17" s="225"/>
      <c r="U17" s="224"/>
      <c r="V17" s="224"/>
      <c r="W17" s="62"/>
    </row>
    <row r="18" spans="1:23" s="63" customFormat="1" ht="12.75" x14ac:dyDescent="0.2">
      <c r="A18" s="122" t="s">
        <v>359</v>
      </c>
      <c r="B18" s="96" t="s">
        <v>125</v>
      </c>
      <c r="C18" s="12" t="s">
        <v>55</v>
      </c>
      <c r="D18" s="85">
        <v>30</v>
      </c>
      <c r="E18" s="42">
        <v>4</v>
      </c>
      <c r="F18" s="48">
        <v>288</v>
      </c>
      <c r="G18" s="86" t="s">
        <v>124</v>
      </c>
      <c r="H18" s="86" t="s">
        <v>106</v>
      </c>
      <c r="I18" s="43" t="s">
        <v>89</v>
      </c>
      <c r="J18" s="88">
        <v>100</v>
      </c>
      <c r="K18" s="97">
        <f t="shared" ref="K18" si="13">L18*1/2</f>
        <v>2</v>
      </c>
      <c r="L18" s="90">
        <v>4</v>
      </c>
      <c r="M18" s="91">
        <f t="shared" ref="M18" si="14">L18*2</f>
        <v>8</v>
      </c>
      <c r="N18" s="92">
        <f t="shared" ref="N18" si="15">O18/2</f>
        <v>2</v>
      </c>
      <c r="O18" s="93">
        <v>4</v>
      </c>
      <c r="P18" s="94">
        <f t="shared" ref="P18" si="16">ROUND(O18,0)*2</f>
        <v>8</v>
      </c>
      <c r="Q18" s="99">
        <v>96</v>
      </c>
      <c r="R18" s="95">
        <v>288</v>
      </c>
      <c r="S18" s="83">
        <v>384</v>
      </c>
      <c r="T18" s="67">
        <v>0</v>
      </c>
      <c r="U18" s="68" t="s">
        <v>89</v>
      </c>
      <c r="V18" s="67">
        <v>4</v>
      </c>
      <c r="W18" s="62"/>
    </row>
  </sheetData>
  <mergeCells count="6">
    <mergeCell ref="T2:T9"/>
    <mergeCell ref="U2:U9"/>
    <mergeCell ref="V2:V9"/>
    <mergeCell ref="T10:T17"/>
    <mergeCell ref="U10:U17"/>
    <mergeCell ref="V10:V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3"/>
  <sheetViews>
    <sheetView topLeftCell="Q1" workbookViewId="0">
      <selection activeCell="W1" sqref="W1"/>
    </sheetView>
  </sheetViews>
  <sheetFormatPr defaultRowHeight="15" x14ac:dyDescent="0.25"/>
  <sheetData>
    <row r="1" spans="1:42" ht="45.75" thickBot="1" x14ac:dyDescent="0.3">
      <c r="A1" t="s">
        <v>40</v>
      </c>
      <c r="B1" s="192" t="s">
        <v>53</v>
      </c>
      <c r="C1" s="131" t="s">
        <v>135</v>
      </c>
      <c r="D1" s="132" t="s">
        <v>136</v>
      </c>
      <c r="E1" s="132" t="s">
        <v>137</v>
      </c>
      <c r="F1" s="133" t="s">
        <v>138</v>
      </c>
      <c r="G1" s="134" t="s">
        <v>139</v>
      </c>
      <c r="H1" s="132" t="s">
        <v>140</v>
      </c>
      <c r="I1" s="132" t="s">
        <v>137</v>
      </c>
      <c r="J1" s="133" t="s">
        <v>138</v>
      </c>
      <c r="K1" s="131" t="s">
        <v>139</v>
      </c>
      <c r="L1" s="132" t="s">
        <v>140</v>
      </c>
      <c r="M1" s="132" t="s">
        <v>137</v>
      </c>
      <c r="N1" s="133" t="s">
        <v>138</v>
      </c>
      <c r="O1" s="131" t="s">
        <v>139</v>
      </c>
      <c r="P1" s="132" t="s">
        <v>140</v>
      </c>
      <c r="Q1" s="132" t="s">
        <v>137</v>
      </c>
      <c r="R1" s="133" t="s">
        <v>138</v>
      </c>
      <c r="S1" s="131" t="s">
        <v>139</v>
      </c>
      <c r="T1" s="132" t="s">
        <v>140</v>
      </c>
      <c r="U1" s="132" t="s">
        <v>137</v>
      </c>
      <c r="V1" s="133" t="s">
        <v>138</v>
      </c>
      <c r="W1" s="131" t="s">
        <v>141</v>
      </c>
      <c r="X1" s="132" t="s">
        <v>142</v>
      </c>
      <c r="Y1" s="132" t="s">
        <v>137</v>
      </c>
      <c r="Z1" s="135" t="s">
        <v>138</v>
      </c>
      <c r="AA1" s="131" t="s">
        <v>141</v>
      </c>
      <c r="AB1" s="132" t="s">
        <v>143</v>
      </c>
      <c r="AC1" s="132" t="s">
        <v>137</v>
      </c>
      <c r="AD1" s="135" t="s">
        <v>138</v>
      </c>
      <c r="AE1" s="131" t="s">
        <v>141</v>
      </c>
      <c r="AF1" s="132" t="s">
        <v>143</v>
      </c>
      <c r="AG1" s="132" t="s">
        <v>137</v>
      </c>
      <c r="AH1" s="133" t="s">
        <v>138</v>
      </c>
      <c r="AI1" s="131" t="s">
        <v>141</v>
      </c>
      <c r="AJ1" s="132" t="s">
        <v>143</v>
      </c>
      <c r="AK1" s="132" t="s">
        <v>137</v>
      </c>
      <c r="AL1" s="133" t="s">
        <v>138</v>
      </c>
      <c r="AM1" s="131" t="s">
        <v>141</v>
      </c>
      <c r="AN1" s="132" t="s">
        <v>143</v>
      </c>
      <c r="AO1" s="132" t="s">
        <v>137</v>
      </c>
      <c r="AP1" s="133" t="s">
        <v>138</v>
      </c>
    </row>
    <row r="2" spans="1:42" x14ac:dyDescent="0.25">
      <c r="A2" t="s">
        <v>117</v>
      </c>
      <c r="B2" s="136" t="s">
        <v>27</v>
      </c>
      <c r="C2" s="137">
        <v>101</v>
      </c>
      <c r="D2" s="138" t="s">
        <v>144</v>
      </c>
      <c r="E2" s="138" t="s">
        <v>145</v>
      </c>
      <c r="F2" s="139">
        <v>101</v>
      </c>
      <c r="G2" s="140">
        <v>102</v>
      </c>
      <c r="H2" s="141" t="s">
        <v>146</v>
      </c>
      <c r="I2" s="141" t="s">
        <v>147</v>
      </c>
      <c r="J2" s="142">
        <v>102</v>
      </c>
      <c r="K2" s="140">
        <v>103</v>
      </c>
      <c r="L2" s="141" t="s">
        <v>148</v>
      </c>
      <c r="M2" s="141" t="s">
        <v>149</v>
      </c>
      <c r="N2" s="143">
        <v>103</v>
      </c>
      <c r="O2" s="140">
        <v>104</v>
      </c>
      <c r="P2" s="141" t="s">
        <v>150</v>
      </c>
      <c r="Q2" s="141" t="s">
        <v>151</v>
      </c>
      <c r="R2" s="143">
        <v>104</v>
      </c>
      <c r="S2" s="140">
        <v>105</v>
      </c>
      <c r="T2" s="141" t="s">
        <v>152</v>
      </c>
      <c r="U2" s="141" t="s">
        <v>153</v>
      </c>
      <c r="V2" s="143">
        <v>105</v>
      </c>
      <c r="W2" s="140">
        <v>106</v>
      </c>
      <c r="X2" s="141" t="s">
        <v>144</v>
      </c>
      <c r="Y2" s="141" t="s">
        <v>154</v>
      </c>
      <c r="Z2" s="143">
        <v>106</v>
      </c>
      <c r="AA2" s="140">
        <v>107</v>
      </c>
      <c r="AB2" s="141" t="s">
        <v>146</v>
      </c>
      <c r="AC2" s="141" t="s">
        <v>155</v>
      </c>
      <c r="AD2" s="143">
        <v>107</v>
      </c>
      <c r="AE2" s="140">
        <v>108</v>
      </c>
      <c r="AF2" s="141" t="s">
        <v>148</v>
      </c>
      <c r="AG2" s="141" t="s">
        <v>156</v>
      </c>
      <c r="AH2" s="143">
        <v>108</v>
      </c>
      <c r="AI2" s="140">
        <v>109</v>
      </c>
      <c r="AJ2" s="141" t="s">
        <v>150</v>
      </c>
      <c r="AK2" s="141" t="s">
        <v>157</v>
      </c>
      <c r="AL2" s="143">
        <v>109</v>
      </c>
      <c r="AM2" s="140">
        <v>110</v>
      </c>
      <c r="AN2" s="141" t="s">
        <v>152</v>
      </c>
      <c r="AO2" s="141" t="s">
        <v>158</v>
      </c>
      <c r="AP2" s="143">
        <v>110</v>
      </c>
    </row>
    <row r="3" spans="1:42" x14ac:dyDescent="0.25">
      <c r="A3" t="s">
        <v>117</v>
      </c>
      <c r="B3" s="144" t="s">
        <v>30</v>
      </c>
      <c r="C3" s="145">
        <v>111</v>
      </c>
      <c r="D3" s="146" t="s">
        <v>159</v>
      </c>
      <c r="E3" s="146" t="s">
        <v>145</v>
      </c>
      <c r="F3" s="147">
        <v>111</v>
      </c>
      <c r="G3" s="145">
        <v>112</v>
      </c>
      <c r="H3" s="146" t="s">
        <v>160</v>
      </c>
      <c r="I3" s="146" t="s">
        <v>147</v>
      </c>
      <c r="J3" s="148">
        <v>112</v>
      </c>
      <c r="K3" s="145">
        <v>113</v>
      </c>
      <c r="L3" s="146" t="s">
        <v>161</v>
      </c>
      <c r="M3" s="146" t="s">
        <v>149</v>
      </c>
      <c r="N3" s="147">
        <v>113</v>
      </c>
      <c r="O3" s="145">
        <v>114</v>
      </c>
      <c r="P3" s="146" t="s">
        <v>162</v>
      </c>
      <c r="Q3" s="146" t="s">
        <v>151</v>
      </c>
      <c r="R3" s="147">
        <v>114</v>
      </c>
      <c r="S3" s="145">
        <v>115</v>
      </c>
      <c r="T3" s="146" t="s">
        <v>163</v>
      </c>
      <c r="U3" s="146" t="s">
        <v>153</v>
      </c>
      <c r="V3" s="147">
        <v>115</v>
      </c>
      <c r="W3" s="145">
        <v>116</v>
      </c>
      <c r="X3" s="146" t="s">
        <v>159</v>
      </c>
      <c r="Y3" s="146" t="s">
        <v>154</v>
      </c>
      <c r="Z3" s="147">
        <v>116</v>
      </c>
      <c r="AA3" s="145">
        <v>117</v>
      </c>
      <c r="AB3" s="146" t="s">
        <v>160</v>
      </c>
      <c r="AC3" s="146" t="s">
        <v>155</v>
      </c>
      <c r="AD3" s="147">
        <v>117</v>
      </c>
      <c r="AE3" s="145">
        <v>118</v>
      </c>
      <c r="AF3" s="146" t="s">
        <v>161</v>
      </c>
      <c r="AG3" s="146" t="s">
        <v>156</v>
      </c>
      <c r="AH3" s="147">
        <v>118</v>
      </c>
      <c r="AI3" s="145">
        <v>119</v>
      </c>
      <c r="AJ3" s="146" t="s">
        <v>162</v>
      </c>
      <c r="AK3" s="146" t="s">
        <v>157</v>
      </c>
      <c r="AL3" s="147">
        <v>119</v>
      </c>
      <c r="AM3" s="145">
        <v>120</v>
      </c>
      <c r="AN3" s="146" t="s">
        <v>163</v>
      </c>
      <c r="AO3" s="146" t="s">
        <v>158</v>
      </c>
      <c r="AP3" s="147">
        <v>120</v>
      </c>
    </row>
    <row r="4" spans="1:42" x14ac:dyDescent="0.25">
      <c r="A4" t="s">
        <v>117</v>
      </c>
      <c r="B4" s="144" t="s">
        <v>31</v>
      </c>
      <c r="C4" s="145">
        <v>121</v>
      </c>
      <c r="D4" s="146" t="s">
        <v>164</v>
      </c>
      <c r="E4" s="146" t="s">
        <v>145</v>
      </c>
      <c r="F4" s="147">
        <v>121</v>
      </c>
      <c r="G4" s="145">
        <v>122</v>
      </c>
      <c r="H4" s="146" t="s">
        <v>165</v>
      </c>
      <c r="I4" s="146" t="s">
        <v>147</v>
      </c>
      <c r="J4" s="148">
        <v>122</v>
      </c>
      <c r="K4" s="145">
        <v>123</v>
      </c>
      <c r="L4" s="146" t="s">
        <v>166</v>
      </c>
      <c r="M4" s="146" t="s">
        <v>149</v>
      </c>
      <c r="N4" s="147">
        <v>123</v>
      </c>
      <c r="O4" s="145">
        <v>124</v>
      </c>
      <c r="P4" s="146" t="s">
        <v>167</v>
      </c>
      <c r="Q4" s="146" t="s">
        <v>151</v>
      </c>
      <c r="R4" s="147">
        <v>124</v>
      </c>
      <c r="S4" s="145">
        <v>125</v>
      </c>
      <c r="T4" s="146" t="s">
        <v>168</v>
      </c>
      <c r="U4" s="146" t="s">
        <v>153</v>
      </c>
      <c r="V4" s="147">
        <v>125</v>
      </c>
      <c r="W4" s="145">
        <v>126</v>
      </c>
      <c r="X4" s="146" t="s">
        <v>164</v>
      </c>
      <c r="Y4" s="146" t="s">
        <v>154</v>
      </c>
      <c r="Z4" s="147">
        <v>126</v>
      </c>
      <c r="AA4" s="145">
        <v>127</v>
      </c>
      <c r="AB4" s="146" t="s">
        <v>165</v>
      </c>
      <c r="AC4" s="146" t="s">
        <v>155</v>
      </c>
      <c r="AD4" s="147">
        <v>127</v>
      </c>
      <c r="AE4" s="145">
        <v>128</v>
      </c>
      <c r="AF4" s="146" t="s">
        <v>166</v>
      </c>
      <c r="AG4" s="146" t="s">
        <v>156</v>
      </c>
      <c r="AH4" s="147">
        <v>128</v>
      </c>
      <c r="AI4" s="145">
        <v>129</v>
      </c>
      <c r="AJ4" s="146" t="s">
        <v>167</v>
      </c>
      <c r="AK4" s="146" t="s">
        <v>157</v>
      </c>
      <c r="AL4" s="147">
        <v>129</v>
      </c>
      <c r="AM4" s="145">
        <v>130</v>
      </c>
      <c r="AN4" s="146" t="s">
        <v>168</v>
      </c>
      <c r="AO4" s="146" t="s">
        <v>158</v>
      </c>
      <c r="AP4" s="147">
        <v>130</v>
      </c>
    </row>
    <row r="5" spans="1:42" x14ac:dyDescent="0.25">
      <c r="A5" t="s">
        <v>117</v>
      </c>
      <c r="B5" s="144" t="s">
        <v>32</v>
      </c>
      <c r="C5" s="145">
        <v>131</v>
      </c>
      <c r="D5" s="149" t="s">
        <v>169</v>
      </c>
      <c r="E5" s="146" t="s">
        <v>145</v>
      </c>
      <c r="F5" s="147">
        <v>131</v>
      </c>
      <c r="G5" s="145">
        <v>132</v>
      </c>
      <c r="H5" s="146" t="s">
        <v>170</v>
      </c>
      <c r="I5" s="146" t="s">
        <v>147</v>
      </c>
      <c r="J5" s="148">
        <v>132</v>
      </c>
      <c r="K5" s="145">
        <v>133</v>
      </c>
      <c r="L5" s="146" t="s">
        <v>171</v>
      </c>
      <c r="M5" s="146" t="s">
        <v>149</v>
      </c>
      <c r="N5" s="147">
        <v>133</v>
      </c>
      <c r="O5" s="145">
        <v>134</v>
      </c>
      <c r="P5" s="146" t="s">
        <v>172</v>
      </c>
      <c r="Q5" s="146" t="s">
        <v>151</v>
      </c>
      <c r="R5" s="147">
        <v>134</v>
      </c>
      <c r="S5" s="145">
        <v>135</v>
      </c>
      <c r="T5" s="146" t="s">
        <v>173</v>
      </c>
      <c r="U5" s="146" t="s">
        <v>153</v>
      </c>
      <c r="V5" s="147">
        <v>135</v>
      </c>
      <c r="W5" s="145">
        <v>136</v>
      </c>
      <c r="X5" s="149" t="s">
        <v>169</v>
      </c>
      <c r="Y5" s="146" t="s">
        <v>154</v>
      </c>
      <c r="Z5" s="147">
        <v>136</v>
      </c>
      <c r="AA5" s="145">
        <v>137</v>
      </c>
      <c r="AB5" s="146" t="s">
        <v>170</v>
      </c>
      <c r="AC5" s="146" t="s">
        <v>155</v>
      </c>
      <c r="AD5" s="147">
        <v>137</v>
      </c>
      <c r="AE5" s="145">
        <v>138</v>
      </c>
      <c r="AF5" s="146" t="s">
        <v>171</v>
      </c>
      <c r="AG5" s="146" t="s">
        <v>156</v>
      </c>
      <c r="AH5" s="147">
        <v>138</v>
      </c>
      <c r="AI5" s="145">
        <v>139</v>
      </c>
      <c r="AJ5" s="146" t="s">
        <v>172</v>
      </c>
      <c r="AK5" s="146" t="s">
        <v>157</v>
      </c>
      <c r="AL5" s="147">
        <v>139</v>
      </c>
      <c r="AM5" s="145">
        <v>140</v>
      </c>
      <c r="AN5" s="146" t="s">
        <v>173</v>
      </c>
      <c r="AO5" s="146" t="s">
        <v>158</v>
      </c>
      <c r="AP5" s="147">
        <v>140</v>
      </c>
    </row>
    <row r="6" spans="1:42" x14ac:dyDescent="0.25">
      <c r="A6" t="s">
        <v>117</v>
      </c>
      <c r="B6" s="144" t="s">
        <v>33</v>
      </c>
      <c r="C6" s="145">
        <v>141</v>
      </c>
      <c r="D6" s="146" t="s">
        <v>174</v>
      </c>
      <c r="E6" s="146" t="s">
        <v>145</v>
      </c>
      <c r="F6" s="147">
        <v>141</v>
      </c>
      <c r="G6" s="145">
        <v>142</v>
      </c>
      <c r="H6" s="146" t="s">
        <v>175</v>
      </c>
      <c r="I6" s="146" t="s">
        <v>147</v>
      </c>
      <c r="J6" s="148">
        <v>142</v>
      </c>
      <c r="K6" s="145">
        <v>143</v>
      </c>
      <c r="L6" s="146" t="s">
        <v>176</v>
      </c>
      <c r="M6" s="146" t="s">
        <v>149</v>
      </c>
      <c r="N6" s="147">
        <v>143</v>
      </c>
      <c r="O6" s="145">
        <v>144</v>
      </c>
      <c r="P6" s="146" t="s">
        <v>177</v>
      </c>
      <c r="Q6" s="146" t="s">
        <v>151</v>
      </c>
      <c r="R6" s="147">
        <v>144</v>
      </c>
      <c r="S6" s="145">
        <v>145</v>
      </c>
      <c r="T6" s="146" t="s">
        <v>178</v>
      </c>
      <c r="U6" s="146" t="s">
        <v>153</v>
      </c>
      <c r="V6" s="147">
        <v>145</v>
      </c>
      <c r="W6" s="145">
        <v>146</v>
      </c>
      <c r="X6" s="146" t="s">
        <v>174</v>
      </c>
      <c r="Y6" s="146" t="s">
        <v>154</v>
      </c>
      <c r="Z6" s="147">
        <v>146</v>
      </c>
      <c r="AA6" s="145">
        <v>147</v>
      </c>
      <c r="AB6" s="146" t="s">
        <v>175</v>
      </c>
      <c r="AC6" s="146" t="s">
        <v>155</v>
      </c>
      <c r="AD6" s="147">
        <v>147</v>
      </c>
      <c r="AE6" s="145">
        <v>148</v>
      </c>
      <c r="AF6" s="146" t="s">
        <v>176</v>
      </c>
      <c r="AG6" s="146" t="s">
        <v>156</v>
      </c>
      <c r="AH6" s="147">
        <v>148</v>
      </c>
      <c r="AI6" s="145">
        <v>149</v>
      </c>
      <c r="AJ6" s="146" t="s">
        <v>177</v>
      </c>
      <c r="AK6" s="146" t="s">
        <v>157</v>
      </c>
      <c r="AL6" s="147">
        <v>149</v>
      </c>
      <c r="AM6" s="145">
        <v>150</v>
      </c>
      <c r="AN6" s="146" t="s">
        <v>178</v>
      </c>
      <c r="AO6" s="146" t="s">
        <v>158</v>
      </c>
      <c r="AP6" s="147">
        <v>150</v>
      </c>
    </row>
    <row r="7" spans="1:42" ht="15.75" thickBot="1" x14ac:dyDescent="0.3">
      <c r="A7" t="s">
        <v>117</v>
      </c>
      <c r="B7" s="144" t="s">
        <v>179</v>
      </c>
      <c r="C7" s="150">
        <v>151</v>
      </c>
      <c r="D7" s="151" t="s">
        <v>180</v>
      </c>
      <c r="E7" s="151" t="s">
        <v>145</v>
      </c>
      <c r="F7" s="152">
        <v>151</v>
      </c>
      <c r="G7" s="150">
        <v>152</v>
      </c>
      <c r="H7" s="151" t="s">
        <v>181</v>
      </c>
      <c r="I7" s="151" t="s">
        <v>147</v>
      </c>
      <c r="J7" s="153">
        <v>152</v>
      </c>
      <c r="K7" s="150">
        <v>153</v>
      </c>
      <c r="L7" s="151" t="s">
        <v>182</v>
      </c>
      <c r="M7" s="151" t="s">
        <v>149</v>
      </c>
      <c r="N7" s="152">
        <v>153</v>
      </c>
      <c r="O7" s="150">
        <v>154</v>
      </c>
      <c r="P7" s="151" t="s">
        <v>183</v>
      </c>
      <c r="Q7" s="151" t="s">
        <v>151</v>
      </c>
      <c r="R7" s="152">
        <v>154</v>
      </c>
      <c r="S7" s="150">
        <v>155</v>
      </c>
      <c r="T7" s="151" t="s">
        <v>184</v>
      </c>
      <c r="U7" s="151" t="s">
        <v>153</v>
      </c>
      <c r="V7" s="152">
        <v>155</v>
      </c>
      <c r="W7" s="150">
        <v>156</v>
      </c>
      <c r="X7" s="151" t="s">
        <v>180</v>
      </c>
      <c r="Y7" s="151" t="s">
        <v>154</v>
      </c>
      <c r="Z7" s="152">
        <v>156</v>
      </c>
      <c r="AA7" s="150">
        <v>157</v>
      </c>
      <c r="AB7" s="151" t="s">
        <v>181</v>
      </c>
      <c r="AC7" s="151" t="s">
        <v>155</v>
      </c>
      <c r="AD7" s="152">
        <v>157</v>
      </c>
      <c r="AE7" s="150">
        <v>158</v>
      </c>
      <c r="AF7" s="151" t="s">
        <v>182</v>
      </c>
      <c r="AG7" s="151" t="s">
        <v>156</v>
      </c>
      <c r="AH7" s="152">
        <v>158</v>
      </c>
      <c r="AI7" s="150">
        <v>159</v>
      </c>
      <c r="AJ7" s="151" t="s">
        <v>183</v>
      </c>
      <c r="AK7" s="151" t="s">
        <v>157</v>
      </c>
      <c r="AL7" s="152">
        <v>159</v>
      </c>
      <c r="AM7" s="150">
        <v>160</v>
      </c>
      <c r="AN7" s="151" t="s">
        <v>184</v>
      </c>
      <c r="AO7" s="151" t="s">
        <v>158</v>
      </c>
      <c r="AP7" s="152">
        <v>160</v>
      </c>
    </row>
    <row r="8" spans="1:42" x14ac:dyDescent="0.25">
      <c r="A8" t="s">
        <v>121</v>
      </c>
      <c r="B8" s="136" t="s">
        <v>47</v>
      </c>
      <c r="C8" s="137">
        <v>201</v>
      </c>
      <c r="D8" s="138" t="s">
        <v>144</v>
      </c>
      <c r="E8" s="138" t="s">
        <v>145</v>
      </c>
      <c r="F8" s="139">
        <v>201</v>
      </c>
      <c r="G8" s="140">
        <v>202</v>
      </c>
      <c r="H8" s="141" t="s">
        <v>146</v>
      </c>
      <c r="I8" s="141" t="s">
        <v>147</v>
      </c>
      <c r="J8" s="142">
        <v>202</v>
      </c>
      <c r="K8" s="137">
        <v>203</v>
      </c>
      <c r="L8" s="138" t="s">
        <v>148</v>
      </c>
      <c r="M8" s="138" t="s">
        <v>149</v>
      </c>
      <c r="N8" s="139">
        <v>203</v>
      </c>
      <c r="O8" s="161">
        <v>204</v>
      </c>
      <c r="P8" s="138" t="s">
        <v>150</v>
      </c>
      <c r="Q8" s="138" t="s">
        <v>151</v>
      </c>
      <c r="R8" s="162">
        <v>204</v>
      </c>
      <c r="S8" s="140">
        <v>205</v>
      </c>
      <c r="T8" s="141" t="s">
        <v>152</v>
      </c>
      <c r="U8" s="141" t="s">
        <v>153</v>
      </c>
      <c r="V8" s="142">
        <v>205</v>
      </c>
      <c r="W8" s="137">
        <v>206</v>
      </c>
      <c r="X8" s="138" t="s">
        <v>144</v>
      </c>
      <c r="Y8" s="138" t="s">
        <v>154</v>
      </c>
      <c r="Z8" s="139">
        <v>206</v>
      </c>
      <c r="AA8" s="140">
        <v>207</v>
      </c>
      <c r="AB8" s="141" t="s">
        <v>146</v>
      </c>
      <c r="AC8" s="141" t="s">
        <v>155</v>
      </c>
      <c r="AD8" s="143">
        <v>207</v>
      </c>
      <c r="AE8" s="140">
        <v>208</v>
      </c>
      <c r="AF8" s="141" t="s">
        <v>148</v>
      </c>
      <c r="AG8" s="141" t="s">
        <v>156</v>
      </c>
      <c r="AH8" s="143">
        <v>208</v>
      </c>
      <c r="AI8" s="161">
        <v>209</v>
      </c>
      <c r="AJ8" s="138" t="s">
        <v>150</v>
      </c>
      <c r="AK8" s="138" t="s">
        <v>157</v>
      </c>
      <c r="AL8" s="162">
        <v>209</v>
      </c>
      <c r="AM8" s="140">
        <v>210</v>
      </c>
      <c r="AN8" s="141" t="s">
        <v>152</v>
      </c>
      <c r="AO8" s="141" t="s">
        <v>158</v>
      </c>
      <c r="AP8" s="143">
        <v>210</v>
      </c>
    </row>
    <row r="9" spans="1:42" x14ac:dyDescent="0.25">
      <c r="A9" t="s">
        <v>121</v>
      </c>
      <c r="B9" s="144" t="s">
        <v>48</v>
      </c>
      <c r="C9" s="145">
        <v>211</v>
      </c>
      <c r="D9" s="146" t="s">
        <v>159</v>
      </c>
      <c r="E9" s="146" t="s">
        <v>145</v>
      </c>
      <c r="F9" s="147">
        <v>211</v>
      </c>
      <c r="G9" s="145">
        <v>212</v>
      </c>
      <c r="H9" s="146" t="s">
        <v>160</v>
      </c>
      <c r="I9" s="146" t="s">
        <v>147</v>
      </c>
      <c r="J9" s="148">
        <v>212</v>
      </c>
      <c r="K9" s="145">
        <v>213</v>
      </c>
      <c r="L9" s="146" t="s">
        <v>161</v>
      </c>
      <c r="M9" s="146" t="s">
        <v>149</v>
      </c>
      <c r="N9" s="147">
        <v>213</v>
      </c>
      <c r="O9" s="163">
        <v>214</v>
      </c>
      <c r="P9" s="146" t="s">
        <v>162</v>
      </c>
      <c r="Q9" s="146" t="s">
        <v>151</v>
      </c>
      <c r="R9" s="148">
        <v>214</v>
      </c>
      <c r="S9" s="145">
        <v>215</v>
      </c>
      <c r="T9" s="146" t="s">
        <v>163</v>
      </c>
      <c r="U9" s="146" t="s">
        <v>153</v>
      </c>
      <c r="V9" s="148">
        <v>215</v>
      </c>
      <c r="W9" s="145">
        <v>216</v>
      </c>
      <c r="X9" s="146" t="s">
        <v>159</v>
      </c>
      <c r="Y9" s="146" t="s">
        <v>154</v>
      </c>
      <c r="Z9" s="147">
        <v>216</v>
      </c>
      <c r="AA9" s="145">
        <v>217</v>
      </c>
      <c r="AB9" s="146" t="s">
        <v>160</v>
      </c>
      <c r="AC9" s="146" t="s">
        <v>155</v>
      </c>
      <c r="AD9" s="147">
        <v>217</v>
      </c>
      <c r="AE9" s="145">
        <v>218</v>
      </c>
      <c r="AF9" s="146" t="s">
        <v>161</v>
      </c>
      <c r="AG9" s="146" t="s">
        <v>156</v>
      </c>
      <c r="AH9" s="147">
        <v>218</v>
      </c>
      <c r="AI9" s="163">
        <v>219</v>
      </c>
      <c r="AJ9" s="146" t="s">
        <v>162</v>
      </c>
      <c r="AK9" s="146" t="s">
        <v>157</v>
      </c>
      <c r="AL9" s="148">
        <v>219</v>
      </c>
      <c r="AM9" s="145">
        <v>220</v>
      </c>
      <c r="AN9" s="146" t="s">
        <v>163</v>
      </c>
      <c r="AO9" s="146" t="s">
        <v>158</v>
      </c>
      <c r="AP9" s="147">
        <v>220</v>
      </c>
    </row>
    <row r="10" spans="1:42" x14ac:dyDescent="0.25">
      <c r="A10" t="s">
        <v>121</v>
      </c>
      <c r="B10" s="144" t="s">
        <v>49</v>
      </c>
      <c r="C10" s="145">
        <v>221</v>
      </c>
      <c r="D10" s="146" t="s">
        <v>164</v>
      </c>
      <c r="E10" s="146" t="s">
        <v>145</v>
      </c>
      <c r="F10" s="147">
        <v>221</v>
      </c>
      <c r="G10" s="145">
        <v>222</v>
      </c>
      <c r="H10" s="146" t="s">
        <v>165</v>
      </c>
      <c r="I10" s="146" t="s">
        <v>147</v>
      </c>
      <c r="J10" s="148">
        <v>222</v>
      </c>
      <c r="K10" s="145">
        <v>223</v>
      </c>
      <c r="L10" s="146" t="s">
        <v>166</v>
      </c>
      <c r="M10" s="146" t="s">
        <v>149</v>
      </c>
      <c r="N10" s="147">
        <v>223</v>
      </c>
      <c r="O10" s="163">
        <v>224</v>
      </c>
      <c r="P10" s="146" t="s">
        <v>167</v>
      </c>
      <c r="Q10" s="146" t="s">
        <v>151</v>
      </c>
      <c r="R10" s="148">
        <v>224</v>
      </c>
      <c r="S10" s="145">
        <v>225</v>
      </c>
      <c r="T10" s="146" t="s">
        <v>168</v>
      </c>
      <c r="U10" s="146" t="s">
        <v>153</v>
      </c>
      <c r="V10" s="148">
        <v>225</v>
      </c>
      <c r="W10" s="145">
        <v>226</v>
      </c>
      <c r="X10" s="146" t="s">
        <v>164</v>
      </c>
      <c r="Y10" s="146" t="s">
        <v>154</v>
      </c>
      <c r="Z10" s="147">
        <v>226</v>
      </c>
      <c r="AA10" s="145">
        <v>227</v>
      </c>
      <c r="AB10" s="146" t="s">
        <v>165</v>
      </c>
      <c r="AC10" s="146" t="s">
        <v>155</v>
      </c>
      <c r="AD10" s="147">
        <v>227</v>
      </c>
      <c r="AE10" s="145">
        <v>228</v>
      </c>
      <c r="AF10" s="146" t="s">
        <v>166</v>
      </c>
      <c r="AG10" s="146" t="s">
        <v>156</v>
      </c>
      <c r="AH10" s="147">
        <v>228</v>
      </c>
      <c r="AI10" s="163">
        <v>229</v>
      </c>
      <c r="AJ10" s="146" t="s">
        <v>167</v>
      </c>
      <c r="AK10" s="146" t="s">
        <v>157</v>
      </c>
      <c r="AL10" s="148">
        <v>229</v>
      </c>
      <c r="AM10" s="145">
        <v>230</v>
      </c>
      <c r="AN10" s="146" t="s">
        <v>168</v>
      </c>
      <c r="AO10" s="146" t="s">
        <v>158</v>
      </c>
      <c r="AP10" s="147">
        <v>230</v>
      </c>
    </row>
    <row r="11" spans="1:42" x14ac:dyDescent="0.25">
      <c r="A11" t="s">
        <v>121</v>
      </c>
      <c r="B11" s="144" t="s">
        <v>50</v>
      </c>
      <c r="C11" s="145">
        <v>231</v>
      </c>
      <c r="D11" s="149" t="s">
        <v>169</v>
      </c>
      <c r="E11" s="146" t="s">
        <v>145</v>
      </c>
      <c r="F11" s="147">
        <v>231</v>
      </c>
      <c r="G11" s="145">
        <v>232</v>
      </c>
      <c r="H11" s="146" t="s">
        <v>170</v>
      </c>
      <c r="I11" s="146" t="s">
        <v>147</v>
      </c>
      <c r="J11" s="148">
        <v>232</v>
      </c>
      <c r="K11" s="145">
        <v>233</v>
      </c>
      <c r="L11" s="146" t="s">
        <v>171</v>
      </c>
      <c r="M11" s="146" t="s">
        <v>149</v>
      </c>
      <c r="N11" s="147">
        <v>233</v>
      </c>
      <c r="O11" s="163">
        <v>234</v>
      </c>
      <c r="P11" s="146" t="s">
        <v>172</v>
      </c>
      <c r="Q11" s="146" t="s">
        <v>151</v>
      </c>
      <c r="R11" s="148">
        <v>234</v>
      </c>
      <c r="S11" s="145">
        <v>235</v>
      </c>
      <c r="T11" s="146" t="s">
        <v>173</v>
      </c>
      <c r="U11" s="146" t="s">
        <v>153</v>
      </c>
      <c r="V11" s="148">
        <v>235</v>
      </c>
      <c r="W11" s="145">
        <v>236</v>
      </c>
      <c r="X11" s="149" t="s">
        <v>169</v>
      </c>
      <c r="Y11" s="146" t="s">
        <v>154</v>
      </c>
      <c r="Z11" s="147">
        <v>236</v>
      </c>
      <c r="AA11" s="145">
        <v>237</v>
      </c>
      <c r="AB11" s="146" t="s">
        <v>170</v>
      </c>
      <c r="AC11" s="146" t="s">
        <v>155</v>
      </c>
      <c r="AD11" s="147">
        <v>237</v>
      </c>
      <c r="AE11" s="145">
        <v>238</v>
      </c>
      <c r="AF11" s="146" t="s">
        <v>171</v>
      </c>
      <c r="AG11" s="146" t="s">
        <v>156</v>
      </c>
      <c r="AH11" s="147">
        <v>238</v>
      </c>
      <c r="AI11" s="163">
        <v>239</v>
      </c>
      <c r="AJ11" s="146" t="s">
        <v>172</v>
      </c>
      <c r="AK11" s="146" t="s">
        <v>157</v>
      </c>
      <c r="AL11" s="148">
        <v>239</v>
      </c>
      <c r="AM11" s="145">
        <v>240</v>
      </c>
      <c r="AN11" s="146" t="s">
        <v>173</v>
      </c>
      <c r="AO11" s="146" t="s">
        <v>158</v>
      </c>
      <c r="AP11" s="147">
        <v>240</v>
      </c>
    </row>
    <row r="12" spans="1:42" x14ac:dyDescent="0.25">
      <c r="A12" t="s">
        <v>121</v>
      </c>
      <c r="B12" s="144" t="s">
        <v>51</v>
      </c>
      <c r="C12" s="145">
        <v>241</v>
      </c>
      <c r="D12" s="146" t="s">
        <v>174</v>
      </c>
      <c r="E12" s="146" t="s">
        <v>145</v>
      </c>
      <c r="F12" s="147">
        <v>241</v>
      </c>
      <c r="G12" s="145">
        <v>242</v>
      </c>
      <c r="H12" s="146" t="s">
        <v>175</v>
      </c>
      <c r="I12" s="146" t="s">
        <v>147</v>
      </c>
      <c r="J12" s="148">
        <v>242</v>
      </c>
      <c r="K12" s="145">
        <v>243</v>
      </c>
      <c r="L12" s="146" t="s">
        <v>176</v>
      </c>
      <c r="M12" s="146" t="s">
        <v>149</v>
      </c>
      <c r="N12" s="147">
        <v>243</v>
      </c>
      <c r="O12" s="163">
        <v>244</v>
      </c>
      <c r="P12" s="146" t="s">
        <v>177</v>
      </c>
      <c r="Q12" s="146" t="s">
        <v>151</v>
      </c>
      <c r="R12" s="148">
        <v>244</v>
      </c>
      <c r="S12" s="145">
        <v>245</v>
      </c>
      <c r="T12" s="146" t="s">
        <v>178</v>
      </c>
      <c r="U12" s="146" t="s">
        <v>153</v>
      </c>
      <c r="V12" s="148">
        <v>245</v>
      </c>
      <c r="W12" s="145">
        <v>246</v>
      </c>
      <c r="X12" s="146" t="s">
        <v>174</v>
      </c>
      <c r="Y12" s="146" t="s">
        <v>154</v>
      </c>
      <c r="Z12" s="147">
        <v>246</v>
      </c>
      <c r="AA12" s="145">
        <v>247</v>
      </c>
      <c r="AB12" s="146" t="s">
        <v>175</v>
      </c>
      <c r="AC12" s="146" t="s">
        <v>155</v>
      </c>
      <c r="AD12" s="147">
        <v>247</v>
      </c>
      <c r="AE12" s="145">
        <v>248</v>
      </c>
      <c r="AF12" s="146" t="s">
        <v>176</v>
      </c>
      <c r="AG12" s="146" t="s">
        <v>156</v>
      </c>
      <c r="AH12" s="147">
        <v>248</v>
      </c>
      <c r="AI12" s="163">
        <v>249</v>
      </c>
      <c r="AJ12" s="146" t="s">
        <v>177</v>
      </c>
      <c r="AK12" s="146" t="s">
        <v>157</v>
      </c>
      <c r="AL12" s="148">
        <v>249</v>
      </c>
      <c r="AM12" s="145">
        <v>250</v>
      </c>
      <c r="AN12" s="146" t="s">
        <v>178</v>
      </c>
      <c r="AO12" s="146" t="s">
        <v>158</v>
      </c>
      <c r="AP12" s="147">
        <v>250</v>
      </c>
    </row>
    <row r="13" spans="1:42" ht="15.75" thickBot="1" x14ac:dyDescent="0.3">
      <c r="A13" t="s">
        <v>121</v>
      </c>
      <c r="B13" s="164" t="s">
        <v>179</v>
      </c>
      <c r="C13" s="154">
        <v>251</v>
      </c>
      <c r="D13" s="155" t="s">
        <v>180</v>
      </c>
      <c r="E13" s="155" t="s">
        <v>145</v>
      </c>
      <c r="F13" s="156">
        <v>251</v>
      </c>
      <c r="G13" s="157">
        <v>252</v>
      </c>
      <c r="H13" s="158" t="s">
        <v>181</v>
      </c>
      <c r="I13" s="158" t="s">
        <v>147</v>
      </c>
      <c r="J13" s="159">
        <v>252</v>
      </c>
      <c r="K13" s="154">
        <v>253</v>
      </c>
      <c r="L13" s="155" t="s">
        <v>182</v>
      </c>
      <c r="M13" s="155" t="s">
        <v>149</v>
      </c>
      <c r="N13" s="156">
        <v>253</v>
      </c>
      <c r="O13" s="165">
        <v>254</v>
      </c>
      <c r="P13" s="155" t="s">
        <v>183</v>
      </c>
      <c r="Q13" s="155" t="s">
        <v>151</v>
      </c>
      <c r="R13" s="166">
        <v>254</v>
      </c>
      <c r="S13" s="157">
        <v>255</v>
      </c>
      <c r="T13" s="158" t="s">
        <v>184</v>
      </c>
      <c r="U13" s="158" t="s">
        <v>153</v>
      </c>
      <c r="V13" s="159">
        <v>255</v>
      </c>
      <c r="W13" s="157">
        <v>256</v>
      </c>
      <c r="X13" s="158" t="s">
        <v>180</v>
      </c>
      <c r="Y13" s="158" t="s">
        <v>154</v>
      </c>
      <c r="Z13" s="160">
        <v>256</v>
      </c>
      <c r="AA13" s="157">
        <v>257</v>
      </c>
      <c r="AB13" s="158" t="s">
        <v>181</v>
      </c>
      <c r="AC13" s="158" t="s">
        <v>155</v>
      </c>
      <c r="AD13" s="160">
        <v>257</v>
      </c>
      <c r="AE13" s="157">
        <v>258</v>
      </c>
      <c r="AF13" s="158" t="s">
        <v>182</v>
      </c>
      <c r="AG13" s="158" t="s">
        <v>156</v>
      </c>
      <c r="AH13" s="160">
        <v>258</v>
      </c>
      <c r="AI13" s="165">
        <v>259</v>
      </c>
      <c r="AJ13" s="155" t="s">
        <v>183</v>
      </c>
      <c r="AK13" s="155" t="s">
        <v>157</v>
      </c>
      <c r="AL13" s="166">
        <v>259</v>
      </c>
      <c r="AM13" s="157">
        <v>260</v>
      </c>
      <c r="AN13" s="158" t="s">
        <v>184</v>
      </c>
      <c r="AO13" s="158" t="s">
        <v>158</v>
      </c>
      <c r="AP13" s="160">
        <v>260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"/>
  <sheetViews>
    <sheetView workbookViewId="0">
      <selection activeCell="A2" sqref="A2:A13"/>
    </sheetView>
  </sheetViews>
  <sheetFormatPr defaultRowHeight="15" x14ac:dyDescent="0.25"/>
  <sheetData>
    <row r="1" spans="1:34" ht="45.75" thickBot="1" x14ac:dyDescent="0.3">
      <c r="A1" t="s">
        <v>242</v>
      </c>
      <c r="B1" s="191" t="s">
        <v>53</v>
      </c>
      <c r="C1" s="131" t="s">
        <v>135</v>
      </c>
      <c r="D1" s="132" t="s">
        <v>136</v>
      </c>
      <c r="E1" s="132" t="s">
        <v>185</v>
      </c>
      <c r="F1" s="133" t="s">
        <v>186</v>
      </c>
      <c r="G1" s="134" t="s">
        <v>139</v>
      </c>
      <c r="H1" s="132" t="s">
        <v>140</v>
      </c>
      <c r="I1" s="132" t="s">
        <v>185</v>
      </c>
      <c r="J1" s="133" t="s">
        <v>186</v>
      </c>
      <c r="K1" s="131" t="s">
        <v>139</v>
      </c>
      <c r="L1" s="132" t="s">
        <v>140</v>
      </c>
      <c r="M1" s="132" t="s">
        <v>185</v>
      </c>
      <c r="N1" s="133" t="s">
        <v>186</v>
      </c>
      <c r="O1" s="131" t="s">
        <v>139</v>
      </c>
      <c r="P1" s="132" t="s">
        <v>140</v>
      </c>
      <c r="Q1" s="132" t="s">
        <v>185</v>
      </c>
      <c r="R1" s="133" t="s">
        <v>186</v>
      </c>
      <c r="S1" s="131" t="s">
        <v>139</v>
      </c>
      <c r="T1" s="132" t="s">
        <v>140</v>
      </c>
      <c r="U1" s="132" t="s">
        <v>185</v>
      </c>
      <c r="V1" s="133" t="s">
        <v>186</v>
      </c>
      <c r="W1" s="131" t="s">
        <v>141</v>
      </c>
      <c r="X1" s="132" t="s">
        <v>142</v>
      </c>
      <c r="Y1" s="132" t="s">
        <v>185</v>
      </c>
      <c r="Z1" s="135" t="s">
        <v>186</v>
      </c>
      <c r="AA1" s="131" t="s">
        <v>141</v>
      </c>
      <c r="AB1" s="132" t="s">
        <v>143</v>
      </c>
      <c r="AC1" s="132" t="s">
        <v>185</v>
      </c>
      <c r="AD1" s="135" t="s">
        <v>186</v>
      </c>
      <c r="AE1" s="131" t="s">
        <v>141</v>
      </c>
      <c r="AF1" s="132" t="s">
        <v>143</v>
      </c>
      <c r="AG1" s="132" t="s">
        <v>185</v>
      </c>
      <c r="AH1" s="133" t="s">
        <v>186</v>
      </c>
    </row>
    <row r="2" spans="1:34" x14ac:dyDescent="0.25">
      <c r="A2" t="s">
        <v>117</v>
      </c>
      <c r="B2" s="136" t="s">
        <v>27</v>
      </c>
      <c r="C2" s="167">
        <v>301</v>
      </c>
      <c r="D2" s="168" t="s">
        <v>187</v>
      </c>
      <c r="E2" s="168" t="s">
        <v>188</v>
      </c>
      <c r="F2" s="169">
        <v>301</v>
      </c>
      <c r="G2" s="170">
        <v>302</v>
      </c>
      <c r="H2" s="171" t="s">
        <v>189</v>
      </c>
      <c r="I2" s="171" t="s">
        <v>190</v>
      </c>
      <c r="J2" s="172">
        <v>302</v>
      </c>
      <c r="K2" s="170">
        <v>303</v>
      </c>
      <c r="L2" s="171" t="s">
        <v>191</v>
      </c>
      <c r="M2" s="171" t="s">
        <v>192</v>
      </c>
      <c r="N2" s="173">
        <v>303</v>
      </c>
      <c r="O2" s="170">
        <v>304</v>
      </c>
      <c r="P2" s="171" t="s">
        <v>193</v>
      </c>
      <c r="Q2" s="171" t="s">
        <v>194</v>
      </c>
      <c r="R2" s="173">
        <v>304</v>
      </c>
      <c r="S2" s="170">
        <v>305</v>
      </c>
      <c r="T2" s="171" t="s">
        <v>195</v>
      </c>
      <c r="U2" s="171" t="s">
        <v>196</v>
      </c>
      <c r="V2" s="173">
        <v>305</v>
      </c>
      <c r="W2" s="170">
        <v>306</v>
      </c>
      <c r="X2" s="171" t="s">
        <v>197</v>
      </c>
      <c r="Y2" s="171" t="s">
        <v>198</v>
      </c>
      <c r="Z2" s="173">
        <v>306</v>
      </c>
      <c r="AA2" s="170">
        <v>307</v>
      </c>
      <c r="AB2" s="171" t="s">
        <v>199</v>
      </c>
      <c r="AC2" s="171" t="s">
        <v>200</v>
      </c>
      <c r="AD2" s="173">
        <v>307</v>
      </c>
      <c r="AE2" s="170">
        <v>308</v>
      </c>
      <c r="AF2" s="171" t="s">
        <v>201</v>
      </c>
      <c r="AG2" s="171" t="s">
        <v>202</v>
      </c>
      <c r="AH2" s="173">
        <v>308</v>
      </c>
    </row>
    <row r="3" spans="1:34" x14ac:dyDescent="0.25">
      <c r="A3" t="s">
        <v>117</v>
      </c>
      <c r="B3" s="144" t="s">
        <v>30</v>
      </c>
      <c r="C3" s="150">
        <v>311</v>
      </c>
      <c r="D3" s="151" t="s">
        <v>203</v>
      </c>
      <c r="E3" s="151" t="s">
        <v>188</v>
      </c>
      <c r="F3" s="152">
        <v>311</v>
      </c>
      <c r="G3" s="150">
        <v>312</v>
      </c>
      <c r="H3" s="151" t="s">
        <v>204</v>
      </c>
      <c r="I3" s="151" t="s">
        <v>190</v>
      </c>
      <c r="J3" s="153">
        <v>312</v>
      </c>
      <c r="K3" s="150">
        <v>313</v>
      </c>
      <c r="L3" s="151" t="s">
        <v>205</v>
      </c>
      <c r="M3" s="151" t="s">
        <v>192</v>
      </c>
      <c r="N3" s="152">
        <v>313</v>
      </c>
      <c r="O3" s="150">
        <v>314</v>
      </c>
      <c r="P3" s="151" t="s">
        <v>206</v>
      </c>
      <c r="Q3" s="151" t="s">
        <v>194</v>
      </c>
      <c r="R3" s="152">
        <v>314</v>
      </c>
      <c r="S3" s="150">
        <v>315</v>
      </c>
      <c r="T3" s="151" t="s">
        <v>207</v>
      </c>
      <c r="U3" s="151" t="s">
        <v>196</v>
      </c>
      <c r="V3" s="152">
        <v>315</v>
      </c>
      <c r="W3" s="150">
        <v>316</v>
      </c>
      <c r="X3" s="151" t="s">
        <v>208</v>
      </c>
      <c r="Y3" s="151" t="s">
        <v>198</v>
      </c>
      <c r="Z3" s="152">
        <v>316</v>
      </c>
      <c r="AA3" s="150">
        <v>317</v>
      </c>
      <c r="AB3" s="151" t="s">
        <v>209</v>
      </c>
      <c r="AC3" s="151" t="s">
        <v>200</v>
      </c>
      <c r="AD3" s="152">
        <v>317</v>
      </c>
      <c r="AE3" s="150">
        <v>318</v>
      </c>
      <c r="AF3" s="151" t="s">
        <v>210</v>
      </c>
      <c r="AG3" s="151" t="s">
        <v>202</v>
      </c>
      <c r="AH3" s="152">
        <v>318</v>
      </c>
    </row>
    <row r="4" spans="1:34" x14ac:dyDescent="0.25">
      <c r="A4" t="s">
        <v>117</v>
      </c>
      <c r="B4" s="144" t="s">
        <v>31</v>
      </c>
      <c r="C4" s="150">
        <v>321</v>
      </c>
      <c r="D4" s="151" t="s">
        <v>211</v>
      </c>
      <c r="E4" s="151" t="s">
        <v>188</v>
      </c>
      <c r="F4" s="152">
        <v>321</v>
      </c>
      <c r="G4" s="150">
        <v>322</v>
      </c>
      <c r="H4" s="151" t="s">
        <v>212</v>
      </c>
      <c r="I4" s="151" t="s">
        <v>190</v>
      </c>
      <c r="J4" s="153">
        <v>322</v>
      </c>
      <c r="K4" s="150">
        <v>323</v>
      </c>
      <c r="L4" s="151" t="s">
        <v>213</v>
      </c>
      <c r="M4" s="151" t="s">
        <v>192</v>
      </c>
      <c r="N4" s="152">
        <v>323</v>
      </c>
      <c r="O4" s="150">
        <v>324</v>
      </c>
      <c r="P4" s="151" t="s">
        <v>214</v>
      </c>
      <c r="Q4" s="151" t="s">
        <v>194</v>
      </c>
      <c r="R4" s="152">
        <v>324</v>
      </c>
      <c r="S4" s="150">
        <v>325</v>
      </c>
      <c r="T4" s="151" t="s">
        <v>214</v>
      </c>
      <c r="U4" s="151" t="s">
        <v>196</v>
      </c>
      <c r="V4" s="152">
        <v>325</v>
      </c>
      <c r="W4" s="150">
        <v>326</v>
      </c>
      <c r="X4" s="151" t="s">
        <v>215</v>
      </c>
      <c r="Y4" s="151" t="s">
        <v>198</v>
      </c>
      <c r="Z4" s="152">
        <v>326</v>
      </c>
      <c r="AA4" s="150">
        <v>327</v>
      </c>
      <c r="AB4" s="151" t="s">
        <v>216</v>
      </c>
      <c r="AC4" s="151" t="s">
        <v>200</v>
      </c>
      <c r="AD4" s="152">
        <v>327</v>
      </c>
      <c r="AE4" s="150">
        <v>328</v>
      </c>
      <c r="AF4" s="151" t="s">
        <v>217</v>
      </c>
      <c r="AG4" s="151" t="s">
        <v>202</v>
      </c>
      <c r="AH4" s="152">
        <v>328</v>
      </c>
    </row>
    <row r="5" spans="1:34" x14ac:dyDescent="0.25">
      <c r="A5" t="s">
        <v>117</v>
      </c>
      <c r="B5" s="144" t="s">
        <v>32</v>
      </c>
      <c r="C5" s="150">
        <v>331</v>
      </c>
      <c r="D5" s="174" t="s">
        <v>218</v>
      </c>
      <c r="E5" s="151" t="s">
        <v>188</v>
      </c>
      <c r="F5" s="152">
        <v>331</v>
      </c>
      <c r="G5" s="150">
        <v>332</v>
      </c>
      <c r="H5" s="151" t="s">
        <v>219</v>
      </c>
      <c r="I5" s="151" t="s">
        <v>190</v>
      </c>
      <c r="J5" s="153">
        <v>332</v>
      </c>
      <c r="K5" s="150">
        <v>333</v>
      </c>
      <c r="L5" s="151" t="s">
        <v>220</v>
      </c>
      <c r="M5" s="151" t="s">
        <v>192</v>
      </c>
      <c r="N5" s="152">
        <v>333</v>
      </c>
      <c r="O5" s="150">
        <v>334</v>
      </c>
      <c r="P5" s="151" t="s">
        <v>221</v>
      </c>
      <c r="Q5" s="151" t="s">
        <v>194</v>
      </c>
      <c r="R5" s="152">
        <v>334</v>
      </c>
      <c r="S5" s="150">
        <v>335</v>
      </c>
      <c r="T5" s="151" t="s">
        <v>222</v>
      </c>
      <c r="U5" s="151" t="s">
        <v>196</v>
      </c>
      <c r="V5" s="152">
        <v>335</v>
      </c>
      <c r="W5" s="150">
        <v>336</v>
      </c>
      <c r="X5" s="174" t="s">
        <v>223</v>
      </c>
      <c r="Y5" s="151" t="s">
        <v>198</v>
      </c>
      <c r="Z5" s="152">
        <v>336</v>
      </c>
      <c r="AA5" s="150">
        <v>337</v>
      </c>
      <c r="AB5" s="151" t="s">
        <v>224</v>
      </c>
      <c r="AC5" s="151" t="s">
        <v>200</v>
      </c>
      <c r="AD5" s="152">
        <v>337</v>
      </c>
      <c r="AE5" s="150">
        <v>338</v>
      </c>
      <c r="AF5" s="151" t="s">
        <v>225</v>
      </c>
      <c r="AG5" s="151" t="s">
        <v>202</v>
      </c>
      <c r="AH5" s="152">
        <v>338</v>
      </c>
    </row>
    <row r="6" spans="1:34" x14ac:dyDescent="0.25">
      <c r="A6" t="s">
        <v>117</v>
      </c>
      <c r="B6" s="175" t="s">
        <v>33</v>
      </c>
      <c r="C6" s="176">
        <v>341</v>
      </c>
      <c r="D6" s="177" t="s">
        <v>226</v>
      </c>
      <c r="E6" s="177" t="s">
        <v>188</v>
      </c>
      <c r="F6" s="178">
        <v>341</v>
      </c>
      <c r="G6" s="176">
        <v>342</v>
      </c>
      <c r="H6" s="177" t="s">
        <v>227</v>
      </c>
      <c r="I6" s="177" t="s">
        <v>190</v>
      </c>
      <c r="J6" s="179">
        <v>342</v>
      </c>
      <c r="K6" s="176">
        <v>343</v>
      </c>
      <c r="L6" s="177" t="s">
        <v>228</v>
      </c>
      <c r="M6" s="177" t="s">
        <v>192</v>
      </c>
      <c r="N6" s="178">
        <v>343</v>
      </c>
      <c r="O6" s="176">
        <v>344</v>
      </c>
      <c r="P6" s="177" t="s">
        <v>229</v>
      </c>
      <c r="Q6" s="177" t="s">
        <v>194</v>
      </c>
      <c r="R6" s="178">
        <v>344</v>
      </c>
      <c r="S6" s="176">
        <v>345</v>
      </c>
      <c r="T6" s="177" t="s">
        <v>230</v>
      </c>
      <c r="U6" s="177" t="s">
        <v>196</v>
      </c>
      <c r="V6" s="178">
        <v>345</v>
      </c>
      <c r="W6" s="176">
        <v>346</v>
      </c>
      <c r="X6" s="177" t="s">
        <v>231</v>
      </c>
      <c r="Y6" s="177" t="s">
        <v>198</v>
      </c>
      <c r="Z6" s="178">
        <v>346</v>
      </c>
      <c r="AA6" s="176">
        <v>347</v>
      </c>
      <c r="AB6" s="177" t="s">
        <v>232</v>
      </c>
      <c r="AC6" s="177" t="s">
        <v>200</v>
      </c>
      <c r="AD6" s="178">
        <v>347</v>
      </c>
      <c r="AE6" s="176">
        <v>348</v>
      </c>
      <c r="AF6" s="177" t="s">
        <v>233</v>
      </c>
      <c r="AG6" s="177" t="s">
        <v>202</v>
      </c>
      <c r="AH6" s="178">
        <v>348</v>
      </c>
    </row>
    <row r="7" spans="1:34" ht="15.75" thickBot="1" x14ac:dyDescent="0.3">
      <c r="A7" t="s">
        <v>117</v>
      </c>
      <c r="B7" s="144" t="s">
        <v>179</v>
      </c>
      <c r="C7" s="145">
        <v>351</v>
      </c>
      <c r="D7" s="146" t="s">
        <v>234</v>
      </c>
      <c r="E7" s="146" t="s">
        <v>188</v>
      </c>
      <c r="F7" s="147">
        <v>351</v>
      </c>
      <c r="G7" s="145">
        <v>352</v>
      </c>
      <c r="H7" s="146" t="s">
        <v>235</v>
      </c>
      <c r="I7" s="146" t="s">
        <v>190</v>
      </c>
      <c r="J7" s="148">
        <v>352</v>
      </c>
      <c r="K7" s="145">
        <v>353</v>
      </c>
      <c r="L7" s="146" t="s">
        <v>236</v>
      </c>
      <c r="M7" s="146" t="s">
        <v>192</v>
      </c>
      <c r="N7" s="147">
        <v>353</v>
      </c>
      <c r="O7" s="145">
        <v>354</v>
      </c>
      <c r="P7" s="146" t="s">
        <v>237</v>
      </c>
      <c r="Q7" s="146" t="s">
        <v>194</v>
      </c>
      <c r="R7" s="147">
        <v>354</v>
      </c>
      <c r="S7" s="145">
        <v>355</v>
      </c>
      <c r="T7" s="146" t="s">
        <v>238</v>
      </c>
      <c r="U7" s="146" t="s">
        <v>196</v>
      </c>
      <c r="V7" s="147">
        <v>355</v>
      </c>
      <c r="W7" s="145">
        <v>356</v>
      </c>
      <c r="X7" s="146" t="s">
        <v>239</v>
      </c>
      <c r="Y7" s="146" t="s">
        <v>198</v>
      </c>
      <c r="Z7" s="147">
        <v>356</v>
      </c>
      <c r="AA7" s="145">
        <v>357</v>
      </c>
      <c r="AB7" s="146" t="s">
        <v>240</v>
      </c>
      <c r="AC7" s="146" t="s">
        <v>200</v>
      </c>
      <c r="AD7" s="147">
        <v>357</v>
      </c>
      <c r="AE7" s="145">
        <v>358</v>
      </c>
      <c r="AF7" s="146" t="s">
        <v>241</v>
      </c>
      <c r="AG7" s="146" t="s">
        <v>202</v>
      </c>
      <c r="AH7" s="147">
        <v>358</v>
      </c>
    </row>
    <row r="8" spans="1:34" x14ac:dyDescent="0.25">
      <c r="A8" t="s">
        <v>121</v>
      </c>
      <c r="B8" s="136" t="s">
        <v>47</v>
      </c>
      <c r="C8" s="167">
        <v>401</v>
      </c>
      <c r="D8" s="168" t="s">
        <v>187</v>
      </c>
      <c r="E8" s="168" t="s">
        <v>188</v>
      </c>
      <c r="F8" s="169">
        <v>401</v>
      </c>
      <c r="G8" s="170">
        <v>402</v>
      </c>
      <c r="H8" s="171" t="s">
        <v>189</v>
      </c>
      <c r="I8" s="171" t="s">
        <v>190</v>
      </c>
      <c r="J8" s="172">
        <v>402</v>
      </c>
      <c r="K8" s="167">
        <v>403</v>
      </c>
      <c r="L8" s="171" t="s">
        <v>191</v>
      </c>
      <c r="M8" s="171" t="s">
        <v>192</v>
      </c>
      <c r="N8" s="169">
        <v>403</v>
      </c>
      <c r="O8" s="180">
        <v>404</v>
      </c>
      <c r="P8" s="171" t="s">
        <v>193</v>
      </c>
      <c r="Q8" s="171" t="s">
        <v>194</v>
      </c>
      <c r="R8" s="181">
        <v>404</v>
      </c>
      <c r="S8" s="170">
        <v>405</v>
      </c>
      <c r="T8" s="171" t="s">
        <v>195</v>
      </c>
      <c r="U8" s="171" t="s">
        <v>196</v>
      </c>
      <c r="V8" s="172">
        <v>405</v>
      </c>
      <c r="W8" s="167">
        <v>406</v>
      </c>
      <c r="X8" s="171" t="s">
        <v>197</v>
      </c>
      <c r="Y8" s="171" t="s">
        <v>198</v>
      </c>
      <c r="Z8" s="169">
        <v>406</v>
      </c>
      <c r="AA8" s="170">
        <v>407</v>
      </c>
      <c r="AB8" s="171" t="s">
        <v>199</v>
      </c>
      <c r="AC8" s="171" t="s">
        <v>200</v>
      </c>
      <c r="AD8" s="173">
        <v>407</v>
      </c>
      <c r="AE8" s="170">
        <v>408</v>
      </c>
      <c r="AF8" s="171" t="s">
        <v>201</v>
      </c>
      <c r="AG8" s="171" t="s">
        <v>202</v>
      </c>
      <c r="AH8" s="173">
        <v>408</v>
      </c>
    </row>
    <row r="9" spans="1:34" x14ac:dyDescent="0.25">
      <c r="A9" t="s">
        <v>121</v>
      </c>
      <c r="B9" s="144" t="s">
        <v>48</v>
      </c>
      <c r="C9" s="150">
        <v>411</v>
      </c>
      <c r="D9" s="151" t="s">
        <v>203</v>
      </c>
      <c r="E9" s="151" t="s">
        <v>188</v>
      </c>
      <c r="F9" s="152">
        <v>411</v>
      </c>
      <c r="G9" s="150">
        <v>412</v>
      </c>
      <c r="H9" s="151" t="s">
        <v>204</v>
      </c>
      <c r="I9" s="151" t="s">
        <v>190</v>
      </c>
      <c r="J9" s="153">
        <v>412</v>
      </c>
      <c r="K9" s="150">
        <v>413</v>
      </c>
      <c r="L9" s="151" t="s">
        <v>205</v>
      </c>
      <c r="M9" s="151" t="s">
        <v>192</v>
      </c>
      <c r="N9" s="152">
        <v>413</v>
      </c>
      <c r="O9" s="182">
        <v>414</v>
      </c>
      <c r="P9" s="151" t="s">
        <v>206</v>
      </c>
      <c r="Q9" s="151" t="s">
        <v>194</v>
      </c>
      <c r="R9" s="153">
        <v>414</v>
      </c>
      <c r="S9" s="150">
        <v>415</v>
      </c>
      <c r="T9" s="151" t="s">
        <v>207</v>
      </c>
      <c r="U9" s="151" t="s">
        <v>196</v>
      </c>
      <c r="V9" s="153">
        <v>415</v>
      </c>
      <c r="W9" s="150">
        <v>416</v>
      </c>
      <c r="X9" s="151" t="s">
        <v>208</v>
      </c>
      <c r="Y9" s="151" t="s">
        <v>198</v>
      </c>
      <c r="Z9" s="152">
        <v>416</v>
      </c>
      <c r="AA9" s="150">
        <v>417</v>
      </c>
      <c r="AB9" s="151" t="s">
        <v>209</v>
      </c>
      <c r="AC9" s="151" t="s">
        <v>200</v>
      </c>
      <c r="AD9" s="152">
        <v>417</v>
      </c>
      <c r="AE9" s="150">
        <v>418</v>
      </c>
      <c r="AF9" s="151" t="s">
        <v>210</v>
      </c>
      <c r="AG9" s="151" t="s">
        <v>202</v>
      </c>
      <c r="AH9" s="152">
        <v>418</v>
      </c>
    </row>
    <row r="10" spans="1:34" x14ac:dyDescent="0.25">
      <c r="A10" t="s">
        <v>121</v>
      </c>
      <c r="B10" s="144" t="s">
        <v>49</v>
      </c>
      <c r="C10" s="150">
        <v>421</v>
      </c>
      <c r="D10" s="151" t="s">
        <v>211</v>
      </c>
      <c r="E10" s="151" t="s">
        <v>188</v>
      </c>
      <c r="F10" s="152">
        <v>421</v>
      </c>
      <c r="G10" s="150">
        <v>422</v>
      </c>
      <c r="H10" s="151" t="s">
        <v>212</v>
      </c>
      <c r="I10" s="151" t="s">
        <v>190</v>
      </c>
      <c r="J10" s="153">
        <v>422</v>
      </c>
      <c r="K10" s="150">
        <v>423</v>
      </c>
      <c r="L10" s="151" t="s">
        <v>213</v>
      </c>
      <c r="M10" s="151" t="s">
        <v>192</v>
      </c>
      <c r="N10" s="152">
        <v>423</v>
      </c>
      <c r="O10" s="182">
        <v>424</v>
      </c>
      <c r="P10" s="151" t="s">
        <v>214</v>
      </c>
      <c r="Q10" s="151" t="s">
        <v>194</v>
      </c>
      <c r="R10" s="153">
        <v>424</v>
      </c>
      <c r="S10" s="150">
        <v>425</v>
      </c>
      <c r="T10" s="151" t="s">
        <v>214</v>
      </c>
      <c r="U10" s="151" t="s">
        <v>196</v>
      </c>
      <c r="V10" s="153">
        <v>425</v>
      </c>
      <c r="W10" s="150">
        <v>426</v>
      </c>
      <c r="X10" s="151" t="s">
        <v>215</v>
      </c>
      <c r="Y10" s="151" t="s">
        <v>198</v>
      </c>
      <c r="Z10" s="152">
        <v>426</v>
      </c>
      <c r="AA10" s="150">
        <v>427</v>
      </c>
      <c r="AB10" s="151" t="s">
        <v>216</v>
      </c>
      <c r="AC10" s="151" t="s">
        <v>200</v>
      </c>
      <c r="AD10" s="152">
        <v>427</v>
      </c>
      <c r="AE10" s="150">
        <v>428</v>
      </c>
      <c r="AF10" s="151" t="s">
        <v>217</v>
      </c>
      <c r="AG10" s="151" t="s">
        <v>202</v>
      </c>
      <c r="AH10" s="152">
        <v>428</v>
      </c>
    </row>
    <row r="11" spans="1:34" x14ac:dyDescent="0.25">
      <c r="A11" t="s">
        <v>121</v>
      </c>
      <c r="B11" s="144" t="s">
        <v>50</v>
      </c>
      <c r="C11" s="150">
        <v>431</v>
      </c>
      <c r="D11" s="174" t="s">
        <v>218</v>
      </c>
      <c r="E11" s="151" t="s">
        <v>188</v>
      </c>
      <c r="F11" s="152">
        <v>431</v>
      </c>
      <c r="G11" s="150">
        <v>432</v>
      </c>
      <c r="H11" s="151" t="s">
        <v>219</v>
      </c>
      <c r="I11" s="151" t="s">
        <v>190</v>
      </c>
      <c r="J11" s="153">
        <v>432</v>
      </c>
      <c r="K11" s="150">
        <v>433</v>
      </c>
      <c r="L11" s="151" t="s">
        <v>220</v>
      </c>
      <c r="M11" s="151" t="s">
        <v>192</v>
      </c>
      <c r="N11" s="152">
        <v>433</v>
      </c>
      <c r="O11" s="182">
        <v>434</v>
      </c>
      <c r="P11" s="151" t="s">
        <v>221</v>
      </c>
      <c r="Q11" s="151" t="s">
        <v>194</v>
      </c>
      <c r="R11" s="153">
        <v>434</v>
      </c>
      <c r="S11" s="150">
        <v>435</v>
      </c>
      <c r="T11" s="151" t="s">
        <v>222</v>
      </c>
      <c r="U11" s="151" t="s">
        <v>196</v>
      </c>
      <c r="V11" s="153">
        <v>435</v>
      </c>
      <c r="W11" s="150">
        <v>436</v>
      </c>
      <c r="X11" s="174" t="s">
        <v>223</v>
      </c>
      <c r="Y11" s="151" t="s">
        <v>198</v>
      </c>
      <c r="Z11" s="152">
        <v>436</v>
      </c>
      <c r="AA11" s="150">
        <v>437</v>
      </c>
      <c r="AB11" s="151" t="s">
        <v>224</v>
      </c>
      <c r="AC11" s="151" t="s">
        <v>200</v>
      </c>
      <c r="AD11" s="152">
        <v>437</v>
      </c>
      <c r="AE11" s="150">
        <v>438</v>
      </c>
      <c r="AF11" s="151" t="s">
        <v>225</v>
      </c>
      <c r="AG11" s="151" t="s">
        <v>202</v>
      </c>
      <c r="AH11" s="152">
        <v>438</v>
      </c>
    </row>
    <row r="12" spans="1:34" x14ac:dyDescent="0.25">
      <c r="A12" t="s">
        <v>121</v>
      </c>
      <c r="B12" s="175" t="s">
        <v>51</v>
      </c>
      <c r="C12" s="176">
        <v>441</v>
      </c>
      <c r="D12" s="177" t="s">
        <v>226</v>
      </c>
      <c r="E12" s="177" t="s">
        <v>188</v>
      </c>
      <c r="F12" s="178">
        <v>441</v>
      </c>
      <c r="G12" s="176">
        <v>442</v>
      </c>
      <c r="H12" s="177" t="s">
        <v>227</v>
      </c>
      <c r="I12" s="177" t="s">
        <v>190</v>
      </c>
      <c r="J12" s="179">
        <v>442</v>
      </c>
      <c r="K12" s="176">
        <v>443</v>
      </c>
      <c r="L12" s="177" t="s">
        <v>228</v>
      </c>
      <c r="M12" s="177" t="s">
        <v>192</v>
      </c>
      <c r="N12" s="178">
        <v>443</v>
      </c>
      <c r="O12" s="183">
        <v>444</v>
      </c>
      <c r="P12" s="177" t="s">
        <v>229</v>
      </c>
      <c r="Q12" s="177" t="s">
        <v>194</v>
      </c>
      <c r="R12" s="179">
        <v>444</v>
      </c>
      <c r="S12" s="176">
        <v>445</v>
      </c>
      <c r="T12" s="177" t="s">
        <v>230</v>
      </c>
      <c r="U12" s="177" t="s">
        <v>196</v>
      </c>
      <c r="V12" s="179">
        <v>445</v>
      </c>
      <c r="W12" s="176">
        <v>446</v>
      </c>
      <c r="X12" s="177" t="s">
        <v>231</v>
      </c>
      <c r="Y12" s="177" t="s">
        <v>198</v>
      </c>
      <c r="Z12" s="178">
        <v>446</v>
      </c>
      <c r="AA12" s="176">
        <v>447</v>
      </c>
      <c r="AB12" s="177" t="s">
        <v>232</v>
      </c>
      <c r="AC12" s="177" t="s">
        <v>200</v>
      </c>
      <c r="AD12" s="178">
        <v>447</v>
      </c>
      <c r="AE12" s="176">
        <v>448</v>
      </c>
      <c r="AF12" s="177" t="s">
        <v>233</v>
      </c>
      <c r="AG12" s="177" t="s">
        <v>202</v>
      </c>
      <c r="AH12" s="178">
        <v>448</v>
      </c>
    </row>
    <row r="13" spans="1:34" ht="15.75" thickBot="1" x14ac:dyDescent="0.3">
      <c r="A13" t="s">
        <v>121</v>
      </c>
      <c r="B13" s="164" t="s">
        <v>179</v>
      </c>
      <c r="C13" s="184">
        <v>451</v>
      </c>
      <c r="D13" s="146" t="s">
        <v>234</v>
      </c>
      <c r="E13" s="146" t="s">
        <v>188</v>
      </c>
      <c r="F13" s="185">
        <v>451</v>
      </c>
      <c r="G13" s="186">
        <v>452</v>
      </c>
      <c r="H13" s="146" t="s">
        <v>235</v>
      </c>
      <c r="I13" s="146" t="s">
        <v>190</v>
      </c>
      <c r="J13" s="187">
        <v>452</v>
      </c>
      <c r="K13" s="184">
        <v>453</v>
      </c>
      <c r="L13" s="146" t="s">
        <v>236</v>
      </c>
      <c r="M13" s="146" t="s">
        <v>192</v>
      </c>
      <c r="N13" s="185">
        <v>453</v>
      </c>
      <c r="O13" s="188">
        <v>454</v>
      </c>
      <c r="P13" s="146" t="s">
        <v>237</v>
      </c>
      <c r="Q13" s="146" t="s">
        <v>194</v>
      </c>
      <c r="R13" s="189">
        <v>454</v>
      </c>
      <c r="S13" s="186">
        <v>455</v>
      </c>
      <c r="T13" s="146" t="s">
        <v>238</v>
      </c>
      <c r="U13" s="146" t="s">
        <v>196</v>
      </c>
      <c r="V13" s="187">
        <v>455</v>
      </c>
      <c r="W13" s="186">
        <v>456</v>
      </c>
      <c r="X13" s="146" t="s">
        <v>239</v>
      </c>
      <c r="Y13" s="146" t="s">
        <v>198</v>
      </c>
      <c r="Z13" s="190">
        <v>456</v>
      </c>
      <c r="AA13" s="186">
        <v>457</v>
      </c>
      <c r="AB13" s="146" t="s">
        <v>240</v>
      </c>
      <c r="AC13" s="146" t="s">
        <v>200</v>
      </c>
      <c r="AD13" s="190">
        <v>457</v>
      </c>
      <c r="AE13" s="186">
        <v>458</v>
      </c>
      <c r="AF13" s="146" t="s">
        <v>241</v>
      </c>
      <c r="AG13" s="146" t="s">
        <v>202</v>
      </c>
      <c r="AH13" s="190">
        <v>458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opLeftCell="C1" workbookViewId="0">
      <selection activeCell="F26" sqref="F26"/>
    </sheetView>
  </sheetViews>
  <sheetFormatPr defaultRowHeight="15" x14ac:dyDescent="0.25"/>
  <cols>
    <col min="1" max="1" width="18.28515625" bestFit="1" customWidth="1"/>
    <col min="2" max="2" width="18.140625" bestFit="1" customWidth="1"/>
    <col min="3" max="3" width="17.140625" customWidth="1"/>
    <col min="4" max="4" width="18.28515625" customWidth="1"/>
    <col min="5" max="5" width="29.140625" customWidth="1"/>
    <col min="6" max="6" width="22.28515625" customWidth="1"/>
    <col min="7" max="7" width="24.28515625" customWidth="1"/>
    <col min="8" max="8" width="24.7109375" customWidth="1"/>
    <col min="9" max="9" width="12" customWidth="1"/>
    <col min="10" max="10" width="7.140625" bestFit="1" customWidth="1"/>
    <col min="11" max="11" width="8.5703125" bestFit="1" customWidth="1"/>
    <col min="12" max="12" width="7.140625" bestFit="1" customWidth="1"/>
    <col min="13" max="13" width="16.140625" customWidth="1"/>
    <col min="14" max="14" width="7.140625" bestFit="1" customWidth="1"/>
    <col min="15" max="15" width="15.28515625" customWidth="1"/>
    <col min="16" max="16" width="16.85546875" customWidth="1"/>
  </cols>
  <sheetData>
    <row r="1" spans="1:16" ht="23.25" thickBot="1" x14ac:dyDescent="0.3">
      <c r="A1" t="s">
        <v>40</v>
      </c>
      <c r="B1" s="193" t="s">
        <v>58</v>
      </c>
      <c r="C1" s="194" t="s">
        <v>243</v>
      </c>
      <c r="D1" s="195" t="s">
        <v>61</v>
      </c>
      <c r="E1" s="195" t="s">
        <v>244</v>
      </c>
      <c r="F1" s="195" t="s">
        <v>245</v>
      </c>
      <c r="G1" s="195" t="s">
        <v>246</v>
      </c>
      <c r="H1" s="196" t="s">
        <v>247</v>
      </c>
      <c r="I1" s="197" t="s">
        <v>248</v>
      </c>
      <c r="J1" s="197" t="s">
        <v>249</v>
      </c>
      <c r="K1" s="198" t="s">
        <v>250</v>
      </c>
      <c r="L1" s="199" t="s">
        <v>249</v>
      </c>
      <c r="M1" s="200" t="s">
        <v>251</v>
      </c>
      <c r="N1" s="200" t="s">
        <v>249</v>
      </c>
      <c r="O1" s="201" t="s">
        <v>252</v>
      </c>
      <c r="P1" s="201" t="s">
        <v>253</v>
      </c>
    </row>
    <row r="2" spans="1:16" ht="22.5" x14ac:dyDescent="0.25">
      <c r="A2" t="s">
        <v>254</v>
      </c>
      <c r="B2" s="69" t="s">
        <v>23</v>
      </c>
      <c r="C2" s="202" t="s">
        <v>84</v>
      </c>
      <c r="D2" s="203"/>
      <c r="E2" s="204" t="s">
        <v>255</v>
      </c>
      <c r="F2" s="43">
        <v>4</v>
      </c>
      <c r="G2" s="43">
        <v>4</v>
      </c>
      <c r="H2" s="43">
        <v>4</v>
      </c>
      <c r="I2" s="205"/>
      <c r="J2" s="206">
        <v>226</v>
      </c>
      <c r="K2" s="206">
        <v>1</v>
      </c>
      <c r="L2" s="206">
        <v>227</v>
      </c>
      <c r="M2" s="205"/>
      <c r="N2" s="205">
        <v>302</v>
      </c>
      <c r="O2" s="205">
        <v>1</v>
      </c>
      <c r="P2" s="205">
        <v>229</v>
      </c>
    </row>
    <row r="3" spans="1:16" ht="22.5" x14ac:dyDescent="0.25">
      <c r="A3" t="s">
        <v>254</v>
      </c>
      <c r="B3" s="84" t="s">
        <v>25</v>
      </c>
      <c r="C3" s="202" t="s">
        <v>84</v>
      </c>
      <c r="D3" s="203"/>
      <c r="E3" s="204" t="s">
        <v>255</v>
      </c>
      <c r="F3" s="43">
        <v>4</v>
      </c>
      <c r="G3" s="43">
        <v>4</v>
      </c>
      <c r="H3" s="43">
        <v>4</v>
      </c>
      <c r="I3" s="205"/>
      <c r="J3" s="206">
        <v>226</v>
      </c>
      <c r="K3" s="206">
        <v>1</v>
      </c>
      <c r="L3" s="206">
        <v>227</v>
      </c>
      <c r="M3" s="205"/>
      <c r="N3" s="205">
        <v>302</v>
      </c>
      <c r="O3" s="205">
        <v>1</v>
      </c>
      <c r="P3" s="205">
        <v>229</v>
      </c>
    </row>
    <row r="4" spans="1:16" x14ac:dyDescent="0.25">
      <c r="A4" t="s">
        <v>254</v>
      </c>
      <c r="B4" s="12" t="s">
        <v>27</v>
      </c>
      <c r="C4" s="207"/>
      <c r="D4" s="203"/>
      <c r="E4" s="204" t="s">
        <v>256</v>
      </c>
      <c r="F4" s="43" t="s">
        <v>24</v>
      </c>
      <c r="G4" s="43" t="s">
        <v>24</v>
      </c>
      <c r="H4" s="206"/>
      <c r="I4" s="205">
        <v>2</v>
      </c>
      <c r="J4" s="206">
        <v>226</v>
      </c>
      <c r="K4" s="206">
        <v>1</v>
      </c>
      <c r="L4" s="206">
        <v>227</v>
      </c>
      <c r="M4" s="205"/>
      <c r="N4" s="205">
        <v>302</v>
      </c>
      <c r="O4" s="205">
        <v>1</v>
      </c>
      <c r="P4" s="205">
        <v>229</v>
      </c>
    </row>
    <row r="5" spans="1:16" x14ac:dyDescent="0.25">
      <c r="A5" t="s">
        <v>254</v>
      </c>
      <c r="B5" s="12" t="s">
        <v>30</v>
      </c>
      <c r="C5" s="207"/>
      <c r="D5" s="203"/>
      <c r="E5" s="204" t="s">
        <v>256</v>
      </c>
      <c r="F5" s="43" t="s">
        <v>24</v>
      </c>
      <c r="G5" s="43" t="s">
        <v>24</v>
      </c>
      <c r="H5" s="206"/>
      <c r="I5" s="205">
        <v>1</v>
      </c>
      <c r="J5" s="206">
        <v>226</v>
      </c>
      <c r="K5" s="206">
        <v>1</v>
      </c>
      <c r="L5" s="206">
        <v>227</v>
      </c>
      <c r="M5" s="205"/>
      <c r="N5" s="205">
        <v>302</v>
      </c>
      <c r="O5" s="206">
        <v>1</v>
      </c>
      <c r="P5" s="205">
        <v>229</v>
      </c>
    </row>
    <row r="6" spans="1:16" x14ac:dyDescent="0.25">
      <c r="A6" t="s">
        <v>254</v>
      </c>
      <c r="B6" s="12" t="s">
        <v>31</v>
      </c>
      <c r="C6" s="207"/>
      <c r="D6" s="203"/>
      <c r="E6" s="204" t="s">
        <v>256</v>
      </c>
      <c r="F6" s="43" t="s">
        <v>24</v>
      </c>
      <c r="G6" s="43" t="s">
        <v>24</v>
      </c>
      <c r="H6" s="206"/>
      <c r="I6" s="205">
        <v>2</v>
      </c>
      <c r="J6" s="206">
        <v>226</v>
      </c>
      <c r="K6" s="206">
        <v>1</v>
      </c>
      <c r="L6" s="206">
        <v>227</v>
      </c>
      <c r="M6" s="205"/>
      <c r="N6" s="205">
        <v>302</v>
      </c>
      <c r="O6" s="206">
        <v>1</v>
      </c>
      <c r="P6" s="205">
        <v>229</v>
      </c>
    </row>
    <row r="7" spans="1:16" x14ac:dyDescent="0.25">
      <c r="A7" t="s">
        <v>254</v>
      </c>
      <c r="B7" s="12" t="s">
        <v>32</v>
      </c>
      <c r="C7" s="207"/>
      <c r="D7" s="203"/>
      <c r="E7" s="204" t="s">
        <v>256</v>
      </c>
      <c r="F7" s="43" t="s">
        <v>24</v>
      </c>
      <c r="G7" s="43" t="s">
        <v>24</v>
      </c>
      <c r="H7" s="206"/>
      <c r="I7" s="205">
        <v>2</v>
      </c>
      <c r="J7" s="206">
        <v>226</v>
      </c>
      <c r="K7" s="206">
        <v>1</v>
      </c>
      <c r="L7" s="206">
        <v>227</v>
      </c>
      <c r="M7" s="205"/>
      <c r="N7" s="205">
        <v>302</v>
      </c>
      <c r="O7" s="206">
        <v>1</v>
      </c>
      <c r="P7" s="205">
        <v>229</v>
      </c>
    </row>
    <row r="8" spans="1:16" x14ac:dyDescent="0.25">
      <c r="A8" t="s">
        <v>254</v>
      </c>
      <c r="B8" s="104" t="s">
        <v>33</v>
      </c>
      <c r="C8" s="208"/>
      <c r="D8" s="209"/>
      <c r="E8" s="210" t="s">
        <v>256</v>
      </c>
      <c r="F8" s="110" t="s">
        <v>24</v>
      </c>
      <c r="G8" s="110" t="s">
        <v>24</v>
      </c>
      <c r="H8" s="211"/>
      <c r="I8" s="212">
        <v>1</v>
      </c>
      <c r="J8" s="211">
        <v>226</v>
      </c>
      <c r="K8" s="211">
        <v>1</v>
      </c>
      <c r="L8" s="211">
        <v>227</v>
      </c>
      <c r="M8" s="212"/>
      <c r="N8" s="212">
        <v>302</v>
      </c>
      <c r="O8" s="211">
        <v>1</v>
      </c>
      <c r="P8" s="212">
        <v>229</v>
      </c>
    </row>
    <row r="9" spans="1:16" ht="15.75" thickBot="1" x14ac:dyDescent="0.3">
      <c r="A9" t="s">
        <v>254</v>
      </c>
      <c r="B9" s="12" t="s">
        <v>34</v>
      </c>
      <c r="C9" s="207"/>
      <c r="D9" s="203"/>
      <c r="E9" s="204" t="s">
        <v>257</v>
      </c>
      <c r="F9" s="43" t="s">
        <v>24</v>
      </c>
      <c r="G9" s="43" t="s">
        <v>24</v>
      </c>
      <c r="H9" s="206"/>
      <c r="I9" s="205">
        <v>1</v>
      </c>
      <c r="J9" s="206">
        <v>226</v>
      </c>
      <c r="K9" s="206">
        <v>1</v>
      </c>
      <c r="L9" s="206">
        <v>227</v>
      </c>
      <c r="M9" s="205">
        <v>2</v>
      </c>
      <c r="N9" s="205">
        <v>302</v>
      </c>
      <c r="O9" s="206">
        <v>1</v>
      </c>
      <c r="P9" s="205">
        <v>229</v>
      </c>
    </row>
    <row r="10" spans="1:16" ht="22.5" x14ac:dyDescent="0.25">
      <c r="A10" t="s">
        <v>258</v>
      </c>
      <c r="B10" s="69" t="s">
        <v>23</v>
      </c>
      <c r="C10" s="202" t="s">
        <v>84</v>
      </c>
      <c r="D10" s="203"/>
      <c r="E10" s="204" t="s">
        <v>255</v>
      </c>
      <c r="F10" s="43">
        <v>4</v>
      </c>
      <c r="G10" s="43">
        <v>4</v>
      </c>
      <c r="H10" s="43">
        <v>4</v>
      </c>
      <c r="I10" s="205"/>
      <c r="J10" s="206">
        <v>226</v>
      </c>
      <c r="K10" s="205">
        <v>1</v>
      </c>
      <c r="L10" s="206">
        <v>227</v>
      </c>
      <c r="M10" s="205"/>
      <c r="N10" s="205">
        <v>302</v>
      </c>
      <c r="O10" s="205">
        <v>1</v>
      </c>
      <c r="P10" s="205">
        <v>229</v>
      </c>
    </row>
    <row r="11" spans="1:16" ht="22.5" x14ac:dyDescent="0.25">
      <c r="A11" t="s">
        <v>258</v>
      </c>
      <c r="B11" s="84" t="s">
        <v>25</v>
      </c>
      <c r="C11" s="202" t="s">
        <v>84</v>
      </c>
      <c r="D11" s="203"/>
      <c r="E11" s="204" t="s">
        <v>255</v>
      </c>
      <c r="F11" s="43">
        <v>4</v>
      </c>
      <c r="G11" s="43">
        <v>4</v>
      </c>
      <c r="H11" s="43">
        <v>4</v>
      </c>
      <c r="I11" s="205"/>
      <c r="J11" s="206">
        <v>226</v>
      </c>
      <c r="K11" s="205">
        <v>1</v>
      </c>
      <c r="L11" s="206">
        <v>227</v>
      </c>
      <c r="M11" s="205"/>
      <c r="N11" s="205">
        <v>302</v>
      </c>
      <c r="O11" s="205">
        <v>1</v>
      </c>
      <c r="P11" s="205">
        <v>229</v>
      </c>
    </row>
    <row r="12" spans="1:16" x14ac:dyDescent="0.25">
      <c r="A12" t="s">
        <v>258</v>
      </c>
      <c r="B12" s="12" t="s">
        <v>47</v>
      </c>
      <c r="C12" s="207"/>
      <c r="D12" s="213"/>
      <c r="E12" s="204" t="s">
        <v>259</v>
      </c>
      <c r="F12" s="43" t="s">
        <v>24</v>
      </c>
      <c r="G12" s="43" t="s">
        <v>24</v>
      </c>
      <c r="H12" s="205"/>
      <c r="I12" s="205">
        <v>1</v>
      </c>
      <c r="J12" s="206">
        <v>226</v>
      </c>
      <c r="K12" s="206">
        <v>1</v>
      </c>
      <c r="L12" s="206">
        <v>227</v>
      </c>
      <c r="M12" s="205"/>
      <c r="N12" s="205">
        <v>302</v>
      </c>
      <c r="O12" s="206">
        <v>1</v>
      </c>
      <c r="P12" s="205">
        <v>229</v>
      </c>
    </row>
    <row r="13" spans="1:16" x14ac:dyDescent="0.25">
      <c r="A13" t="s">
        <v>258</v>
      </c>
      <c r="B13" s="12" t="s">
        <v>48</v>
      </c>
      <c r="C13" s="207"/>
      <c r="D13" s="213"/>
      <c r="E13" s="204" t="s">
        <v>259</v>
      </c>
      <c r="F13" s="43" t="s">
        <v>24</v>
      </c>
      <c r="G13" s="43" t="s">
        <v>24</v>
      </c>
      <c r="H13" s="205"/>
      <c r="I13" s="205">
        <v>2</v>
      </c>
      <c r="J13" s="206">
        <v>226</v>
      </c>
      <c r="K13" s="206">
        <v>1</v>
      </c>
      <c r="L13" s="206">
        <v>227</v>
      </c>
      <c r="M13" s="205"/>
      <c r="N13" s="205">
        <v>302</v>
      </c>
      <c r="O13" s="206">
        <v>1</v>
      </c>
      <c r="P13" s="205">
        <v>229</v>
      </c>
    </row>
    <row r="14" spans="1:16" x14ac:dyDescent="0.25">
      <c r="A14" t="s">
        <v>258</v>
      </c>
      <c r="B14" s="12" t="s">
        <v>49</v>
      </c>
      <c r="C14" s="207"/>
      <c r="D14" s="213"/>
      <c r="E14" s="204" t="s">
        <v>259</v>
      </c>
      <c r="F14" s="43" t="s">
        <v>24</v>
      </c>
      <c r="G14" s="43" t="s">
        <v>24</v>
      </c>
      <c r="H14" s="205"/>
      <c r="I14" s="205">
        <v>1</v>
      </c>
      <c r="J14" s="206">
        <v>226</v>
      </c>
      <c r="K14" s="206">
        <v>1</v>
      </c>
      <c r="L14" s="206">
        <v>227</v>
      </c>
      <c r="M14" s="205"/>
      <c r="N14" s="205">
        <v>302</v>
      </c>
      <c r="O14" s="206">
        <v>1</v>
      </c>
      <c r="P14" s="205">
        <v>229</v>
      </c>
    </row>
    <row r="15" spans="1:16" x14ac:dyDescent="0.25">
      <c r="A15" t="s">
        <v>258</v>
      </c>
      <c r="B15" s="12" t="s">
        <v>50</v>
      </c>
      <c r="C15" s="207"/>
      <c r="D15" s="213"/>
      <c r="E15" s="204" t="s">
        <v>259</v>
      </c>
      <c r="F15" s="43" t="s">
        <v>24</v>
      </c>
      <c r="G15" s="43" t="s">
        <v>24</v>
      </c>
      <c r="H15" s="205"/>
      <c r="I15" s="205">
        <v>1</v>
      </c>
      <c r="J15" s="206">
        <v>226</v>
      </c>
      <c r="K15" s="206">
        <v>1</v>
      </c>
      <c r="L15" s="206">
        <v>227</v>
      </c>
      <c r="M15" s="205"/>
      <c r="N15" s="205">
        <v>302</v>
      </c>
      <c r="O15" s="206">
        <v>1</v>
      </c>
      <c r="P15" s="205">
        <v>229</v>
      </c>
    </row>
    <row r="16" spans="1:16" x14ac:dyDescent="0.25">
      <c r="A16" t="s">
        <v>258</v>
      </c>
      <c r="B16" s="104" t="s">
        <v>51</v>
      </c>
      <c r="C16" s="208"/>
      <c r="D16" s="214"/>
      <c r="E16" s="210" t="s">
        <v>259</v>
      </c>
      <c r="F16" s="110" t="s">
        <v>24</v>
      </c>
      <c r="G16" s="110" t="s">
        <v>24</v>
      </c>
      <c r="H16" s="212"/>
      <c r="I16" s="212">
        <v>2</v>
      </c>
      <c r="J16" s="211">
        <v>226</v>
      </c>
      <c r="K16" s="211">
        <v>1</v>
      </c>
      <c r="L16" s="211">
        <v>227</v>
      </c>
      <c r="M16" s="212"/>
      <c r="N16" s="212">
        <v>302</v>
      </c>
      <c r="O16" s="211">
        <v>1</v>
      </c>
      <c r="P16" s="212">
        <v>229</v>
      </c>
    </row>
    <row r="17" spans="1:16" x14ac:dyDescent="0.25">
      <c r="A17" t="s">
        <v>258</v>
      </c>
      <c r="B17" s="12" t="s">
        <v>52</v>
      </c>
      <c r="C17" s="207"/>
      <c r="D17" s="213"/>
      <c r="E17" s="204" t="s">
        <v>260</v>
      </c>
      <c r="F17" s="43" t="s">
        <v>24</v>
      </c>
      <c r="G17" s="43" t="s">
        <v>24</v>
      </c>
      <c r="H17" s="205"/>
      <c r="I17" s="205">
        <v>2</v>
      </c>
      <c r="J17" s="206">
        <v>226</v>
      </c>
      <c r="K17" s="206">
        <v>1</v>
      </c>
      <c r="L17" s="206">
        <v>227</v>
      </c>
      <c r="M17" s="205"/>
      <c r="N17" s="205">
        <v>302</v>
      </c>
      <c r="O17" s="206">
        <v>1</v>
      </c>
      <c r="P17" s="205">
        <v>229</v>
      </c>
    </row>
    <row r="18" spans="1:16" x14ac:dyDescent="0.25">
      <c r="A18" t="s">
        <v>262</v>
      </c>
      <c r="B18" s="12" t="s">
        <v>125</v>
      </c>
      <c r="C18" s="207"/>
      <c r="D18" s="213"/>
      <c r="E18" s="204" t="s">
        <v>261</v>
      </c>
      <c r="F18" s="43">
        <v>4</v>
      </c>
      <c r="G18" s="43">
        <v>4</v>
      </c>
      <c r="H18" s="205"/>
      <c r="I18" s="205">
        <v>1</v>
      </c>
      <c r="J18" s="206">
        <v>226</v>
      </c>
      <c r="K18" s="206">
        <v>1</v>
      </c>
      <c r="L18" s="206">
        <v>227</v>
      </c>
      <c r="M18" s="205"/>
      <c r="N18" s="205">
        <v>302</v>
      </c>
      <c r="O18" s="206">
        <v>1</v>
      </c>
      <c r="P18" s="205">
        <v>229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7"/>
  <sheetViews>
    <sheetView topLeftCell="AA1" workbookViewId="0">
      <selection activeCell="Q1" sqref="Q1"/>
    </sheetView>
  </sheetViews>
  <sheetFormatPr defaultRowHeight="15" x14ac:dyDescent="0.25"/>
  <cols>
    <col min="48" max="48" width="8.5703125" bestFit="1" customWidth="1"/>
  </cols>
  <sheetData>
    <row r="1" spans="1:48" s="220" customFormat="1" ht="45" x14ac:dyDescent="0.2">
      <c r="A1" s="216" t="s">
        <v>263</v>
      </c>
      <c r="B1" s="216" t="s">
        <v>22</v>
      </c>
      <c r="C1" s="216" t="s">
        <v>264</v>
      </c>
      <c r="D1" s="216" t="s">
        <v>265</v>
      </c>
      <c r="E1" s="216" t="s">
        <v>266</v>
      </c>
      <c r="F1" s="216" t="s">
        <v>267</v>
      </c>
      <c r="G1" s="216" t="s">
        <v>268</v>
      </c>
      <c r="H1" s="216" t="s">
        <v>269</v>
      </c>
      <c r="I1" s="216" t="s">
        <v>270</v>
      </c>
      <c r="J1" s="216" t="s">
        <v>271</v>
      </c>
      <c r="K1" s="216" t="s">
        <v>272</v>
      </c>
      <c r="L1" s="217" t="s">
        <v>360</v>
      </c>
      <c r="M1" s="218" t="s">
        <v>361</v>
      </c>
      <c r="N1" s="218" t="s">
        <v>362</v>
      </c>
      <c r="O1" s="218" t="s">
        <v>363</v>
      </c>
      <c r="P1" s="218" t="s">
        <v>364</v>
      </c>
      <c r="Q1" s="218" t="s">
        <v>365</v>
      </c>
      <c r="R1" s="219" t="s">
        <v>366</v>
      </c>
      <c r="S1" s="216" t="s">
        <v>367</v>
      </c>
      <c r="T1" s="216" t="s">
        <v>368</v>
      </c>
      <c r="U1" s="216" t="s">
        <v>369</v>
      </c>
      <c r="V1" s="216" t="s">
        <v>370</v>
      </c>
      <c r="W1" s="216" t="s">
        <v>371</v>
      </c>
      <c r="X1" s="216" t="s">
        <v>372</v>
      </c>
      <c r="Y1" s="217" t="s">
        <v>373</v>
      </c>
      <c r="Z1" s="218" t="s">
        <v>374</v>
      </c>
      <c r="AA1" s="218" t="s">
        <v>375</v>
      </c>
      <c r="AB1" s="218" t="s">
        <v>376</v>
      </c>
      <c r="AC1" s="218" t="s">
        <v>377</v>
      </c>
      <c r="AD1" s="218" t="s">
        <v>378</v>
      </c>
      <c r="AE1" s="218" t="s">
        <v>379</v>
      </c>
      <c r="AF1" s="219" t="s">
        <v>380</v>
      </c>
      <c r="AG1" s="216" t="s">
        <v>381</v>
      </c>
      <c r="AH1" s="216" t="s">
        <v>382</v>
      </c>
      <c r="AI1" s="216" t="s">
        <v>383</v>
      </c>
      <c r="AJ1" s="216" t="s">
        <v>384</v>
      </c>
      <c r="AK1" s="216" t="s">
        <v>385</v>
      </c>
      <c r="AL1" s="216" t="s">
        <v>386</v>
      </c>
      <c r="AM1" s="216" t="s">
        <v>273</v>
      </c>
      <c r="AN1" s="216" t="s">
        <v>274</v>
      </c>
      <c r="AO1" s="216" t="s">
        <v>275</v>
      </c>
      <c r="AP1" s="216" t="s">
        <v>276</v>
      </c>
      <c r="AQ1" s="216" t="s">
        <v>277</v>
      </c>
      <c r="AR1" s="216" t="s">
        <v>278</v>
      </c>
      <c r="AS1" s="216" t="s">
        <v>279</v>
      </c>
      <c r="AT1" s="216" t="s">
        <v>280</v>
      </c>
      <c r="AU1" s="216" t="s">
        <v>281</v>
      </c>
      <c r="AV1" s="216" t="s">
        <v>282</v>
      </c>
    </row>
    <row r="2" spans="1:48" s="215" customFormat="1" ht="11.1" customHeight="1" x14ac:dyDescent="0.2">
      <c r="A2" s="226" t="s">
        <v>283</v>
      </c>
      <c r="B2" s="236" t="s">
        <v>23</v>
      </c>
      <c r="C2" s="237" t="s">
        <v>284</v>
      </c>
      <c r="D2" s="238"/>
      <c r="E2" s="237" t="s">
        <v>285</v>
      </c>
      <c r="F2" s="241" t="s">
        <v>21</v>
      </c>
      <c r="G2" s="229" t="s">
        <v>286</v>
      </c>
      <c r="H2" s="229" t="s">
        <v>287</v>
      </c>
      <c r="I2" s="229" t="s">
        <v>288</v>
      </c>
      <c r="J2" s="229" t="s">
        <v>289</v>
      </c>
      <c r="K2" s="235" t="s">
        <v>290</v>
      </c>
      <c r="L2" s="235">
        <v>4</v>
      </c>
      <c r="M2" s="229">
        <v>4</v>
      </c>
      <c r="N2" s="229" t="s">
        <v>291</v>
      </c>
      <c r="O2" s="235" t="s">
        <v>292</v>
      </c>
      <c r="P2" s="229">
        <v>1</v>
      </c>
      <c r="Q2" s="229"/>
      <c r="R2" s="235">
        <v>5</v>
      </c>
      <c r="S2" s="229">
        <v>5</v>
      </c>
      <c r="T2" s="229" t="s">
        <v>291</v>
      </c>
      <c r="U2" s="231" t="s">
        <v>293</v>
      </c>
      <c r="V2" s="234">
        <v>1</v>
      </c>
      <c r="W2" s="229">
        <v>1</v>
      </c>
      <c r="X2" s="229"/>
      <c r="Y2" s="235">
        <v>6</v>
      </c>
      <c r="Z2" s="229">
        <v>6</v>
      </c>
      <c r="AA2" s="229" t="s">
        <v>291</v>
      </c>
      <c r="AB2" s="235" t="s">
        <v>294</v>
      </c>
      <c r="AC2" s="234">
        <v>1</v>
      </c>
      <c r="AD2" s="229">
        <v>1</v>
      </c>
      <c r="AE2" s="229"/>
      <c r="AF2" s="235">
        <v>7</v>
      </c>
      <c r="AG2" s="229">
        <v>7</v>
      </c>
      <c r="AH2" s="229" t="s">
        <v>291</v>
      </c>
      <c r="AI2" s="235" t="s">
        <v>295</v>
      </c>
      <c r="AJ2" s="234">
        <v>1</v>
      </c>
      <c r="AK2" s="229">
        <v>1</v>
      </c>
      <c r="AL2" s="229"/>
      <c r="AM2" s="229" t="s">
        <v>291</v>
      </c>
      <c r="AN2" s="229">
        <v>6</v>
      </c>
      <c r="AO2" s="229">
        <v>1001</v>
      </c>
      <c r="AP2" s="229"/>
      <c r="AQ2" s="229" t="s">
        <v>296</v>
      </c>
      <c r="AR2" s="229"/>
      <c r="AS2" s="230" t="s">
        <v>291</v>
      </c>
      <c r="AT2" s="229" t="s">
        <v>291</v>
      </c>
      <c r="AU2" s="229" t="s">
        <v>297</v>
      </c>
      <c r="AV2" s="229" t="s">
        <v>298</v>
      </c>
    </row>
    <row r="3" spans="1:48" s="215" customFormat="1" ht="11.1" customHeight="1" x14ac:dyDescent="0.2">
      <c r="A3" s="227"/>
      <c r="B3" s="236"/>
      <c r="C3" s="237"/>
      <c r="D3" s="239"/>
      <c r="E3" s="237"/>
      <c r="F3" s="242"/>
      <c r="G3" s="229"/>
      <c r="H3" s="229"/>
      <c r="I3" s="229"/>
      <c r="J3" s="229"/>
      <c r="K3" s="235"/>
      <c r="L3" s="235"/>
      <c r="M3" s="229"/>
      <c r="N3" s="229"/>
      <c r="O3" s="235"/>
      <c r="P3" s="229"/>
      <c r="Q3" s="229"/>
      <c r="R3" s="235"/>
      <c r="S3" s="229"/>
      <c r="T3" s="229"/>
      <c r="U3" s="232"/>
      <c r="V3" s="234"/>
      <c r="W3" s="229"/>
      <c r="X3" s="229"/>
      <c r="Y3" s="235"/>
      <c r="Z3" s="229"/>
      <c r="AA3" s="229"/>
      <c r="AB3" s="235"/>
      <c r="AC3" s="234"/>
      <c r="AD3" s="229"/>
      <c r="AE3" s="229"/>
      <c r="AF3" s="235"/>
      <c r="AG3" s="229"/>
      <c r="AH3" s="229"/>
      <c r="AI3" s="235"/>
      <c r="AJ3" s="234"/>
      <c r="AK3" s="229"/>
      <c r="AL3" s="229"/>
      <c r="AM3" s="229"/>
      <c r="AN3" s="229"/>
      <c r="AO3" s="229"/>
      <c r="AP3" s="229"/>
      <c r="AQ3" s="229"/>
      <c r="AR3" s="229"/>
      <c r="AS3" s="230"/>
      <c r="AT3" s="229"/>
      <c r="AU3" s="229"/>
      <c r="AV3" s="229"/>
    </row>
    <row r="4" spans="1:48" s="215" customFormat="1" ht="11.1" customHeight="1" x14ac:dyDescent="0.2">
      <c r="A4" s="227"/>
      <c r="B4" s="236"/>
      <c r="C4" s="237"/>
      <c r="D4" s="239"/>
      <c r="E4" s="237"/>
      <c r="F4" s="242"/>
      <c r="G4" s="229"/>
      <c r="H4" s="229"/>
      <c r="I4" s="229"/>
      <c r="J4" s="229"/>
      <c r="K4" s="235"/>
      <c r="L4" s="235"/>
      <c r="M4" s="229"/>
      <c r="N4" s="229"/>
      <c r="O4" s="235"/>
      <c r="P4" s="229"/>
      <c r="Q4" s="229"/>
      <c r="R4" s="235"/>
      <c r="S4" s="229"/>
      <c r="T4" s="229"/>
      <c r="U4" s="232"/>
      <c r="V4" s="234"/>
      <c r="W4" s="229"/>
      <c r="X4" s="229"/>
      <c r="Y4" s="235"/>
      <c r="Z4" s="229"/>
      <c r="AA4" s="229"/>
      <c r="AB4" s="235"/>
      <c r="AC4" s="234"/>
      <c r="AD4" s="229"/>
      <c r="AE4" s="229"/>
      <c r="AF4" s="235"/>
      <c r="AG4" s="229"/>
      <c r="AH4" s="229"/>
      <c r="AI4" s="235"/>
      <c r="AJ4" s="234"/>
      <c r="AK4" s="229"/>
      <c r="AL4" s="229"/>
      <c r="AM4" s="229"/>
      <c r="AN4" s="229"/>
      <c r="AO4" s="229"/>
      <c r="AP4" s="229"/>
      <c r="AQ4" s="229"/>
      <c r="AR4" s="229"/>
      <c r="AS4" s="230"/>
      <c r="AT4" s="229"/>
      <c r="AU4" s="229"/>
      <c r="AV4" s="229"/>
    </row>
    <row r="5" spans="1:48" s="215" customFormat="1" ht="11.1" customHeight="1" x14ac:dyDescent="0.2">
      <c r="A5" s="228"/>
      <c r="B5" s="236"/>
      <c r="C5" s="237"/>
      <c r="D5" s="240"/>
      <c r="E5" s="237"/>
      <c r="F5" s="243"/>
      <c r="G5" s="229"/>
      <c r="H5" s="229"/>
      <c r="I5" s="229"/>
      <c r="J5" s="229"/>
      <c r="K5" s="235"/>
      <c r="L5" s="235"/>
      <c r="M5" s="229"/>
      <c r="N5" s="229"/>
      <c r="O5" s="235"/>
      <c r="P5" s="229"/>
      <c r="Q5" s="229"/>
      <c r="R5" s="235"/>
      <c r="S5" s="229"/>
      <c r="T5" s="229"/>
      <c r="U5" s="233"/>
      <c r="V5" s="234"/>
      <c r="W5" s="229"/>
      <c r="X5" s="229"/>
      <c r="Y5" s="235"/>
      <c r="Z5" s="229"/>
      <c r="AA5" s="229"/>
      <c r="AB5" s="235"/>
      <c r="AC5" s="234"/>
      <c r="AD5" s="229"/>
      <c r="AE5" s="229"/>
      <c r="AF5" s="235"/>
      <c r="AG5" s="229"/>
      <c r="AH5" s="229"/>
      <c r="AI5" s="235"/>
      <c r="AJ5" s="234"/>
      <c r="AK5" s="229"/>
      <c r="AL5" s="229"/>
      <c r="AM5" s="229"/>
      <c r="AN5" s="229"/>
      <c r="AO5" s="229"/>
      <c r="AP5" s="229"/>
      <c r="AQ5" s="229"/>
      <c r="AR5" s="229"/>
      <c r="AS5" s="230"/>
      <c r="AT5" s="229"/>
      <c r="AU5" s="229"/>
      <c r="AV5" s="229"/>
    </row>
    <row r="6" spans="1:48" s="215" customFormat="1" ht="12.75" customHeight="1" x14ac:dyDescent="0.2">
      <c r="A6" s="226" t="s">
        <v>283</v>
      </c>
      <c r="B6" s="236" t="s">
        <v>25</v>
      </c>
      <c r="C6" s="237" t="s">
        <v>284</v>
      </c>
      <c r="D6" s="238"/>
      <c r="E6" s="237" t="s">
        <v>299</v>
      </c>
      <c r="F6" s="241" t="s">
        <v>21</v>
      </c>
      <c r="G6" s="229" t="s">
        <v>286</v>
      </c>
      <c r="H6" s="229" t="s">
        <v>287</v>
      </c>
      <c r="I6" s="229" t="s">
        <v>288</v>
      </c>
      <c r="J6" s="229" t="s">
        <v>289</v>
      </c>
      <c r="K6" s="235" t="s">
        <v>290</v>
      </c>
      <c r="L6" s="235">
        <v>4</v>
      </c>
      <c r="M6" s="229">
        <v>4</v>
      </c>
      <c r="N6" s="229" t="s">
        <v>291</v>
      </c>
      <c r="O6" s="235" t="s">
        <v>292</v>
      </c>
      <c r="P6" s="229">
        <v>2</v>
      </c>
      <c r="Q6" s="229"/>
      <c r="R6" s="235">
        <v>5</v>
      </c>
      <c r="S6" s="229">
        <v>5</v>
      </c>
      <c r="T6" s="229" t="s">
        <v>291</v>
      </c>
      <c r="U6" s="231" t="s">
        <v>293</v>
      </c>
      <c r="V6" s="234">
        <v>2</v>
      </c>
      <c r="W6" s="229">
        <v>2</v>
      </c>
      <c r="X6" s="229"/>
      <c r="Y6" s="235">
        <v>6</v>
      </c>
      <c r="Z6" s="229">
        <v>6</v>
      </c>
      <c r="AA6" s="229" t="s">
        <v>291</v>
      </c>
      <c r="AB6" s="235" t="s">
        <v>294</v>
      </c>
      <c r="AC6" s="234">
        <v>2</v>
      </c>
      <c r="AD6" s="229">
        <v>2</v>
      </c>
      <c r="AE6" s="229"/>
      <c r="AF6" s="235">
        <v>7</v>
      </c>
      <c r="AG6" s="229">
        <v>7</v>
      </c>
      <c r="AH6" s="229" t="s">
        <v>291</v>
      </c>
      <c r="AI6" s="235" t="s">
        <v>295</v>
      </c>
      <c r="AJ6" s="234">
        <v>2</v>
      </c>
      <c r="AK6" s="229">
        <v>2</v>
      </c>
      <c r="AL6" s="229"/>
      <c r="AM6" s="229" t="s">
        <v>291</v>
      </c>
      <c r="AN6" s="229">
        <v>6</v>
      </c>
      <c r="AO6" s="229">
        <v>1001</v>
      </c>
      <c r="AP6" s="229"/>
      <c r="AQ6" s="229" t="s">
        <v>296</v>
      </c>
      <c r="AR6" s="229"/>
      <c r="AS6" s="230" t="s">
        <v>291</v>
      </c>
      <c r="AT6" s="229" t="s">
        <v>291</v>
      </c>
      <c r="AU6" s="229" t="s">
        <v>297</v>
      </c>
      <c r="AV6" s="229" t="s">
        <v>298</v>
      </c>
    </row>
    <row r="7" spans="1:48" s="215" customFormat="1" ht="12.75" customHeight="1" x14ac:dyDescent="0.2">
      <c r="A7" s="227"/>
      <c r="B7" s="236"/>
      <c r="C7" s="237"/>
      <c r="D7" s="239"/>
      <c r="E7" s="237"/>
      <c r="F7" s="242"/>
      <c r="G7" s="229"/>
      <c r="H7" s="229"/>
      <c r="I7" s="229"/>
      <c r="J7" s="229"/>
      <c r="K7" s="235"/>
      <c r="L7" s="235"/>
      <c r="M7" s="229"/>
      <c r="N7" s="229"/>
      <c r="O7" s="235"/>
      <c r="P7" s="229"/>
      <c r="Q7" s="229"/>
      <c r="R7" s="235"/>
      <c r="S7" s="229"/>
      <c r="T7" s="229"/>
      <c r="U7" s="232"/>
      <c r="V7" s="234"/>
      <c r="W7" s="229"/>
      <c r="X7" s="229"/>
      <c r="Y7" s="235"/>
      <c r="Z7" s="229"/>
      <c r="AA7" s="229"/>
      <c r="AB7" s="235"/>
      <c r="AC7" s="234"/>
      <c r="AD7" s="229"/>
      <c r="AE7" s="229"/>
      <c r="AF7" s="235"/>
      <c r="AG7" s="229"/>
      <c r="AH7" s="229"/>
      <c r="AI7" s="235"/>
      <c r="AJ7" s="234"/>
      <c r="AK7" s="229"/>
      <c r="AL7" s="229"/>
      <c r="AM7" s="229"/>
      <c r="AN7" s="229"/>
      <c r="AO7" s="229"/>
      <c r="AP7" s="229"/>
      <c r="AQ7" s="229"/>
      <c r="AR7" s="229"/>
      <c r="AS7" s="230"/>
      <c r="AT7" s="229"/>
      <c r="AU7" s="229"/>
      <c r="AV7" s="229"/>
    </row>
    <row r="8" spans="1:48" s="215" customFormat="1" ht="12.75" customHeight="1" x14ac:dyDescent="0.2">
      <c r="A8" s="227"/>
      <c r="B8" s="236"/>
      <c r="C8" s="237"/>
      <c r="D8" s="239"/>
      <c r="E8" s="237"/>
      <c r="F8" s="242"/>
      <c r="G8" s="229"/>
      <c r="H8" s="229"/>
      <c r="I8" s="229"/>
      <c r="J8" s="229"/>
      <c r="K8" s="235"/>
      <c r="L8" s="235"/>
      <c r="M8" s="229"/>
      <c r="N8" s="229"/>
      <c r="O8" s="235"/>
      <c r="P8" s="229"/>
      <c r="Q8" s="229"/>
      <c r="R8" s="235"/>
      <c r="S8" s="229"/>
      <c r="T8" s="229"/>
      <c r="U8" s="232"/>
      <c r="V8" s="234"/>
      <c r="W8" s="229"/>
      <c r="X8" s="229"/>
      <c r="Y8" s="235"/>
      <c r="Z8" s="229"/>
      <c r="AA8" s="229"/>
      <c r="AB8" s="235"/>
      <c r="AC8" s="234"/>
      <c r="AD8" s="229"/>
      <c r="AE8" s="229"/>
      <c r="AF8" s="235"/>
      <c r="AG8" s="229"/>
      <c r="AH8" s="229"/>
      <c r="AI8" s="235"/>
      <c r="AJ8" s="234"/>
      <c r="AK8" s="229"/>
      <c r="AL8" s="229"/>
      <c r="AM8" s="229"/>
      <c r="AN8" s="229"/>
      <c r="AO8" s="229"/>
      <c r="AP8" s="229"/>
      <c r="AQ8" s="229"/>
      <c r="AR8" s="229"/>
      <c r="AS8" s="230"/>
      <c r="AT8" s="229"/>
      <c r="AU8" s="229"/>
      <c r="AV8" s="229"/>
    </row>
    <row r="9" spans="1:48" s="215" customFormat="1" ht="12.75" customHeight="1" x14ac:dyDescent="0.2">
      <c r="A9" s="228"/>
      <c r="B9" s="236"/>
      <c r="C9" s="237"/>
      <c r="D9" s="240"/>
      <c r="E9" s="237"/>
      <c r="F9" s="243"/>
      <c r="G9" s="229"/>
      <c r="H9" s="229"/>
      <c r="I9" s="229"/>
      <c r="J9" s="229"/>
      <c r="K9" s="235"/>
      <c r="L9" s="235"/>
      <c r="M9" s="229"/>
      <c r="N9" s="229"/>
      <c r="O9" s="235"/>
      <c r="P9" s="229"/>
      <c r="Q9" s="229"/>
      <c r="R9" s="235"/>
      <c r="S9" s="229"/>
      <c r="T9" s="229"/>
      <c r="U9" s="233"/>
      <c r="V9" s="234"/>
      <c r="W9" s="229"/>
      <c r="X9" s="229"/>
      <c r="Y9" s="235"/>
      <c r="Z9" s="229"/>
      <c r="AA9" s="229"/>
      <c r="AB9" s="235"/>
      <c r="AC9" s="234"/>
      <c r="AD9" s="229"/>
      <c r="AE9" s="229"/>
      <c r="AF9" s="235"/>
      <c r="AG9" s="229"/>
      <c r="AH9" s="229"/>
      <c r="AI9" s="235"/>
      <c r="AJ9" s="234"/>
      <c r="AK9" s="229"/>
      <c r="AL9" s="229"/>
      <c r="AM9" s="229"/>
      <c r="AN9" s="229"/>
      <c r="AO9" s="229"/>
      <c r="AP9" s="229"/>
      <c r="AQ9" s="229"/>
      <c r="AR9" s="229"/>
      <c r="AS9" s="230"/>
      <c r="AT9" s="229"/>
      <c r="AU9" s="229"/>
      <c r="AV9" s="229"/>
    </row>
    <row r="10" spans="1:48" s="215" customFormat="1" ht="12.75" customHeight="1" x14ac:dyDescent="0.2">
      <c r="A10" s="226" t="s">
        <v>300</v>
      </c>
      <c r="B10" s="236" t="s">
        <v>45</v>
      </c>
      <c r="C10" s="237" t="s">
        <v>284</v>
      </c>
      <c r="D10" s="238"/>
      <c r="E10" s="237" t="s">
        <v>285</v>
      </c>
      <c r="F10" s="241" t="s">
        <v>21</v>
      </c>
      <c r="G10" s="229" t="s">
        <v>286</v>
      </c>
      <c r="H10" s="229" t="s">
        <v>287</v>
      </c>
      <c r="I10" s="229" t="s">
        <v>288</v>
      </c>
      <c r="J10" s="229" t="s">
        <v>289</v>
      </c>
      <c r="K10" s="235" t="s">
        <v>290</v>
      </c>
      <c r="L10" s="235">
        <v>4</v>
      </c>
      <c r="M10" s="229">
        <v>4</v>
      </c>
      <c r="N10" s="229" t="s">
        <v>291</v>
      </c>
      <c r="O10" s="235" t="s">
        <v>292</v>
      </c>
      <c r="P10" s="229">
        <v>1</v>
      </c>
      <c r="Q10" s="229"/>
      <c r="R10" s="235">
        <v>5</v>
      </c>
      <c r="S10" s="229">
        <v>5</v>
      </c>
      <c r="T10" s="229" t="s">
        <v>291</v>
      </c>
      <c r="U10" s="231" t="s">
        <v>293</v>
      </c>
      <c r="V10" s="234">
        <v>1</v>
      </c>
      <c r="W10" s="229">
        <v>1</v>
      </c>
      <c r="X10" s="229"/>
      <c r="Y10" s="235">
        <v>6</v>
      </c>
      <c r="Z10" s="229">
        <v>6</v>
      </c>
      <c r="AA10" s="229" t="s">
        <v>291</v>
      </c>
      <c r="AB10" s="235" t="s">
        <v>294</v>
      </c>
      <c r="AC10" s="234">
        <v>1</v>
      </c>
      <c r="AD10" s="229">
        <v>1</v>
      </c>
      <c r="AE10" s="229"/>
      <c r="AF10" s="235">
        <v>7</v>
      </c>
      <c r="AG10" s="229">
        <v>7</v>
      </c>
      <c r="AH10" s="229" t="s">
        <v>291</v>
      </c>
      <c r="AI10" s="235" t="s">
        <v>295</v>
      </c>
      <c r="AJ10" s="234">
        <v>1</v>
      </c>
      <c r="AK10" s="229">
        <v>1</v>
      </c>
      <c r="AL10" s="229"/>
      <c r="AM10" s="229" t="s">
        <v>291</v>
      </c>
      <c r="AN10" s="229">
        <v>6</v>
      </c>
      <c r="AO10" s="229">
        <v>1001</v>
      </c>
      <c r="AP10" s="229"/>
      <c r="AQ10" s="229" t="s">
        <v>296</v>
      </c>
      <c r="AR10" s="229"/>
      <c r="AS10" s="230" t="s">
        <v>291</v>
      </c>
      <c r="AT10" s="229" t="s">
        <v>291</v>
      </c>
      <c r="AU10" s="229" t="s">
        <v>297</v>
      </c>
      <c r="AV10" s="229" t="s">
        <v>298</v>
      </c>
    </row>
    <row r="11" spans="1:48" s="215" customFormat="1" ht="12.75" customHeight="1" x14ac:dyDescent="0.2">
      <c r="A11" s="227"/>
      <c r="B11" s="236"/>
      <c r="C11" s="237"/>
      <c r="D11" s="239"/>
      <c r="E11" s="237"/>
      <c r="F11" s="242"/>
      <c r="G11" s="229"/>
      <c r="H11" s="229"/>
      <c r="I11" s="229"/>
      <c r="J11" s="229"/>
      <c r="K11" s="235"/>
      <c r="L11" s="235"/>
      <c r="M11" s="229"/>
      <c r="N11" s="229"/>
      <c r="O11" s="235"/>
      <c r="P11" s="229"/>
      <c r="Q11" s="229"/>
      <c r="R11" s="235"/>
      <c r="S11" s="229"/>
      <c r="T11" s="229"/>
      <c r="U11" s="232"/>
      <c r="V11" s="234"/>
      <c r="W11" s="229"/>
      <c r="X11" s="229"/>
      <c r="Y11" s="235"/>
      <c r="Z11" s="229"/>
      <c r="AA11" s="229"/>
      <c r="AB11" s="235"/>
      <c r="AC11" s="234"/>
      <c r="AD11" s="229"/>
      <c r="AE11" s="229"/>
      <c r="AF11" s="235"/>
      <c r="AG11" s="229"/>
      <c r="AH11" s="229"/>
      <c r="AI11" s="235"/>
      <c r="AJ11" s="234"/>
      <c r="AK11" s="229"/>
      <c r="AL11" s="229"/>
      <c r="AM11" s="229"/>
      <c r="AN11" s="229"/>
      <c r="AO11" s="229"/>
      <c r="AP11" s="229"/>
      <c r="AQ11" s="229"/>
      <c r="AR11" s="229"/>
      <c r="AS11" s="230"/>
      <c r="AT11" s="229"/>
      <c r="AU11" s="229"/>
      <c r="AV11" s="229"/>
    </row>
    <row r="12" spans="1:48" s="215" customFormat="1" ht="12.75" customHeight="1" x14ac:dyDescent="0.2">
      <c r="A12" s="227"/>
      <c r="B12" s="236"/>
      <c r="C12" s="237"/>
      <c r="D12" s="239"/>
      <c r="E12" s="237"/>
      <c r="F12" s="242"/>
      <c r="G12" s="229"/>
      <c r="H12" s="229"/>
      <c r="I12" s="229"/>
      <c r="J12" s="229"/>
      <c r="K12" s="235"/>
      <c r="L12" s="235"/>
      <c r="M12" s="229"/>
      <c r="N12" s="229"/>
      <c r="O12" s="235"/>
      <c r="P12" s="229"/>
      <c r="Q12" s="229"/>
      <c r="R12" s="235"/>
      <c r="S12" s="229"/>
      <c r="T12" s="229"/>
      <c r="U12" s="232"/>
      <c r="V12" s="234"/>
      <c r="W12" s="229"/>
      <c r="X12" s="229"/>
      <c r="Y12" s="235"/>
      <c r="Z12" s="229"/>
      <c r="AA12" s="229"/>
      <c r="AB12" s="235"/>
      <c r="AC12" s="234"/>
      <c r="AD12" s="229"/>
      <c r="AE12" s="229"/>
      <c r="AF12" s="235"/>
      <c r="AG12" s="229"/>
      <c r="AH12" s="229"/>
      <c r="AI12" s="235"/>
      <c r="AJ12" s="234"/>
      <c r="AK12" s="229"/>
      <c r="AL12" s="229"/>
      <c r="AM12" s="229"/>
      <c r="AN12" s="229"/>
      <c r="AO12" s="229"/>
      <c r="AP12" s="229"/>
      <c r="AQ12" s="229"/>
      <c r="AR12" s="229"/>
      <c r="AS12" s="230"/>
      <c r="AT12" s="229"/>
      <c r="AU12" s="229"/>
      <c r="AV12" s="229"/>
    </row>
    <row r="13" spans="1:48" s="215" customFormat="1" ht="16.5" customHeight="1" x14ac:dyDescent="0.2">
      <c r="A13" s="227"/>
      <c r="B13" s="236"/>
      <c r="C13" s="237"/>
      <c r="D13" s="240"/>
      <c r="E13" s="237"/>
      <c r="F13" s="243"/>
      <c r="G13" s="229"/>
      <c r="H13" s="229"/>
      <c r="I13" s="229"/>
      <c r="J13" s="229"/>
      <c r="K13" s="235"/>
      <c r="L13" s="235"/>
      <c r="M13" s="229"/>
      <c r="N13" s="229"/>
      <c r="O13" s="235"/>
      <c r="P13" s="229"/>
      <c r="Q13" s="229"/>
      <c r="R13" s="235"/>
      <c r="S13" s="229"/>
      <c r="T13" s="229"/>
      <c r="U13" s="233"/>
      <c r="V13" s="234"/>
      <c r="W13" s="229"/>
      <c r="X13" s="229"/>
      <c r="Y13" s="235"/>
      <c r="Z13" s="229"/>
      <c r="AA13" s="229"/>
      <c r="AB13" s="235"/>
      <c r="AC13" s="234"/>
      <c r="AD13" s="229"/>
      <c r="AE13" s="229"/>
      <c r="AF13" s="235"/>
      <c r="AG13" s="229"/>
      <c r="AH13" s="229"/>
      <c r="AI13" s="235"/>
      <c r="AJ13" s="234"/>
      <c r="AK13" s="229"/>
      <c r="AL13" s="229"/>
      <c r="AM13" s="229"/>
      <c r="AN13" s="229"/>
      <c r="AO13" s="229"/>
      <c r="AP13" s="229"/>
      <c r="AQ13" s="229"/>
      <c r="AR13" s="229"/>
      <c r="AS13" s="230"/>
      <c r="AT13" s="229"/>
      <c r="AU13" s="229"/>
      <c r="AV13" s="229"/>
    </row>
    <row r="14" spans="1:48" s="215" customFormat="1" ht="11.25" customHeight="1" x14ac:dyDescent="0.2">
      <c r="A14" s="226" t="s">
        <v>300</v>
      </c>
      <c r="B14" s="236" t="s">
        <v>46</v>
      </c>
      <c r="C14" s="237" t="s">
        <v>284</v>
      </c>
      <c r="D14" s="238"/>
      <c r="E14" s="237" t="s">
        <v>299</v>
      </c>
      <c r="F14" s="241" t="s">
        <v>21</v>
      </c>
      <c r="G14" s="229" t="s">
        <v>286</v>
      </c>
      <c r="H14" s="229" t="s">
        <v>287</v>
      </c>
      <c r="I14" s="229" t="s">
        <v>288</v>
      </c>
      <c r="J14" s="229" t="s">
        <v>289</v>
      </c>
      <c r="K14" s="235" t="s">
        <v>290</v>
      </c>
      <c r="L14" s="235">
        <v>4</v>
      </c>
      <c r="M14" s="229">
        <v>4</v>
      </c>
      <c r="N14" s="229" t="s">
        <v>291</v>
      </c>
      <c r="O14" s="235" t="s">
        <v>292</v>
      </c>
      <c r="P14" s="229">
        <v>2</v>
      </c>
      <c r="Q14" s="229"/>
      <c r="R14" s="235">
        <v>5</v>
      </c>
      <c r="S14" s="229">
        <v>5</v>
      </c>
      <c r="T14" s="229" t="s">
        <v>291</v>
      </c>
      <c r="U14" s="231" t="s">
        <v>293</v>
      </c>
      <c r="V14" s="234">
        <v>2</v>
      </c>
      <c r="W14" s="229">
        <v>2</v>
      </c>
      <c r="X14" s="229"/>
      <c r="Y14" s="235">
        <v>6</v>
      </c>
      <c r="Z14" s="229">
        <v>6</v>
      </c>
      <c r="AA14" s="229" t="s">
        <v>291</v>
      </c>
      <c r="AB14" s="235" t="s">
        <v>294</v>
      </c>
      <c r="AC14" s="234">
        <v>2</v>
      </c>
      <c r="AD14" s="229">
        <v>2</v>
      </c>
      <c r="AE14" s="229"/>
      <c r="AF14" s="235">
        <v>7</v>
      </c>
      <c r="AG14" s="229">
        <v>7</v>
      </c>
      <c r="AH14" s="229" t="s">
        <v>291</v>
      </c>
      <c r="AI14" s="235" t="s">
        <v>295</v>
      </c>
      <c r="AJ14" s="234">
        <v>2</v>
      </c>
      <c r="AK14" s="229">
        <v>2</v>
      </c>
      <c r="AL14" s="229"/>
      <c r="AM14" s="229" t="s">
        <v>291</v>
      </c>
      <c r="AN14" s="229">
        <v>6</v>
      </c>
      <c r="AO14" s="229">
        <v>1001</v>
      </c>
      <c r="AP14" s="229"/>
      <c r="AQ14" s="229" t="s">
        <v>296</v>
      </c>
      <c r="AR14" s="229"/>
      <c r="AS14" s="230" t="s">
        <v>291</v>
      </c>
      <c r="AT14" s="229" t="s">
        <v>291</v>
      </c>
      <c r="AU14" s="229" t="s">
        <v>297</v>
      </c>
      <c r="AV14" s="229" t="s">
        <v>298</v>
      </c>
    </row>
    <row r="15" spans="1:48" s="215" customFormat="1" ht="11.25" x14ac:dyDescent="0.2">
      <c r="A15" s="227"/>
      <c r="B15" s="236"/>
      <c r="C15" s="237"/>
      <c r="D15" s="239"/>
      <c r="E15" s="237"/>
      <c r="F15" s="242"/>
      <c r="G15" s="229"/>
      <c r="H15" s="229"/>
      <c r="I15" s="229"/>
      <c r="J15" s="229"/>
      <c r="K15" s="235"/>
      <c r="L15" s="235"/>
      <c r="M15" s="229"/>
      <c r="N15" s="229"/>
      <c r="O15" s="235"/>
      <c r="P15" s="229"/>
      <c r="Q15" s="229"/>
      <c r="R15" s="235"/>
      <c r="S15" s="229"/>
      <c r="T15" s="229"/>
      <c r="U15" s="232"/>
      <c r="V15" s="234"/>
      <c r="W15" s="229"/>
      <c r="X15" s="229"/>
      <c r="Y15" s="235"/>
      <c r="Z15" s="229"/>
      <c r="AA15" s="229"/>
      <c r="AB15" s="235"/>
      <c r="AC15" s="234"/>
      <c r="AD15" s="229"/>
      <c r="AE15" s="229"/>
      <c r="AF15" s="235"/>
      <c r="AG15" s="229"/>
      <c r="AH15" s="229"/>
      <c r="AI15" s="235"/>
      <c r="AJ15" s="234"/>
      <c r="AK15" s="229"/>
      <c r="AL15" s="229"/>
      <c r="AM15" s="229"/>
      <c r="AN15" s="229"/>
      <c r="AO15" s="229"/>
      <c r="AP15" s="229"/>
      <c r="AQ15" s="229"/>
      <c r="AR15" s="229"/>
      <c r="AS15" s="230"/>
      <c r="AT15" s="229"/>
      <c r="AU15" s="229"/>
      <c r="AV15" s="229"/>
    </row>
    <row r="16" spans="1:48" s="215" customFormat="1" ht="11.25" x14ac:dyDescent="0.2">
      <c r="A16" s="227"/>
      <c r="B16" s="236"/>
      <c r="C16" s="237"/>
      <c r="D16" s="239"/>
      <c r="E16" s="237"/>
      <c r="F16" s="242"/>
      <c r="G16" s="229"/>
      <c r="H16" s="229"/>
      <c r="I16" s="229"/>
      <c r="J16" s="229"/>
      <c r="K16" s="235"/>
      <c r="L16" s="235"/>
      <c r="M16" s="229"/>
      <c r="N16" s="229"/>
      <c r="O16" s="235"/>
      <c r="P16" s="229"/>
      <c r="Q16" s="229"/>
      <c r="R16" s="235"/>
      <c r="S16" s="229"/>
      <c r="T16" s="229"/>
      <c r="U16" s="232"/>
      <c r="V16" s="234"/>
      <c r="W16" s="229"/>
      <c r="X16" s="229"/>
      <c r="Y16" s="235"/>
      <c r="Z16" s="229"/>
      <c r="AA16" s="229"/>
      <c r="AB16" s="235"/>
      <c r="AC16" s="234"/>
      <c r="AD16" s="229"/>
      <c r="AE16" s="229"/>
      <c r="AF16" s="235"/>
      <c r="AG16" s="229"/>
      <c r="AH16" s="229"/>
      <c r="AI16" s="235"/>
      <c r="AJ16" s="234"/>
      <c r="AK16" s="229"/>
      <c r="AL16" s="229"/>
      <c r="AM16" s="229"/>
      <c r="AN16" s="229"/>
      <c r="AO16" s="229"/>
      <c r="AP16" s="229"/>
      <c r="AQ16" s="229"/>
      <c r="AR16" s="229"/>
      <c r="AS16" s="230"/>
      <c r="AT16" s="229"/>
      <c r="AU16" s="229"/>
      <c r="AV16" s="229"/>
    </row>
    <row r="17" spans="1:48" s="215" customFormat="1" ht="11.25" x14ac:dyDescent="0.2">
      <c r="A17" s="227"/>
      <c r="B17" s="236"/>
      <c r="C17" s="237"/>
      <c r="D17" s="240"/>
      <c r="E17" s="237"/>
      <c r="F17" s="243"/>
      <c r="G17" s="229"/>
      <c r="H17" s="229"/>
      <c r="I17" s="229"/>
      <c r="J17" s="229"/>
      <c r="K17" s="235"/>
      <c r="L17" s="235"/>
      <c r="M17" s="229"/>
      <c r="N17" s="229"/>
      <c r="O17" s="235"/>
      <c r="P17" s="229"/>
      <c r="Q17" s="229"/>
      <c r="R17" s="235"/>
      <c r="S17" s="229"/>
      <c r="T17" s="229"/>
      <c r="U17" s="233"/>
      <c r="V17" s="234"/>
      <c r="W17" s="229"/>
      <c r="X17" s="229"/>
      <c r="Y17" s="235"/>
      <c r="Z17" s="229"/>
      <c r="AA17" s="229"/>
      <c r="AB17" s="235"/>
      <c r="AC17" s="234"/>
      <c r="AD17" s="229"/>
      <c r="AE17" s="229"/>
      <c r="AF17" s="235"/>
      <c r="AG17" s="229"/>
      <c r="AH17" s="229"/>
      <c r="AI17" s="235"/>
      <c r="AJ17" s="234"/>
      <c r="AK17" s="229"/>
      <c r="AL17" s="229"/>
      <c r="AM17" s="229"/>
      <c r="AN17" s="229"/>
      <c r="AO17" s="229"/>
      <c r="AP17" s="229"/>
      <c r="AQ17" s="229"/>
      <c r="AR17" s="229"/>
      <c r="AS17" s="230"/>
      <c r="AT17" s="229"/>
      <c r="AU17" s="229"/>
      <c r="AV17" s="229"/>
    </row>
  </sheetData>
  <mergeCells count="192">
    <mergeCell ref="I6:I9"/>
    <mergeCell ref="D14:D17"/>
    <mergeCell ref="F2:F5"/>
    <mergeCell ref="F6:F9"/>
    <mergeCell ref="F10:F13"/>
    <mergeCell ref="F14:F17"/>
    <mergeCell ref="D2:D5"/>
    <mergeCell ref="D6:D9"/>
    <mergeCell ref="D10:D13"/>
    <mergeCell ref="H2:H5"/>
    <mergeCell ref="I2:I5"/>
    <mergeCell ref="B2:B5"/>
    <mergeCell ref="C2:C5"/>
    <mergeCell ref="E2:E5"/>
    <mergeCell ref="G2:G5"/>
    <mergeCell ref="B6:B9"/>
    <mergeCell ref="C6:C9"/>
    <mergeCell ref="E6:E9"/>
    <mergeCell ref="G6:G9"/>
    <mergeCell ref="H6:H9"/>
    <mergeCell ref="AT2:AT5"/>
    <mergeCell ref="AU2:AU5"/>
    <mergeCell ref="AV2:AV5"/>
    <mergeCell ref="AK2:AK5"/>
    <mergeCell ref="AL2:AL5"/>
    <mergeCell ref="AM2:AM5"/>
    <mergeCell ref="AN2:AN5"/>
    <mergeCell ref="AO2:AO5"/>
    <mergeCell ref="AP2:AP5"/>
    <mergeCell ref="AQ2:AQ5"/>
    <mergeCell ref="AR2:AR5"/>
    <mergeCell ref="AS2:AS5"/>
    <mergeCell ref="AH2:AH5"/>
    <mergeCell ref="AI2:AI5"/>
    <mergeCell ref="AJ2:AJ5"/>
    <mergeCell ref="Y2:Y5"/>
    <mergeCell ref="Z2:Z5"/>
    <mergeCell ref="AA2:AA5"/>
    <mergeCell ref="AB2:AB5"/>
    <mergeCell ref="AC2:AC5"/>
    <mergeCell ref="AD2:AD5"/>
    <mergeCell ref="J6:J9"/>
    <mergeCell ref="K6:K9"/>
    <mergeCell ref="L6:L9"/>
    <mergeCell ref="M6:M9"/>
    <mergeCell ref="N6:N9"/>
    <mergeCell ref="O6:O9"/>
    <mergeCell ref="AE2:AE5"/>
    <mergeCell ref="AF2:AF5"/>
    <mergeCell ref="AG2:AG5"/>
    <mergeCell ref="V2:V5"/>
    <mergeCell ref="W2:W5"/>
    <mergeCell ref="X2:X5"/>
    <mergeCell ref="N2:N5"/>
    <mergeCell ref="O2:O5"/>
    <mergeCell ref="P2:P5"/>
    <mergeCell ref="Q2:Q5"/>
    <mergeCell ref="R2:R5"/>
    <mergeCell ref="S2:S5"/>
    <mergeCell ref="T2:T5"/>
    <mergeCell ref="U2:U5"/>
    <mergeCell ref="L2:L5"/>
    <mergeCell ref="M2:M5"/>
    <mergeCell ref="J2:J5"/>
    <mergeCell ref="K2:K5"/>
    <mergeCell ref="U6:U9"/>
    <mergeCell ref="V6:V9"/>
    <mergeCell ref="W6:W9"/>
    <mergeCell ref="X6:X9"/>
    <mergeCell ref="Y6:Y9"/>
    <mergeCell ref="Z6:Z9"/>
    <mergeCell ref="P6:P9"/>
    <mergeCell ref="Q6:Q9"/>
    <mergeCell ref="R6:R9"/>
    <mergeCell ref="S6:S9"/>
    <mergeCell ref="T6:T9"/>
    <mergeCell ref="AG6:AG9"/>
    <mergeCell ref="AH6:AH9"/>
    <mergeCell ref="AI6:AI9"/>
    <mergeCell ref="AJ6:AJ9"/>
    <mergeCell ref="AK6:AK9"/>
    <mergeCell ref="AL6:AL9"/>
    <mergeCell ref="AA6:AA9"/>
    <mergeCell ref="AB6:AB9"/>
    <mergeCell ref="AC6:AC9"/>
    <mergeCell ref="AD6:AD9"/>
    <mergeCell ref="AE6:AE9"/>
    <mergeCell ref="AF6:AF9"/>
    <mergeCell ref="AS6:AS9"/>
    <mergeCell ref="AT6:AT9"/>
    <mergeCell ref="AU6:AU9"/>
    <mergeCell ref="AV6:AV9"/>
    <mergeCell ref="AM6:AM9"/>
    <mergeCell ref="AN6:AN9"/>
    <mergeCell ref="AO6:AO9"/>
    <mergeCell ref="AP6:AP9"/>
    <mergeCell ref="AQ6:AQ9"/>
    <mergeCell ref="AR6:AR9"/>
    <mergeCell ref="I10:I13"/>
    <mergeCell ref="J10:J13"/>
    <mergeCell ref="K10:K13"/>
    <mergeCell ref="L10:L13"/>
    <mergeCell ref="M10:M13"/>
    <mergeCell ref="N10:N13"/>
    <mergeCell ref="B10:B13"/>
    <mergeCell ref="C10:C13"/>
    <mergeCell ref="E10:E13"/>
    <mergeCell ref="G10:G13"/>
    <mergeCell ref="H10:H13"/>
    <mergeCell ref="O10:O13"/>
    <mergeCell ref="P10:P13"/>
    <mergeCell ref="Q10:Q13"/>
    <mergeCell ref="R10:R13"/>
    <mergeCell ref="S10:S13"/>
    <mergeCell ref="AL10:AL13"/>
    <mergeCell ref="AM10:AM13"/>
    <mergeCell ref="AN10:AN13"/>
    <mergeCell ref="AO10:AO13"/>
    <mergeCell ref="AF10:AF13"/>
    <mergeCell ref="AG10:AG13"/>
    <mergeCell ref="AH10:AH13"/>
    <mergeCell ref="AI10:AI13"/>
    <mergeCell ref="AJ10:AJ13"/>
    <mergeCell ref="AK10:AK13"/>
    <mergeCell ref="Z10:Z13"/>
    <mergeCell ref="AA10:AA13"/>
    <mergeCell ref="AB10:AB13"/>
    <mergeCell ref="AC10:AC13"/>
    <mergeCell ref="AD10:AD13"/>
    <mergeCell ref="AE10:AE13"/>
    <mergeCell ref="T10:T13"/>
    <mergeCell ref="U10:U13"/>
    <mergeCell ref="V10:V13"/>
    <mergeCell ref="AR10:AR13"/>
    <mergeCell ref="AS10:AS13"/>
    <mergeCell ref="AT10:AT13"/>
    <mergeCell ref="AU10:AU13"/>
    <mergeCell ref="AV10:AV13"/>
    <mergeCell ref="AP10:AP13"/>
    <mergeCell ref="AQ10:AQ13"/>
    <mergeCell ref="W10:W13"/>
    <mergeCell ref="X10:X13"/>
    <mergeCell ref="Y10:Y13"/>
    <mergeCell ref="AC14:AC17"/>
    <mergeCell ref="AD14:AD17"/>
    <mergeCell ref="B14:B17"/>
    <mergeCell ref="C14:C17"/>
    <mergeCell ref="E14:E17"/>
    <mergeCell ref="G14:G17"/>
    <mergeCell ref="H14:H17"/>
    <mergeCell ref="I14:I17"/>
    <mergeCell ref="J14:J17"/>
    <mergeCell ref="K14:K17"/>
    <mergeCell ref="L14:L17"/>
    <mergeCell ref="AU14:AU17"/>
    <mergeCell ref="AV14:AV17"/>
    <mergeCell ref="AL14:AL17"/>
    <mergeCell ref="AM14:AM17"/>
    <mergeCell ref="AN14:AN17"/>
    <mergeCell ref="AO14:AO17"/>
    <mergeCell ref="AP14:AP17"/>
    <mergeCell ref="AQ14:AQ17"/>
    <mergeCell ref="AF14:AF17"/>
    <mergeCell ref="AG14:AG17"/>
    <mergeCell ref="AH14:AH17"/>
    <mergeCell ref="AI14:AI17"/>
    <mergeCell ref="AJ14:AJ17"/>
    <mergeCell ref="AK14:AK17"/>
    <mergeCell ref="A2:A5"/>
    <mergeCell ref="A6:A9"/>
    <mergeCell ref="A10:A13"/>
    <mergeCell ref="A14:A17"/>
    <mergeCell ref="AR14:AR17"/>
    <mergeCell ref="AS14:AS17"/>
    <mergeCell ref="AT14:AT17"/>
    <mergeCell ref="AE14:AE17"/>
    <mergeCell ref="T14:T17"/>
    <mergeCell ref="U14:U17"/>
    <mergeCell ref="V14:V17"/>
    <mergeCell ref="W14:W17"/>
    <mergeCell ref="X14:X17"/>
    <mergeCell ref="Y14:Y17"/>
    <mergeCell ref="O14:O17"/>
    <mergeCell ref="P14:P17"/>
    <mergeCell ref="Q14:Q17"/>
    <mergeCell ref="R14:R17"/>
    <mergeCell ref="S14:S17"/>
    <mergeCell ref="Z14:Z17"/>
    <mergeCell ref="AA14:AA17"/>
    <mergeCell ref="AB14:AB17"/>
    <mergeCell ref="M14:M17"/>
    <mergeCell ref="N14:N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A11" sqref="A11:XFD11"/>
    </sheetView>
  </sheetViews>
  <sheetFormatPr defaultRowHeight="15" x14ac:dyDescent="0.25"/>
  <cols>
    <col min="1" max="1" width="31.28515625" bestFit="1" customWidth="1"/>
    <col min="2" max="2" width="98.5703125" bestFit="1" customWidth="1"/>
    <col min="3" max="3" width="12.42578125" bestFit="1" customWidth="1"/>
    <col min="4" max="4" width="15" customWidth="1"/>
    <col min="5" max="5" width="15.140625" customWidth="1"/>
  </cols>
  <sheetData>
    <row r="1" spans="1:5" x14ac:dyDescent="0.25">
      <c r="A1" s="221" t="s">
        <v>358</v>
      </c>
      <c r="B1" s="221" t="s">
        <v>301</v>
      </c>
      <c r="C1" s="221" t="s">
        <v>302</v>
      </c>
      <c r="D1" s="221" t="s">
        <v>303</v>
      </c>
      <c r="E1" s="221" t="s">
        <v>304</v>
      </c>
    </row>
    <row r="2" spans="1:5" x14ac:dyDescent="0.25">
      <c r="A2" s="221" t="s">
        <v>345</v>
      </c>
      <c r="B2" s="221" t="s">
        <v>306</v>
      </c>
      <c r="C2" s="221"/>
      <c r="D2" s="221"/>
      <c r="E2" s="221"/>
    </row>
    <row r="3" spans="1:5" x14ac:dyDescent="0.25">
      <c r="A3" s="221" t="s">
        <v>345</v>
      </c>
      <c r="B3" s="221" t="s">
        <v>307</v>
      </c>
      <c r="C3" s="221"/>
      <c r="D3" s="221"/>
      <c r="E3" s="221"/>
    </row>
    <row r="4" spans="1:5" x14ac:dyDescent="0.25">
      <c r="A4" s="221" t="s">
        <v>345</v>
      </c>
      <c r="B4" s="221" t="s">
        <v>308</v>
      </c>
      <c r="C4" s="221"/>
      <c r="D4" s="221"/>
      <c r="E4" s="221"/>
    </row>
    <row r="5" spans="1:5" x14ac:dyDescent="0.25">
      <c r="A5" s="221" t="s">
        <v>345</v>
      </c>
      <c r="B5" s="221" t="s">
        <v>309</v>
      </c>
      <c r="C5" s="221"/>
      <c r="D5" s="221"/>
      <c r="E5" s="221"/>
    </row>
    <row r="6" spans="1:5" x14ac:dyDescent="0.25">
      <c r="A6" s="221" t="s">
        <v>345</v>
      </c>
      <c r="B6" s="221" t="s">
        <v>310</v>
      </c>
      <c r="C6" s="221"/>
      <c r="D6" s="221"/>
      <c r="E6" s="221"/>
    </row>
    <row r="7" spans="1:5" x14ac:dyDescent="0.25">
      <c r="A7" s="221" t="s">
        <v>346</v>
      </c>
      <c r="B7" s="221" t="s">
        <v>311</v>
      </c>
      <c r="C7" s="221"/>
      <c r="D7" s="221"/>
      <c r="E7" s="221"/>
    </row>
    <row r="8" spans="1:5" x14ac:dyDescent="0.25">
      <c r="A8" s="221" t="s">
        <v>345</v>
      </c>
      <c r="B8" s="221" t="s">
        <v>312</v>
      </c>
      <c r="C8" s="221"/>
      <c r="D8" s="221"/>
      <c r="E8" s="221"/>
    </row>
    <row r="9" spans="1:5" x14ac:dyDescent="0.25">
      <c r="A9" s="221" t="s">
        <v>345</v>
      </c>
      <c r="B9" s="221" t="s">
        <v>313</v>
      </c>
      <c r="C9" s="221"/>
      <c r="D9" s="221"/>
      <c r="E9" s="221"/>
    </row>
    <row r="10" spans="1:5" x14ac:dyDescent="0.25">
      <c r="A10" s="221" t="s">
        <v>345</v>
      </c>
      <c r="B10" s="221" t="s">
        <v>314</v>
      </c>
      <c r="C10" s="221"/>
      <c r="D10" s="221"/>
      <c r="E10" s="221"/>
    </row>
    <row r="11" spans="1:5" x14ac:dyDescent="0.25">
      <c r="A11" s="221" t="s">
        <v>345</v>
      </c>
      <c r="B11" s="221" t="s">
        <v>315</v>
      </c>
      <c r="C11" s="221"/>
      <c r="D11" s="221"/>
      <c r="E11" s="221"/>
    </row>
    <row r="12" spans="1:5" x14ac:dyDescent="0.25">
      <c r="A12" s="221" t="s">
        <v>345</v>
      </c>
      <c r="B12" s="221" t="s">
        <v>316</v>
      </c>
      <c r="C12" s="221"/>
      <c r="D12" s="221"/>
      <c r="E12" s="221"/>
    </row>
    <row r="13" spans="1:5" x14ac:dyDescent="0.25">
      <c r="A13" s="221" t="s">
        <v>345</v>
      </c>
      <c r="B13" s="221" t="s">
        <v>317</v>
      </c>
      <c r="C13" s="221"/>
      <c r="D13" s="221"/>
      <c r="E13" s="221"/>
    </row>
    <row r="14" spans="1:5" x14ac:dyDescent="0.25">
      <c r="A14" s="221" t="s">
        <v>345</v>
      </c>
      <c r="B14" s="221" t="s">
        <v>318</v>
      </c>
      <c r="C14" s="221"/>
      <c r="D14" s="221"/>
      <c r="E14" s="221"/>
    </row>
    <row r="15" spans="1:5" x14ac:dyDescent="0.25">
      <c r="A15" s="221" t="s">
        <v>345</v>
      </c>
      <c r="B15" s="221" t="s">
        <v>319</v>
      </c>
      <c r="C15" s="221"/>
      <c r="D15" s="221"/>
      <c r="E15" s="221"/>
    </row>
    <row r="16" spans="1:5" x14ac:dyDescent="0.25">
      <c r="A16" s="221" t="s">
        <v>346</v>
      </c>
      <c r="B16" s="221" t="s">
        <v>320</v>
      </c>
      <c r="C16" s="221"/>
      <c r="D16" s="221"/>
      <c r="E16" s="221"/>
    </row>
    <row r="17" spans="1:5" x14ac:dyDescent="0.25">
      <c r="A17" s="221" t="s">
        <v>346</v>
      </c>
      <c r="B17" s="221" t="s">
        <v>321</v>
      </c>
      <c r="C17" s="221"/>
      <c r="D17" s="221"/>
      <c r="E17" s="221"/>
    </row>
    <row r="18" spans="1:5" x14ac:dyDescent="0.25">
      <c r="A18" s="221" t="s">
        <v>346</v>
      </c>
      <c r="B18" s="221" t="s">
        <v>322</v>
      </c>
      <c r="C18" s="221"/>
      <c r="D18" s="221"/>
      <c r="E18" s="221"/>
    </row>
    <row r="19" spans="1:5" x14ac:dyDescent="0.25">
      <c r="A19" s="221" t="s">
        <v>346</v>
      </c>
      <c r="B19" s="221" t="s">
        <v>323</v>
      </c>
      <c r="C19" s="221"/>
      <c r="D19" s="221"/>
      <c r="E19" s="221"/>
    </row>
    <row r="20" spans="1:5" x14ac:dyDescent="0.25">
      <c r="A20" s="221" t="s">
        <v>346</v>
      </c>
      <c r="B20" s="221" t="s">
        <v>324</v>
      </c>
      <c r="C20" s="221"/>
      <c r="D20" s="221"/>
      <c r="E20" s="221"/>
    </row>
    <row r="21" spans="1:5" x14ac:dyDescent="0.25">
      <c r="A21" s="221" t="s">
        <v>346</v>
      </c>
      <c r="B21" s="221" t="s">
        <v>325</v>
      </c>
      <c r="C21" s="221"/>
      <c r="D21" s="221"/>
      <c r="E21" s="221"/>
    </row>
    <row r="22" spans="1:5" x14ac:dyDescent="0.25">
      <c r="A22" s="221" t="s">
        <v>346</v>
      </c>
      <c r="B22" s="221" t="s">
        <v>326</v>
      </c>
      <c r="C22" s="221"/>
      <c r="D22" s="221"/>
      <c r="E22" s="221"/>
    </row>
    <row r="23" spans="1:5" x14ac:dyDescent="0.25">
      <c r="A23" s="221" t="s">
        <v>346</v>
      </c>
      <c r="B23" s="221" t="s">
        <v>327</v>
      </c>
      <c r="C23" s="221"/>
      <c r="D23" s="221"/>
      <c r="E23" s="221"/>
    </row>
    <row r="24" spans="1:5" x14ac:dyDescent="0.25">
      <c r="A24" s="221" t="s">
        <v>346</v>
      </c>
      <c r="B24" s="221" t="s">
        <v>328</v>
      </c>
      <c r="C24" s="221"/>
      <c r="D24" s="221"/>
      <c r="E24" s="221"/>
    </row>
    <row r="25" spans="1:5" x14ac:dyDescent="0.25">
      <c r="A25" s="221" t="s">
        <v>346</v>
      </c>
      <c r="B25" s="221" t="s">
        <v>329</v>
      </c>
      <c r="C25" s="221"/>
      <c r="D25" s="221"/>
      <c r="E25" s="221"/>
    </row>
    <row r="26" spans="1:5" x14ac:dyDescent="0.25">
      <c r="A26" s="221" t="s">
        <v>346</v>
      </c>
      <c r="B26" s="221" t="s">
        <v>330</v>
      </c>
      <c r="C26" s="221"/>
      <c r="D26" s="221"/>
      <c r="E26" s="221"/>
    </row>
    <row r="27" spans="1:5" x14ac:dyDescent="0.25">
      <c r="A27" s="221" t="s">
        <v>346</v>
      </c>
      <c r="B27" s="221" t="s">
        <v>331</v>
      </c>
      <c r="C27" s="221"/>
      <c r="D27" s="221"/>
      <c r="E27" s="221"/>
    </row>
    <row r="28" spans="1:5" x14ac:dyDescent="0.25">
      <c r="A28" s="221" t="s">
        <v>346</v>
      </c>
      <c r="B28" s="221" t="s">
        <v>332</v>
      </c>
      <c r="C28" s="221"/>
      <c r="D28" s="221"/>
      <c r="E28" s="221"/>
    </row>
    <row r="29" spans="1:5" x14ac:dyDescent="0.25">
      <c r="A29" s="221" t="s">
        <v>346</v>
      </c>
      <c r="B29" s="221" t="s">
        <v>333</v>
      </c>
      <c r="C29" s="221"/>
      <c r="D29" s="221"/>
      <c r="E29" s="221"/>
    </row>
    <row r="30" spans="1:5" x14ac:dyDescent="0.25">
      <c r="A30" s="221" t="s">
        <v>346</v>
      </c>
      <c r="B30" s="221" t="s">
        <v>334</v>
      </c>
      <c r="C30" s="221"/>
      <c r="D30" s="221"/>
      <c r="E30" s="221"/>
    </row>
    <row r="31" spans="1:5" x14ac:dyDescent="0.25">
      <c r="A31" s="221" t="s">
        <v>346</v>
      </c>
      <c r="B31" s="221" t="s">
        <v>335</v>
      </c>
      <c r="C31" s="221"/>
      <c r="D31" s="221"/>
      <c r="E31" s="221"/>
    </row>
    <row r="32" spans="1:5" x14ac:dyDescent="0.25">
      <c r="A32" s="221" t="s">
        <v>346</v>
      </c>
      <c r="B32" s="221" t="s">
        <v>336</v>
      </c>
      <c r="C32" s="221"/>
      <c r="D32" s="221"/>
      <c r="E32" s="221"/>
    </row>
    <row r="33" spans="1:5" x14ac:dyDescent="0.25">
      <c r="A33" s="221" t="s">
        <v>346</v>
      </c>
      <c r="B33" s="221" t="s">
        <v>337</v>
      </c>
      <c r="C33" s="221"/>
      <c r="D33" s="221"/>
      <c r="E33" s="221"/>
    </row>
    <row r="34" spans="1:5" x14ac:dyDescent="0.25">
      <c r="A34" s="221" t="s">
        <v>346</v>
      </c>
      <c r="B34" s="221" t="s">
        <v>338</v>
      </c>
      <c r="C34" s="221"/>
      <c r="D34" s="221"/>
      <c r="E34" s="221"/>
    </row>
    <row r="35" spans="1:5" x14ac:dyDescent="0.25">
      <c r="A35" s="221" t="s">
        <v>346</v>
      </c>
      <c r="B35" s="221" t="s">
        <v>339</v>
      </c>
      <c r="C35" s="221"/>
      <c r="D35" s="221"/>
      <c r="E35" s="221"/>
    </row>
    <row r="36" spans="1:5" x14ac:dyDescent="0.25">
      <c r="A36" s="221" t="s">
        <v>346</v>
      </c>
      <c r="B36" s="221" t="s">
        <v>340</v>
      </c>
      <c r="C36" s="221"/>
      <c r="D36" s="221"/>
      <c r="E36" s="221"/>
    </row>
    <row r="37" spans="1:5" x14ac:dyDescent="0.25">
      <c r="A37" s="221" t="s">
        <v>346</v>
      </c>
      <c r="B37" s="221" t="s">
        <v>341</v>
      </c>
      <c r="C37" s="221"/>
      <c r="D37" s="221"/>
      <c r="E37" s="221"/>
    </row>
    <row r="38" spans="1:5" x14ac:dyDescent="0.25">
      <c r="A38" s="221" t="s">
        <v>346</v>
      </c>
      <c r="B38" s="221" t="s">
        <v>342</v>
      </c>
      <c r="C38" s="221"/>
      <c r="D38" s="221"/>
      <c r="E38" s="221"/>
    </row>
    <row r="39" spans="1:5" x14ac:dyDescent="0.25">
      <c r="A39" s="221" t="s">
        <v>346</v>
      </c>
      <c r="B39" s="221" t="s">
        <v>343</v>
      </c>
      <c r="C39" s="221"/>
      <c r="D39" s="221"/>
      <c r="E39" s="221"/>
    </row>
    <row r="40" spans="1:5" x14ac:dyDescent="0.25">
      <c r="A40" s="221" t="s">
        <v>346</v>
      </c>
      <c r="B40" s="221" t="s">
        <v>344</v>
      </c>
      <c r="C40" s="221"/>
      <c r="D40" s="221"/>
      <c r="E40" s="221"/>
    </row>
    <row r="41" spans="1:5" x14ac:dyDescent="0.25">
      <c r="A41" s="221" t="s">
        <v>305</v>
      </c>
      <c r="B41" s="221" t="s">
        <v>347</v>
      </c>
      <c r="C41" s="221"/>
      <c r="D41" s="221"/>
      <c r="E41" s="221"/>
    </row>
    <row r="42" spans="1:5" x14ac:dyDescent="0.25">
      <c r="A42" s="221" t="s">
        <v>305</v>
      </c>
      <c r="B42" s="221" t="s">
        <v>348</v>
      </c>
      <c r="C42" s="221"/>
      <c r="D42" s="221"/>
      <c r="E42" s="221"/>
    </row>
    <row r="43" spans="1:5" x14ac:dyDescent="0.25">
      <c r="A43" s="221" t="s">
        <v>305</v>
      </c>
      <c r="B43" s="221" t="s">
        <v>349</v>
      </c>
      <c r="C43" s="221"/>
      <c r="D43" s="221"/>
      <c r="E43" s="221"/>
    </row>
    <row r="44" spans="1:5" x14ac:dyDescent="0.25">
      <c r="A44" s="221" t="s">
        <v>305</v>
      </c>
      <c r="B44" s="221" t="s">
        <v>350</v>
      </c>
      <c r="C44" s="221"/>
      <c r="D44" s="221"/>
      <c r="E44" s="221"/>
    </row>
    <row r="45" spans="1:5" x14ac:dyDescent="0.25">
      <c r="A45" s="221" t="s">
        <v>305</v>
      </c>
      <c r="B45" s="221" t="s">
        <v>351</v>
      </c>
      <c r="C45" s="221"/>
      <c r="D45" s="221"/>
      <c r="E45" s="221"/>
    </row>
    <row r="46" spans="1:5" x14ac:dyDescent="0.25">
      <c r="A46" s="221" t="s">
        <v>305</v>
      </c>
      <c r="B46" s="221" t="s">
        <v>352</v>
      </c>
      <c r="C46" s="221"/>
      <c r="D46" s="221"/>
      <c r="E46" s="221"/>
    </row>
    <row r="47" spans="1:5" x14ac:dyDescent="0.25">
      <c r="A47" s="221" t="s">
        <v>305</v>
      </c>
      <c r="B47" s="221" t="s">
        <v>353</v>
      </c>
      <c r="C47" s="221"/>
      <c r="D47" s="221"/>
      <c r="E47" s="221"/>
    </row>
    <row r="48" spans="1:5" x14ac:dyDescent="0.25">
      <c r="A48" s="221" t="s">
        <v>305</v>
      </c>
      <c r="B48" s="221" t="s">
        <v>354</v>
      </c>
      <c r="C48" s="221"/>
      <c r="D48" s="221"/>
      <c r="E48" s="221"/>
    </row>
    <row r="49" spans="1:5" x14ac:dyDescent="0.25">
      <c r="A49" s="221" t="s">
        <v>305</v>
      </c>
      <c r="B49" s="221" t="s">
        <v>355</v>
      </c>
      <c r="C49" s="221"/>
      <c r="D49" s="221"/>
      <c r="E49" s="221"/>
    </row>
    <row r="50" spans="1:5" x14ac:dyDescent="0.25">
      <c r="A50" s="221" t="s">
        <v>305</v>
      </c>
      <c r="B50" s="221" t="s">
        <v>356</v>
      </c>
      <c r="C50" s="221"/>
      <c r="D50" s="221"/>
      <c r="E50" s="221"/>
    </row>
    <row r="51" spans="1:5" x14ac:dyDescent="0.25">
      <c r="A51" s="221" t="s">
        <v>305</v>
      </c>
      <c r="B51" s="221" t="s">
        <v>357</v>
      </c>
      <c r="C51" s="221"/>
      <c r="D51" s="221"/>
      <c r="E51" s="2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Hardware Summary</vt:lpstr>
      <vt:lpstr>LPARs Placement</vt:lpstr>
      <vt:lpstr>Lpar Configuration</vt:lpstr>
      <vt:lpstr>CPU-Mem_Virtualization</vt:lpstr>
      <vt:lpstr>VIOS1, VIOS2 SCSI Mapping</vt:lpstr>
      <vt:lpstr>VIOS1, VIOS2 NPIV Mapping</vt:lpstr>
      <vt:lpstr>Physical Ethernet Ports</vt:lpstr>
      <vt:lpstr>VIOS SEA config</vt:lpstr>
      <vt:lpstr>Gold Image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elasly</dc:creator>
  <cp:lastModifiedBy>elasly</cp:lastModifiedBy>
  <dcterms:created xsi:type="dcterms:W3CDTF">2015-11-04T08:12:05Z</dcterms:created>
  <dcterms:modified xsi:type="dcterms:W3CDTF">2015-12-18T00:55:53Z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d8edc96d-753e-447f-91d2-912dcc65182c</vt:lpwstr>
  </property>
</Properties>
</file>