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worksheets/_rels/sheet1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2.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mments1.xml" ContentType="application/vnd.openxmlformats-officedocument.spreadsheetml.comments+xml"/>
  <Override PartName="/xl/comments4.xml" ContentType="application/vnd.openxmlformats-officedocument.spreadsheetml.comments+xml"/>
  <Override PartName="/xl/drawings/vmlDrawing1.vml" ContentType="application/vnd.openxmlformats-officedocument.vmlDrawing"/>
  <Override PartName="/xl/drawings/drawing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vmlDrawing3.vml" ContentType="application/vnd.openxmlformats-officedocument.vmlDrawing"/>
  <Override PartName="/xl/drawings/drawing6.xml" ContentType="application/vnd.openxmlformats-officedocument.drawing+xml"/>
  <Override PartName="/xl/_rels/workbook.xml.rels" ContentType="application/vnd.openxmlformats-package.relationship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Overview" sheetId="1" state="visible" r:id="rId3"/>
    <sheet name="Entity Taxonomy" sheetId="2" state="visible" r:id="rId4"/>
    <sheet name="Allowed Entity Category Values" sheetId="3" state="visible" r:id="rId5"/>
    <sheet name="AWS Asset Coverage" sheetId="4" state="visible" r:id="rId6"/>
    <sheet name="Azure Asset Coverage" sheetId="5" state="visible" r:id="rId7"/>
    <sheet name="GCP Asset Coverage" sheetId="6" state="visible" r:id="rId8"/>
    <sheet name="Azure Assets" sheetId="7" state="visible" r:id="rId9"/>
    <sheet name="GCP Assets" sheetId="8" state="visible" r:id="rId10"/>
    <sheet name="Okta Assets" sheetId="9" state="visible" r:id="rId11"/>
    <sheet name="Google Workspace" sheetId="10" state="visible" r:id="rId12"/>
    <sheet name="k8s" sheetId="11" state="visible" r:id="rId13"/>
    <sheet name="Asset Inventory Integration Fie" sheetId="12" state="visible" r:id="rId14"/>
    <sheet name="Prioritized AWS events for Mapp" sheetId="13" state="visible" r:id="rId15"/>
    <sheet name="RAW list of all cloud services" sheetId="14" state="visible" r:id="rId16"/>
    <sheet name="Copy of Default Entity Fields" sheetId="15" state="visible" r:id="rId17"/>
    <sheet name="Copy of EntityAsset Icons" sheetId="16" state="visible" r:id="rId18"/>
  </sheets>
  <definedNames>
    <definedName function="false" hidden="true" localSheetId="2" name="_xlnm._FilterDatabase" vbProcedure="false">'Allowed Entity Category Values'!$A$1:$A$2192</definedName>
    <definedName function="false" hidden="true" localSheetId="3" name="_xlnm._FilterDatabase" vbProcedure="false">'AWS Asset Coverage'!$A$1:$Y$86</definedName>
    <definedName function="false" hidden="true" localSheetId="4" name="_xlnm._FilterDatabase" vbProcedure="false">'Azure Asset Coverage'!$A$1:$Y$86</definedName>
    <definedName function="false" hidden="true" localSheetId="1" name="_xlnm._FilterDatabase" vbProcedure="false">'Entity Taxonomy'!$A$1:$C$2192</definedName>
    <definedName function="false" hidden="true" localSheetId="5" name="_xlnm._FilterDatabase" vbProcedure="false">'GCP Asset Coverage'!$A$1:$Y$86</definedName>
    <definedName function="false" hidden="true" localSheetId="13" name="_xlnm._FilterDatabase" vbProcedure="false">'RAW list of all cloud services'!$A$1:$E$115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Waiting for ECS
	-Oren Zohar</t>
        </r>
      </text>
    </comment>
    <comment ref="C2" authorId="0">
      <text>
        <r>
          <rPr>
            <sz val="10"/>
            <rFont val="Arial"/>
            <family val="2"/>
          </rPr>
          <t xml:space="preserve">Waiting for ECS
	-Oren Zohar</t>
        </r>
      </text>
    </comment>
    <comment ref="C3" authorId="0">
      <text>
        <r>
          <rPr>
            <sz val="10"/>
            <rFont val="Arial"/>
            <family val="2"/>
          </rPr>
          <t xml:space="preserve">Waiting for ECS
	-Oren Zohar</t>
        </r>
      </text>
    </comment>
  </commentList>
</comments>
</file>

<file path=xl/comments1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Look at https://docs.google.com/spreadsheets/d/1SzUm-9o3qADr0iHyqTyWqT5t65J0OdyNkRVilt8kIiY/edit?gid=1686698588#gid=1686698588 for fields
1 total reaction
Tinsae Erkailo reacted with ✅ at 2024-12-17 00:34 AM
	-Romulo Farias</t>
        </r>
      </text>
    </comment>
    <comment ref="C6"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 ref="C8"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Instead of the entity type values in column B (what the asset integration populates currently), use the entity type values in column C
	-Tinsae Erkailo</t>
        </r>
      </text>
    </comment>
    <comment ref="E24" authorId="0">
      <text>
        <r>
          <rPr>
            <sz val="10"/>
            <rFont val="Arial"/>
            <family val="2"/>
          </rPr>
          <t xml:space="preserve">populate user.* field if iam role data is available
	-Tinsae Erkailo</t>
        </r>
      </text>
    </comment>
  </commentList>
</comments>
</file>

<file path=xl/sharedStrings.xml><?xml version="1.0" encoding="utf-8"?>
<sst xmlns="http://schemas.openxmlformats.org/spreadsheetml/2006/main" count="7876" uniqueCount="3799">
  <si>
    <t xml:space="preserve">Integration</t>
  </si>
  <si>
    <t xml:space="preserve">Related.entity</t>
  </si>
  <si>
    <t xml:space="preserve">Actor and Target</t>
  </si>
  <si>
    <t xml:space="preserve">entities.metadata.&lt;ID&gt;.</t>
  </si>
  <si>
    <t xml:space="preserve">Entities.keyword (one pipeline for all?)</t>
  </si>
  <si>
    <t xml:space="preserve">cloudTrail</t>
  </si>
  <si>
    <t xml:space="preserve">Partially</t>
  </si>
  <si>
    <t xml:space="preserve">Under Review</t>
  </si>
  <si>
    <t xml:space="preserve">No</t>
  </si>
  <si>
    <t xml:space="preserve">okta</t>
  </si>
  <si>
    <t xml:space="preserve">Blocked</t>
  </si>
  <si>
    <t xml:space="preserve">AWS Asset inventory</t>
  </si>
  <si>
    <t xml:space="preserve">N/A</t>
  </si>
  <si>
    <t xml:space="preserve">Azure Asset Inventory</t>
  </si>
  <si>
    <t xml:space="preserve">GCP Asset Inventory</t>
  </si>
  <si>
    <t xml:space="preserve">Yes</t>
  </si>
  <si>
    <t xml:space="preserve">CSPM</t>
  </si>
  <si>
    <t xml:space="preserve">GCP audit</t>
  </si>
  <si>
    <t xml:space="preserve">Azure Activity</t>
  </si>
  <si>
    <t xml:space="preserve">k8s audit</t>
  </si>
  <si>
    <t xml:space="preserve">Google Workspace</t>
  </si>
  <si>
    <t xml:space="preserve">Entity Category</t>
  </si>
  <si>
    <t xml:space="preserve">Entity Type</t>
  </si>
  <si>
    <t xml:space="preserve">Cloud Provider</t>
  </si>
  <si>
    <t xml:space="preserve">Unique Cloud Providers</t>
  </si>
  <si>
    <t xml:space="preserve">Total resources</t>
  </si>
  <si>
    <t xml:space="preserve">Access Management</t>
  </si>
  <si>
    <t xml:space="preserve">AWS IAM Access Key</t>
  </si>
  <si>
    <t xml:space="preserve">Alibaba RAM Access Key</t>
  </si>
  <si>
    <t xml:space="preserve">Azure Application Secret</t>
  </si>
  <si>
    <t xml:space="preserve">Azure Application Certificate</t>
  </si>
  <si>
    <t xml:space="preserve">GCP API Key</t>
  </si>
  <si>
    <t xml:space="preserve">GCP Service Account Key</t>
  </si>
  <si>
    <t xml:space="preserve">Linode Object Storage Bucket Key</t>
  </si>
  <si>
    <t xml:space="preserve">Linode Token</t>
  </si>
  <si>
    <t xml:space="preserve">OCI API Key</t>
  </si>
  <si>
    <t xml:space="preserve">OCI Auth Token</t>
  </si>
  <si>
    <t xml:space="preserve">OCI Customer Secret Key</t>
  </si>
  <si>
    <t xml:space="preserve">Okta API Token</t>
  </si>
  <si>
    <t xml:space="preserve">AWS Lightsail Bucket Role</t>
  </si>
  <si>
    <t xml:space="preserve">AWS SSO Role</t>
  </si>
  <si>
    <t xml:space="preserve">Azure RoleDefinition BuiltIn Role</t>
  </si>
  <si>
    <t xml:space="preserve">Azure RoleDefinition Custom Role</t>
  </si>
  <si>
    <t xml:space="preserve">Azure RoleDefinition Microsoft Entra ID BuiltIn Role</t>
  </si>
  <si>
    <t xml:space="preserve">Azure RoleDefinition Microsoft Entra ID Custom Role</t>
  </si>
  <si>
    <t xml:space="preserve">Azure RoleDefinition App Role</t>
  </si>
  <si>
    <t xml:space="preserve">Azure Microsoft Entra ID Role</t>
  </si>
  <si>
    <t xml:space="preserve">Azure Key Vault Role</t>
  </si>
  <si>
    <t xml:space="preserve">AzureDevOps Role</t>
  </si>
  <si>
    <t xml:space="preserve">GCP Google Workspace Access Role</t>
  </si>
  <si>
    <t xml:space="preserve">GCP Access Role</t>
  </si>
  <si>
    <t xml:space="preserve">GitHub Managed Organization Role</t>
  </si>
  <si>
    <t xml:space="preserve">GitHub Custom Organization Role</t>
  </si>
  <si>
    <t xml:space="preserve">GitHub Managed Repository Role</t>
  </si>
  <si>
    <t xml:space="preserve">GitHub Custom Repository Role</t>
  </si>
  <si>
    <t xml:space="preserve">GitLab Managed Project Role</t>
  </si>
  <si>
    <t xml:space="preserve">GitLab Managed Group Role</t>
  </si>
  <si>
    <t xml:space="preserve">Kubernetes Cluster Role</t>
  </si>
  <si>
    <t xml:space="preserve">Kubernetes Role</t>
  </si>
  <si>
    <t xml:space="preserve">Kubernetes to Cloud Role</t>
  </si>
  <si>
    <t xml:space="preserve">Kubernetes from Cloud Role</t>
  </si>
  <si>
    <t xml:space="preserve">Okta Application Role</t>
  </si>
  <si>
    <t xml:space="preserve">AWS IAM Principal Policy Account Level Access Role Binding</t>
  </si>
  <si>
    <t xml:space="preserve">AWS IAM Principal Policy Resource Level Access Role Binding</t>
  </si>
  <si>
    <t xml:space="preserve">AWS IAM Resource Policy Resource Level Access Role Binding</t>
  </si>
  <si>
    <t xml:space="preserve">AWS IAM Resource Policy Resource Level Access Role Binding Delegation</t>
  </si>
  <si>
    <t xml:space="preserve">AWS IAM Resource Policy Resource Level Access Role Binding Same Account Not Delegation</t>
  </si>
  <si>
    <t xml:space="preserve">AWS IAM Resource Policy Resource Level Access Role Binding Without Inheritance</t>
  </si>
  <si>
    <t xml:space="preserve">AWS AWS SSO to Role Binding</t>
  </si>
  <si>
    <t xml:space="preserve">AWS S3 ACL</t>
  </si>
  <si>
    <t xml:space="preserve">Azure Binding</t>
  </si>
  <si>
    <t xml:space="preserve">Azure Microsoft Entra ID Binding</t>
  </si>
  <si>
    <t xml:space="preserve">Azure Microsoft Entra ID Eligible Binding</t>
  </si>
  <si>
    <t xml:space="preserve">Azure Microsoft Entra ID Scheduled Binding</t>
  </si>
  <si>
    <t xml:space="preserve">Azure Application Role Binding</t>
  </si>
  <si>
    <t xml:space="preserve">Azure KeyVault Access Policy Entry</t>
  </si>
  <si>
    <t xml:space="preserve">Azure Eligible Binding</t>
  </si>
  <si>
    <t xml:space="preserve">Azure Azure to AWS Binding</t>
  </si>
  <si>
    <t xml:space="preserve">AzureDevOps Role Binding</t>
  </si>
  <si>
    <t xml:space="preserve">GCP Google Workspace Access Role Binding</t>
  </si>
  <si>
    <t xml:space="preserve">GCP Access Role Binding</t>
  </si>
  <si>
    <t xml:space="preserve">GitHub Role Binding</t>
  </si>
  <si>
    <t xml:space="preserve">GitLab Role Binding</t>
  </si>
  <si>
    <t xml:space="preserve">Kubernetes Cluster Role Binding</t>
  </si>
  <si>
    <t xml:space="preserve">Kubernetes Role Binding</t>
  </si>
  <si>
    <t xml:space="preserve">Kubernetes to Cloud Role Binding</t>
  </si>
  <si>
    <t xml:space="preserve">Kubernetes from Cloud Role Binding</t>
  </si>
  <si>
    <t xml:space="preserve">Okta Application Role Binding</t>
  </si>
  <si>
    <t xml:space="preserve">Okta SAML Role Binding</t>
  </si>
  <si>
    <t xml:space="preserve">Okta Sign In Role Binding</t>
  </si>
  <si>
    <t xml:space="preserve">AWS Permission</t>
  </si>
  <si>
    <t xml:space="preserve">Azure Role Claim</t>
  </si>
  <si>
    <t xml:space="preserve">Azure Microsoft Entra ID Permission</t>
  </si>
  <si>
    <t xml:space="preserve">Azure Delegated Permission Scope Admin Consent</t>
  </si>
  <si>
    <t xml:space="preserve">Azure Delegated Permission Scope User Consent</t>
  </si>
  <si>
    <t xml:space="preserve">Azure Key Vault Permission</t>
  </si>
  <si>
    <t xml:space="preserve">Azure Permission</t>
  </si>
  <si>
    <t xml:space="preserve">AzureDevOps Permission</t>
  </si>
  <si>
    <t xml:space="preserve">GCP Google Workspace Permission</t>
  </si>
  <si>
    <t xml:space="preserve">GCP Permission</t>
  </si>
  <si>
    <t xml:space="preserve">GitHub Permission</t>
  </si>
  <si>
    <t xml:space="preserve">GitLab Permission</t>
  </si>
  <si>
    <t xml:space="preserve">Kubernetes Permission</t>
  </si>
  <si>
    <t xml:space="preserve">OCI Permission</t>
  </si>
  <si>
    <t xml:space="preserve">Okta Role Claim</t>
  </si>
  <si>
    <t xml:space="preserve">Okta Permission</t>
  </si>
  <si>
    <t xml:space="preserve">Okta Oauth Scope</t>
  </si>
  <si>
    <t xml:space="preserve">Azure Conditional Access Policy</t>
  </si>
  <si>
    <t xml:space="preserve">Okta Global Session Policy</t>
  </si>
  <si>
    <t xml:space="preserve">Okta Password Policy</t>
  </si>
  <si>
    <t xml:space="preserve">Okta MFA Enrollment Policy</t>
  </si>
  <si>
    <t xml:space="preserve">Okta Identity Providers Routing Rule</t>
  </si>
  <si>
    <t xml:space="preserve">Okta Authentication Policies</t>
  </si>
  <si>
    <t xml:space="preserve">Okta Profile Enrollment Policy</t>
  </si>
  <si>
    <t xml:space="preserve">Okta Continuous Access Policy</t>
  </si>
  <si>
    <t xml:space="preserve">Okta Entity Risk Policy</t>
  </si>
  <si>
    <t xml:space="preserve">AWS KMS Encryption Key</t>
  </si>
  <si>
    <t xml:space="preserve">AWS Payment Cryptography Key</t>
  </si>
  <si>
    <t xml:space="preserve">Azure Key Vault Key</t>
  </si>
  <si>
    <t xml:space="preserve">Azure Key Vault Managed HSM Key</t>
  </si>
  <si>
    <t xml:space="preserve">GCP KMS Key</t>
  </si>
  <si>
    <t xml:space="preserve">OCI Master Encryption Key</t>
  </si>
  <si>
    <t xml:space="preserve">AWS IAM Assumed Role Policy</t>
  </si>
  <si>
    <t xml:space="preserve">AWS IAM AWS Managed Policy</t>
  </si>
  <si>
    <t xml:space="preserve">AWS IAM Customer Managed Policy</t>
  </si>
  <si>
    <t xml:space="preserve">AWS IAM Inline Policy</t>
  </si>
  <si>
    <t xml:space="preserve">AWS IAM Resource Policy</t>
  </si>
  <si>
    <t xml:space="preserve">AWS IAM Fake Resource Policy</t>
  </si>
  <si>
    <t xml:space="preserve">AWS Vault Lock Policy</t>
  </si>
  <si>
    <t xml:space="preserve">AWS IAM Root User Policy</t>
  </si>
  <si>
    <t xml:space="preserve">AWS IAM Service Control Policy (SCP)</t>
  </si>
  <si>
    <t xml:space="preserve">Alibaba RAM Policy</t>
  </si>
  <si>
    <t xml:space="preserve">Alibaba RAM Role Trust Policy</t>
  </si>
  <si>
    <t xml:space="preserve">Account</t>
  </si>
  <si>
    <t xml:space="preserve">AWS Account</t>
  </si>
  <si>
    <t xml:space="preserve">Alibaba Account</t>
  </si>
  <si>
    <t xml:space="preserve">Azure Subscription</t>
  </si>
  <si>
    <t xml:space="preserve">Cloudflare Account</t>
  </si>
  <si>
    <t xml:space="preserve">GCP Project</t>
  </si>
  <si>
    <t xml:space="preserve">Linode Account</t>
  </si>
  <si>
    <t xml:space="preserve">OCI Compartment</t>
  </si>
  <si>
    <t xml:space="preserve">Self-Hosted Customer-Defined Account</t>
  </si>
  <si>
    <t xml:space="preserve">vSphere Datacenter</t>
  </si>
  <si>
    <t xml:space="preserve">AI Dataset</t>
  </si>
  <si>
    <t xml:space="preserve">AWS Bedrock Knowledge base</t>
  </si>
  <si>
    <t xml:space="preserve">Azure OpenAI File</t>
  </si>
  <si>
    <t xml:space="preserve">GCP Vertex AI Dataset</t>
  </si>
  <si>
    <t xml:space="preserve">GCP Vertex AI Agent Data Store</t>
  </si>
  <si>
    <t xml:space="preserve">OpenAI File</t>
  </si>
  <si>
    <t xml:space="preserve">AI Extension</t>
  </si>
  <si>
    <t xml:space="preserve">AWS Transcribe Medical Vocabulary</t>
  </si>
  <si>
    <t xml:space="preserve">AWS Transcribe Custom Vocabulary</t>
  </si>
  <si>
    <t xml:space="preserve">AWS Textract Adapter</t>
  </si>
  <si>
    <t xml:space="preserve">OpenAI Action</t>
  </si>
  <si>
    <t xml:space="preserve">AI Model</t>
  </si>
  <si>
    <t xml:space="preserve">AWS Comprehend Document Classifier Version</t>
  </si>
  <si>
    <t xml:space="preserve">AWS Comprehend Entity Recognizer Version</t>
  </si>
  <si>
    <t xml:space="preserve">AWS SageMaker Model</t>
  </si>
  <si>
    <t xml:space="preserve">AWS Bedrock Custom Model</t>
  </si>
  <si>
    <t xml:space="preserve">Azure OpenAI Model</t>
  </si>
  <si>
    <t xml:space="preserve">Hosted AI Model</t>
  </si>
  <si>
    <t xml:space="preserve">GCP Vertex AI Model</t>
  </si>
  <si>
    <t xml:space="preserve">OpenAI Model</t>
  </si>
  <si>
    <t xml:space="preserve">AI Pipeline</t>
  </si>
  <si>
    <t xml:space="preserve">AWS Transcribe Transcription Job</t>
  </si>
  <si>
    <t xml:space="preserve">AWS Comprehend Flywheel</t>
  </si>
  <si>
    <t xml:space="preserve">AWS Rekognition Stream Processor</t>
  </si>
  <si>
    <t xml:space="preserve">AWS SageMaker Training Job</t>
  </si>
  <si>
    <t xml:space="preserve">AWS SageMaker Batch Transform Job</t>
  </si>
  <si>
    <t xml:space="preserve">AWS Transcribe Post-call Analytics Job</t>
  </si>
  <si>
    <t xml:space="preserve">AWS Transcribe Medical Transcription Job</t>
  </si>
  <si>
    <t xml:space="preserve">Azure OpenAI Fine Tuning Job</t>
  </si>
  <si>
    <t xml:space="preserve">GCP Vertex AI Batch Prediction Job</t>
  </si>
  <si>
    <t xml:space="preserve">GCP Vertex AI Training</t>
  </si>
  <si>
    <t xml:space="preserve">GCP Vertex AI Pipeline Run</t>
  </si>
  <si>
    <t xml:space="preserve">GCP Vertex AI Hyperparameter Tuning Job</t>
  </si>
  <si>
    <t xml:space="preserve">GCP Vertex AI Custom Job</t>
  </si>
  <si>
    <t xml:space="preserve">OpenAI Fine Tuning Job</t>
  </si>
  <si>
    <t xml:space="preserve">AI Service</t>
  </si>
  <si>
    <t xml:space="preserve">AWS Fraud Detector</t>
  </si>
  <si>
    <t xml:space="preserve">AWS SageMaker Endpoint</t>
  </si>
  <si>
    <t xml:space="preserve">AWS Bedrock Agent</t>
  </si>
  <si>
    <t xml:space="preserve">AWS Q Business Application</t>
  </si>
  <si>
    <t xml:space="preserve">AWS Transcribe Language Model</t>
  </si>
  <si>
    <t xml:space="preserve">Azure OpenAI Assistant</t>
  </si>
  <si>
    <t xml:space="preserve">GCP Vertex AI Endpoint</t>
  </si>
  <si>
    <t xml:space="preserve">GCP Vertex AI Agent App</t>
  </si>
  <si>
    <t xml:space="preserve">OpenAI Assistant</t>
  </si>
  <si>
    <t xml:space="preserve">OpenAI CustomGPT</t>
  </si>
  <si>
    <t xml:space="preserve">API Gateway</t>
  </si>
  <si>
    <t xml:space="preserve">AWS API Gateway</t>
  </si>
  <si>
    <t xml:space="preserve">AWS API Gateway V2</t>
  </si>
  <si>
    <t xml:space="preserve">Azure API Management</t>
  </si>
  <si>
    <t xml:space="preserve">GCP Service Management</t>
  </si>
  <si>
    <t xml:space="preserve">Backup Service</t>
  </si>
  <si>
    <t xml:space="preserve">AWS Backup Vault</t>
  </si>
  <si>
    <t xml:space="preserve">Azure Backup Vault</t>
  </si>
  <si>
    <t xml:space="preserve">Azure Recovery Services Vault</t>
  </si>
  <si>
    <t xml:space="preserve">Call Center Service</t>
  </si>
  <si>
    <t xml:space="preserve">AWS Connect Instance</t>
  </si>
  <si>
    <t xml:space="preserve">AWS Voice ID Domain</t>
  </si>
  <si>
    <t xml:space="preserve">CDN</t>
  </si>
  <si>
    <t xml:space="preserve">AWS CloudFront Distribution</t>
  </si>
  <si>
    <t xml:space="preserve">Azure CDN Profile</t>
  </si>
  <si>
    <t xml:space="preserve">Azure Front Door Classic</t>
  </si>
  <si>
    <t xml:space="preserve">Azure Front Door Standard/Premium</t>
  </si>
  <si>
    <t xml:space="preserve">Ci Runner</t>
  </si>
  <si>
    <t xml:space="preserve">AzureDevOps Agent</t>
  </si>
  <si>
    <t xml:space="preserve">GitHub Runner</t>
  </si>
  <si>
    <t xml:space="preserve">Ci Runner Config</t>
  </si>
  <si>
    <t xml:space="preserve">AzureDevOps Agent Configuration</t>
  </si>
  <si>
    <t xml:space="preserve">GitHub Runner Configuration</t>
  </si>
  <si>
    <t xml:space="preserve">Cicd Service</t>
  </si>
  <si>
    <t xml:space="preserve">AWS CodeBuild Project</t>
  </si>
  <si>
    <t xml:space="preserve">AWS CodePipeline Pipeline</t>
  </si>
  <si>
    <t xml:space="preserve">AWS CodeDeploy Application</t>
  </si>
  <si>
    <t xml:space="preserve">AWS CodeDeploy Deployment Group</t>
  </si>
  <si>
    <t xml:space="preserve">AWS CodeConnections Host</t>
  </si>
  <si>
    <t xml:space="preserve">Config Map</t>
  </si>
  <si>
    <t xml:space="preserve">Kubernetes Config Map</t>
  </si>
  <si>
    <t xml:space="preserve">Container</t>
  </si>
  <si>
    <t xml:space="preserve">AWS ECS Container</t>
  </si>
  <si>
    <t xml:space="preserve">Azure ACA Container</t>
  </si>
  <si>
    <t xml:space="preserve">Azure ACI Container</t>
  </si>
  <si>
    <t xml:space="preserve">Hosted Container</t>
  </si>
  <si>
    <t xml:space="preserve">Kubernetes Container</t>
  </si>
  <si>
    <t xml:space="preserve">Container Group</t>
  </si>
  <si>
    <t xml:space="preserve">AWS ECS Task</t>
  </si>
  <si>
    <t xml:space="preserve">Azure Container Apps Replica</t>
  </si>
  <si>
    <t xml:space="preserve">Azure Container Instance Group</t>
  </si>
  <si>
    <t xml:space="preserve">Container Image</t>
  </si>
  <si>
    <t xml:space="preserve">AWS ECR Image</t>
  </si>
  <si>
    <t xml:space="preserve">Azure Container Image</t>
  </si>
  <si>
    <t xml:space="preserve">Base Image</t>
  </si>
  <si>
    <t xml:space="preserve">Hosted Container Image</t>
  </si>
  <si>
    <t xml:space="preserve">Docker Hub Container Image</t>
  </si>
  <si>
    <t xml:space="preserve">JFrog Artifactory Container Image</t>
  </si>
  <si>
    <t xml:space="preserve">GCP Artifact Registry Docker Image</t>
  </si>
  <si>
    <t xml:space="preserve">GCP GCR Container Image</t>
  </si>
  <si>
    <t xml:space="preserve">Container Registry</t>
  </si>
  <si>
    <t xml:space="preserve">AWS Elastic Container Registry (ECR)</t>
  </si>
  <si>
    <t xml:space="preserve">AWS Public Elastic Container Registry (Public ECR)</t>
  </si>
  <si>
    <t xml:space="preserve">Azure Container Registry (ACR)</t>
  </si>
  <si>
    <t xml:space="preserve">Hosted Container Registry</t>
  </si>
  <si>
    <t xml:space="preserve">Docker Hub Organization</t>
  </si>
  <si>
    <t xml:space="preserve">JFrog Artifactory Repository</t>
  </si>
  <si>
    <t xml:space="preserve">GCP Google Artifact Registry (GAR)</t>
  </si>
  <si>
    <t xml:space="preserve">GCP GCR Registry</t>
  </si>
  <si>
    <t xml:space="preserve">Container Repository</t>
  </si>
  <si>
    <t xml:space="preserve">AWS Private ECR Repository</t>
  </si>
  <si>
    <t xml:space="preserve">AWS Public ECR Repository</t>
  </si>
  <si>
    <t xml:space="preserve">Azure Container Repository</t>
  </si>
  <si>
    <t xml:space="preserve">Hosted Container Repository</t>
  </si>
  <si>
    <t xml:space="preserve">Docker Hub Repository</t>
  </si>
  <si>
    <t xml:space="preserve">JFrog Artifactory Container Package</t>
  </si>
  <si>
    <t xml:space="preserve">GCP Google Artifact Registry (GAR) Repository</t>
  </si>
  <si>
    <t xml:space="preserve">GCP GCR Repository</t>
  </si>
  <si>
    <t xml:space="preserve">Container Service</t>
  </si>
  <si>
    <t xml:space="preserve">AWS Elastic Container Service (ECS)</t>
  </si>
  <si>
    <t xml:space="preserve">AWS Lightsail Container Service</t>
  </si>
  <si>
    <t xml:space="preserve">Azure Service Fabric Cluster</t>
  </si>
  <si>
    <t xml:space="preserve">Azure Container App</t>
  </si>
  <si>
    <t xml:space="preserve">GCP Cloud Run Service</t>
  </si>
  <si>
    <t xml:space="preserve">Controller Revision</t>
  </si>
  <si>
    <t xml:space="preserve">Kubernetes Controller Revision</t>
  </si>
  <si>
    <t xml:space="preserve">Daemon Set</t>
  </si>
  <si>
    <t xml:space="preserve">Kubernetes Daemon Set</t>
  </si>
  <si>
    <t xml:space="preserve">Data Workflow</t>
  </si>
  <si>
    <t xml:space="preserve">AWS SSM Document</t>
  </si>
  <si>
    <t xml:space="preserve">AWS Transfer Family Server</t>
  </si>
  <si>
    <t xml:space="preserve">AWS AppFlow Flow</t>
  </si>
  <si>
    <t xml:space="preserve">AWS DataSync Task</t>
  </si>
  <si>
    <t xml:space="preserve">AWS Snow Family Job</t>
  </si>
  <si>
    <t xml:space="preserve">Azure Batch Account</t>
  </si>
  <si>
    <t xml:space="preserve">GCP Composer Environment</t>
  </si>
  <si>
    <t xml:space="preserve">GCP BigQuery Data Transfer Configuration</t>
  </si>
  <si>
    <t xml:space="preserve">Data Workload</t>
  </si>
  <si>
    <t xml:space="preserve">AWS Glue Job</t>
  </si>
  <si>
    <t xml:space="preserve">AWS Glue Crawler</t>
  </si>
  <si>
    <t xml:space="preserve">AWS Glue Development Endpoint</t>
  </si>
  <si>
    <t xml:space="preserve">AWS Kinesis Data Analytics Streaming Application</t>
  </si>
  <si>
    <t xml:space="preserve">AWS Kinesis Video Streams</t>
  </si>
  <si>
    <t xml:space="preserve">AWS Apache Airflow Environment</t>
  </si>
  <si>
    <t xml:space="preserve">AWS SageMaker Notebook</t>
  </si>
  <si>
    <t xml:space="preserve">AWS SageMaker Domain</t>
  </si>
  <si>
    <t xml:space="preserve">AWS DMS Replication Instance</t>
  </si>
  <si>
    <t xml:space="preserve">AWS OpenSearch Serverless Collection</t>
  </si>
  <si>
    <t xml:space="preserve">AWS Batch Compute Environment</t>
  </si>
  <si>
    <t xml:space="preserve">AWS Glue DataBrew Project</t>
  </si>
  <si>
    <t xml:space="preserve">AWS Translation Job</t>
  </si>
  <si>
    <t xml:space="preserve">AWS IoT Analytics Dataset</t>
  </si>
  <si>
    <t xml:space="preserve">AWS Glue DataBrew Job</t>
  </si>
  <si>
    <t xml:space="preserve">AWS Entity Resolution Matching Workflow</t>
  </si>
  <si>
    <t xml:space="preserve">AWS AWS HealthImaging Datastore</t>
  </si>
  <si>
    <t xml:space="preserve">AWS MediaConnect Flow</t>
  </si>
  <si>
    <t xml:space="preserve">Azure Cosmos DB Jupyter Notebook</t>
  </si>
  <si>
    <t xml:space="preserve">Azure Databricks Workspace</t>
  </si>
  <si>
    <t xml:space="preserve">Azure Data Factory</t>
  </si>
  <si>
    <t xml:space="preserve">Azure Machine Learning Studio Workspace</t>
  </si>
  <si>
    <t xml:space="preserve">Azure Stream Analytics Cluster</t>
  </si>
  <si>
    <t xml:space="preserve">Azure Stream Analytics Job</t>
  </si>
  <si>
    <t xml:space="preserve">Azure AI Service</t>
  </si>
  <si>
    <t xml:space="preserve">Azure Text Analytics</t>
  </si>
  <si>
    <t xml:space="preserve">Azure Speech Services</t>
  </si>
  <si>
    <t xml:space="preserve">Azure Text Translation</t>
  </si>
  <si>
    <t xml:space="preserve">Azure Immersive Reader</t>
  </si>
  <si>
    <t xml:space="preserve">Azure Metrics Advisor</t>
  </si>
  <si>
    <t xml:space="preserve">Azure Content Moderator</t>
  </si>
  <si>
    <t xml:space="preserve">Azure Form Recognizer</t>
  </si>
  <si>
    <t xml:space="preserve">Azure Ink Recognizer</t>
  </si>
  <si>
    <t xml:space="preserve">Azure Custom Vision Training</t>
  </si>
  <si>
    <t xml:space="preserve">Azure Custom Vision Prediction</t>
  </si>
  <si>
    <t xml:space="preserve">Azure Computer Vision</t>
  </si>
  <si>
    <t xml:space="preserve">Azure Health Insights</t>
  </si>
  <si>
    <t xml:space="preserve">Azure Anomaly Detector</t>
  </si>
  <si>
    <t xml:space="preserve">Azure Face</t>
  </si>
  <si>
    <t xml:space="preserve">Azure QnA Maker</t>
  </si>
  <si>
    <t xml:space="preserve">Azure Personalizer</t>
  </si>
  <si>
    <t xml:space="preserve">Azure OpenAI</t>
  </si>
  <si>
    <t xml:space="preserve">Azure Bot Service</t>
  </si>
  <si>
    <t xml:space="preserve">Azure AI Search</t>
  </si>
  <si>
    <t xml:space="preserve">GCP Dataflow Pipeline</t>
  </si>
  <si>
    <t xml:space="preserve">GCP Vertex AI User Managed Workbench</t>
  </si>
  <si>
    <t xml:space="preserve">GCP Vertex AI Managed Workbench</t>
  </si>
  <si>
    <t xml:space="preserve">Database</t>
  </si>
  <si>
    <t xml:space="preserve">AWS DynamoDB Table</t>
  </si>
  <si>
    <t xml:space="preserve">AWS ElastiCache (Memcached) Cluster</t>
  </si>
  <si>
    <t xml:space="preserve">AWS ElastiCache (Redis OSS) Cluster</t>
  </si>
  <si>
    <t xml:space="preserve">AWS RDS Aurora MySQL Cluster</t>
  </si>
  <si>
    <t xml:space="preserve">AWS RDS Aurora PostgreSQL Cluster</t>
  </si>
  <si>
    <t xml:space="preserve">AWS DocumentDB Cluster</t>
  </si>
  <si>
    <t xml:space="preserve">AWS Elastic DocumentDB Cluster</t>
  </si>
  <si>
    <t xml:space="preserve">AWS RDS MSSQL Server Cluster</t>
  </si>
  <si>
    <t xml:space="preserve">AWS RDS MariaDB Cluster</t>
  </si>
  <si>
    <t xml:space="preserve">AWS RDS MySQL Cluster</t>
  </si>
  <si>
    <t xml:space="preserve">AWS Neptune Cluster</t>
  </si>
  <si>
    <t xml:space="preserve">AWS RDS Oracle Cluster</t>
  </si>
  <si>
    <t xml:space="preserve">AWS RDS PostgreSQL Cluster</t>
  </si>
  <si>
    <t xml:space="preserve">AWS Timestream Table</t>
  </si>
  <si>
    <t xml:space="preserve">AWS Keyspaces Table</t>
  </si>
  <si>
    <t xml:space="preserve">AWS MemoryDB Cluster</t>
  </si>
  <si>
    <t xml:space="preserve">Alibaba ApsaraDB RDS MySQL Database</t>
  </si>
  <si>
    <t xml:space="preserve">Alibaba ApsaraDB RDS PostgreSQL Database</t>
  </si>
  <si>
    <t xml:space="preserve">Alibaba ApsaraDB RDS MariaDB TX Database</t>
  </si>
  <si>
    <t xml:space="preserve">Alibaba ApsaraDB RDS Microsoft SQL Server Database</t>
  </si>
  <si>
    <t xml:space="preserve">Azure Cosmos DB Cassandra Keyspace</t>
  </si>
  <si>
    <t xml:space="preserve">Azure Cosmos DB SQL Database</t>
  </si>
  <si>
    <t xml:space="preserve">Azure MariaDB Database</t>
  </si>
  <si>
    <t xml:space="preserve">Azure Cosmos DB MongoDB Collection</t>
  </si>
  <si>
    <t xml:space="preserve">Azure Database for MySQL (Database)</t>
  </si>
  <si>
    <t xml:space="preserve">Azure Database for MySQL Flexible (Database)</t>
  </si>
  <si>
    <t xml:space="preserve">Azure Database for PostgreSQL (Database)</t>
  </si>
  <si>
    <t xml:space="preserve">Azure Database for PostgreSQL Flexible (Database)</t>
  </si>
  <si>
    <t xml:space="preserve">Azure Redis Database</t>
  </si>
  <si>
    <t xml:space="preserve">Azure SQL Database</t>
  </si>
  <si>
    <t xml:space="preserve">Azure SQL Managed Instance Database</t>
  </si>
  <si>
    <t xml:space="preserve">Azure Data Explorer (Kusto) Database Instance</t>
  </si>
  <si>
    <t xml:space="preserve">Azure Redis Enterprise Database</t>
  </si>
  <si>
    <t xml:space="preserve">Azure Cosmos DB for PostgreSQL Node</t>
  </si>
  <si>
    <t xml:space="preserve">GCP Bigtable table</t>
  </si>
  <si>
    <t xml:space="preserve">GCP Cloud SQL Database</t>
  </si>
  <si>
    <t xml:space="preserve">GCP Spanner Database</t>
  </si>
  <si>
    <t xml:space="preserve">GCP Datastore Database</t>
  </si>
  <si>
    <t xml:space="preserve">GCP Firestore Database</t>
  </si>
  <si>
    <t xml:space="preserve">GCP AlloyDB Cluster</t>
  </si>
  <si>
    <t xml:space="preserve">AWS ElastiCache (Memcached) Node</t>
  </si>
  <si>
    <t xml:space="preserve">AWS ElastiCache (Redis OSS) Node</t>
  </si>
  <si>
    <t xml:space="preserve">AWS OpenSearch Domain</t>
  </si>
  <si>
    <t xml:space="preserve">AWS CloudSearch Domain</t>
  </si>
  <si>
    <t xml:space="preserve">AWS RDS Aurora MySQL Instance</t>
  </si>
  <si>
    <t xml:space="preserve">AWS RDS Aurora PostgreSQL Instance</t>
  </si>
  <si>
    <t xml:space="preserve">AWS Elastic DocumentDB Node</t>
  </si>
  <si>
    <t xml:space="preserve">AWS DocumentDB Instance</t>
  </si>
  <si>
    <t xml:space="preserve">AWS RDS MSSQL Server Instance</t>
  </si>
  <si>
    <t xml:space="preserve">AWS RDS MariaDB Instance</t>
  </si>
  <si>
    <t xml:space="preserve">AWS RDS MySQL Instance</t>
  </si>
  <si>
    <t xml:space="preserve">AWS Neptune Instance</t>
  </si>
  <si>
    <t xml:space="preserve">AWS RDS Oracle Instance</t>
  </si>
  <si>
    <t xml:space="preserve">AWS RDS PostgreSQL Instance</t>
  </si>
  <si>
    <t xml:space="preserve">AWS RDS Cluster PostgreSQL Instance</t>
  </si>
  <si>
    <t xml:space="preserve">AWS RDS Cluster MySQL Instance</t>
  </si>
  <si>
    <t xml:space="preserve">AWS Redshift Cluster</t>
  </si>
  <si>
    <t xml:space="preserve">AWS Lightsail Relational Database</t>
  </si>
  <si>
    <t xml:space="preserve">AWS QLDB Ledger</t>
  </si>
  <si>
    <t xml:space="preserve">AWS Timestream Database</t>
  </si>
  <si>
    <t xml:space="preserve">AWS Keyspace</t>
  </si>
  <si>
    <t xml:space="preserve">AWS DynamoDB Accelerator (DAX) Cache</t>
  </si>
  <si>
    <t xml:space="preserve">AWS Redshift Serverless Workgroup</t>
  </si>
  <si>
    <t xml:space="preserve">AWS MemoryDB Node</t>
  </si>
  <si>
    <t xml:space="preserve">AWS Neptune Analytics Graph</t>
  </si>
  <si>
    <t xml:space="preserve">Alibaba ApsaraDB RDS MySQL Instance</t>
  </si>
  <si>
    <t xml:space="preserve">Alibaba ApsaraDB RDS PostgreSQL Instance</t>
  </si>
  <si>
    <t xml:space="preserve">Alibaba ApsaraDB RDS MariaDB TX Instance</t>
  </si>
  <si>
    <t xml:space="preserve">Alibaba ApsaraDB RDS Microsoft SQL Server Instance</t>
  </si>
  <si>
    <t xml:space="preserve">Azure Cosmos DB Account</t>
  </si>
  <si>
    <t xml:space="preserve">Azure Database for MariaDB (Server)</t>
  </si>
  <si>
    <t xml:space="preserve">Azure Database for MySQL (Server)</t>
  </si>
  <si>
    <t xml:space="preserve">Azure Database for MySQL Flexible (Server)</t>
  </si>
  <si>
    <t xml:space="preserve">Azure Database for PostgreSQL (Server)</t>
  </si>
  <si>
    <t xml:space="preserve">Azure Database for PostgreSQL Flexible (Server)</t>
  </si>
  <si>
    <t xml:space="preserve">Azure Redis</t>
  </si>
  <si>
    <t xml:space="preserve">Azure SQL Server</t>
  </si>
  <si>
    <t xml:space="preserve">Azure SQL Managed Instance</t>
  </si>
  <si>
    <t xml:space="preserve">Azure Synapse Analytics</t>
  </si>
  <si>
    <t xml:space="preserve">Azure Data Explorer (Kusto) Cluster</t>
  </si>
  <si>
    <t xml:space="preserve">Azure SQL Virtual Machine</t>
  </si>
  <si>
    <t xml:space="preserve">Azure Redis Enterprise</t>
  </si>
  <si>
    <t xml:space="preserve">Azure Cosmos DB for PostgreSQL Cluster</t>
  </si>
  <si>
    <t xml:space="preserve">Hosted Database Server</t>
  </si>
  <si>
    <t xml:space="preserve">GCP BigQuery Dataset</t>
  </si>
  <si>
    <t xml:space="preserve">GCP Bigtable</t>
  </si>
  <si>
    <t xml:space="preserve">GCP Bigtable cluster</t>
  </si>
  <si>
    <t xml:space="preserve">GCP Cloud SQL Instance</t>
  </si>
  <si>
    <t xml:space="preserve">GCP Memorystore Memcache Instance</t>
  </si>
  <si>
    <t xml:space="preserve">GCP Memorystore Redis Instance</t>
  </si>
  <si>
    <t xml:space="preserve">GCP Spanner Instance</t>
  </si>
  <si>
    <t xml:space="preserve">GCP AlloyDB Instance</t>
  </si>
  <si>
    <t xml:space="preserve">Linode Managed MongoDB</t>
  </si>
  <si>
    <t xml:space="preserve">Linode Managed MySQL</t>
  </si>
  <si>
    <t xml:space="preserve">Linode Managed PostgreSQL</t>
  </si>
  <si>
    <t xml:space="preserve">OCI Autonomous Database</t>
  </si>
  <si>
    <t xml:space="preserve">Deployment</t>
  </si>
  <si>
    <t xml:space="preserve">Kubernetes Deployment</t>
  </si>
  <si>
    <t xml:space="preserve">Development Service</t>
  </si>
  <si>
    <t xml:space="preserve">AWS Location Map</t>
  </si>
  <si>
    <t xml:space="preserve">AWS Location Place Index</t>
  </si>
  <si>
    <t xml:space="preserve">AWS Location Route Calculator</t>
  </si>
  <si>
    <t xml:space="preserve">AWS Location Geofence Collection</t>
  </si>
  <si>
    <t xml:space="preserve">AWS Location Tracker</t>
  </si>
  <si>
    <t xml:space="preserve">AWS Location Key</t>
  </si>
  <si>
    <t xml:space="preserve">Azure Maps Account</t>
  </si>
  <si>
    <t xml:space="preserve">DNS Record</t>
  </si>
  <si>
    <t xml:space="preserve">AWS Route53 DNS Record</t>
  </si>
  <si>
    <t xml:space="preserve">Azure DNS Record Type A</t>
  </si>
  <si>
    <t xml:space="preserve">Azure Private DNS Record Type A</t>
  </si>
  <si>
    <t xml:space="preserve">Azure DNS Record Type AAAA</t>
  </si>
  <si>
    <t xml:space="preserve">Azure Private DNS Record Type AAAA</t>
  </si>
  <si>
    <t xml:space="preserve">Azure DNS Record Type CAA</t>
  </si>
  <si>
    <t xml:space="preserve">Azure DNS Record Type CNAME</t>
  </si>
  <si>
    <t xml:space="preserve">Azure Private DNS Record Type CNAME</t>
  </si>
  <si>
    <t xml:space="preserve">Azure DNS Record Type MX</t>
  </si>
  <si>
    <t xml:space="preserve">Azure Private DNS Record Type MX</t>
  </si>
  <si>
    <t xml:space="preserve">Azure DNS Record Type NS</t>
  </si>
  <si>
    <t xml:space="preserve">Azure DNS Record Type PTR</t>
  </si>
  <si>
    <t xml:space="preserve">Azure Private DNS Record Type PTR</t>
  </si>
  <si>
    <t xml:space="preserve">Azure DNS Record Type SOA</t>
  </si>
  <si>
    <t xml:space="preserve">Azure Private DNS Record Type SOA</t>
  </si>
  <si>
    <t xml:space="preserve">Azure DNS Record Type SRV</t>
  </si>
  <si>
    <t xml:space="preserve">Azure Private DNS Record Type SRV</t>
  </si>
  <si>
    <t xml:space="preserve">Azure DNS Record Type TXT</t>
  </si>
  <si>
    <t xml:space="preserve">Azure Private DNS Record Type TXT</t>
  </si>
  <si>
    <t xml:space="preserve">Cloudflare DNS Record</t>
  </si>
  <si>
    <t xml:space="preserve">GCP DNS Record Set</t>
  </si>
  <si>
    <t xml:space="preserve">Linode DNS Record</t>
  </si>
  <si>
    <t xml:space="preserve">DNS Zone</t>
  </si>
  <si>
    <t xml:space="preserve">AWS Route53 DNS Zone</t>
  </si>
  <si>
    <t xml:space="preserve">Azure DNS Zone</t>
  </si>
  <si>
    <t xml:space="preserve">Azure Private DNS Zone</t>
  </si>
  <si>
    <t xml:space="preserve">Cloudflare DNS Zone</t>
  </si>
  <si>
    <t xml:space="preserve">GCP DNS Managed Zone</t>
  </si>
  <si>
    <t xml:space="preserve">Domain</t>
  </si>
  <si>
    <t xml:space="preserve">Linode Domain</t>
  </si>
  <si>
    <t xml:space="preserve">Email Service</t>
  </si>
  <si>
    <t xml:space="preserve">AWS SES Domain Identity</t>
  </si>
  <si>
    <t xml:space="preserve">AWS SES Email Address Identity</t>
  </si>
  <si>
    <t xml:space="preserve">FaaS</t>
  </si>
  <si>
    <t xml:space="preserve">AWS Lambda Function</t>
  </si>
  <si>
    <t xml:space="preserve">AWS Lambda Function Version</t>
  </si>
  <si>
    <t xml:space="preserve">AWS Lambda Function Alias</t>
  </si>
  <si>
    <t xml:space="preserve">Azure Logic App Workflow</t>
  </si>
  <si>
    <t xml:space="preserve">Azure Function</t>
  </si>
  <si>
    <t xml:space="preserve">GCP Cloud Function</t>
  </si>
  <si>
    <t xml:space="preserve">GCP Cloud Run Revision</t>
  </si>
  <si>
    <t xml:space="preserve">FaaS Package</t>
  </si>
  <si>
    <t xml:space="preserve">AWS Lambda Layer Version</t>
  </si>
  <si>
    <t xml:space="preserve">AWS Serverless Application Repository Application</t>
  </si>
  <si>
    <t xml:space="preserve">File System Service</t>
  </si>
  <si>
    <t xml:space="preserve">AWS Elastic File System (EFS)</t>
  </si>
  <si>
    <t xml:space="preserve">AWS FSx for NetApp ONTAP</t>
  </si>
  <si>
    <t xml:space="preserve">AWS FSx for Windows File Server</t>
  </si>
  <si>
    <t xml:space="preserve">AWS FSx for Lustre</t>
  </si>
  <si>
    <t xml:space="preserve">AWS FSx for OpenZFS</t>
  </si>
  <si>
    <t xml:space="preserve">Azure File Share</t>
  </si>
  <si>
    <t xml:space="preserve">GCP FileStore</t>
  </si>
  <si>
    <t xml:space="preserve">OCI File System</t>
  </si>
  <si>
    <t xml:space="preserve">Firewall</t>
  </si>
  <si>
    <t xml:space="preserve">AWS Network ACL</t>
  </si>
  <si>
    <t xml:space="preserve">AWS EC2 Security Group</t>
  </si>
  <si>
    <t xml:space="preserve">AWS Shield Protection</t>
  </si>
  <si>
    <t xml:space="preserve">AWS WAF Web ACL</t>
  </si>
  <si>
    <t xml:space="preserve">Alibaba Security Group</t>
  </si>
  <si>
    <t xml:space="preserve">Azure Network Security Group (NSG)</t>
  </si>
  <si>
    <t xml:space="preserve">Azure WAF Policy - Application Gateway</t>
  </si>
  <si>
    <t xml:space="preserve">Azure WAF Policy - CDN</t>
  </si>
  <si>
    <t xml:space="preserve">Azure WAF Policy - Front Door</t>
  </si>
  <si>
    <t xml:space="preserve">GCP Cloud Armor Policy</t>
  </si>
  <si>
    <t xml:space="preserve">GCP Firewall</t>
  </si>
  <si>
    <t xml:space="preserve">GCP App Engine Firewall</t>
  </si>
  <si>
    <t xml:space="preserve">Linode Firewall</t>
  </si>
  <si>
    <t xml:space="preserve">OCI Security List</t>
  </si>
  <si>
    <t xml:space="preserve">OCI Network Security Group</t>
  </si>
  <si>
    <t xml:space="preserve">Firewall Configuration</t>
  </si>
  <si>
    <t xml:space="preserve">Azure Firewall Policy</t>
  </si>
  <si>
    <t xml:space="preserve">Gateway</t>
  </si>
  <si>
    <t xml:space="preserve">AWS Direct Connect Gateway</t>
  </si>
  <si>
    <t xml:space="preserve">AWS Customer Gateway</t>
  </si>
  <si>
    <t xml:space="preserve">AWS Egress Only Internet Gateway</t>
  </si>
  <si>
    <t xml:space="preserve">AWS Internet Gateway</t>
  </si>
  <si>
    <t xml:space="preserve">AWS NAT Gateway</t>
  </si>
  <si>
    <t xml:space="preserve">AWS Transit Gateway</t>
  </si>
  <si>
    <t xml:space="preserve">AWS VPN Gateway</t>
  </si>
  <si>
    <t xml:space="preserve">AWS EC2 Client VPN Endpoint</t>
  </si>
  <si>
    <t xml:space="preserve">AWS MediaConnect Bridge</t>
  </si>
  <si>
    <t xml:space="preserve">Azure NAT Gateway</t>
  </si>
  <si>
    <t xml:space="preserve">Azure Virtual Network Gateway</t>
  </si>
  <si>
    <t xml:space="preserve">GCP Compute VPN Gateway</t>
  </si>
  <si>
    <t xml:space="preserve">GCP Route</t>
  </si>
  <si>
    <t xml:space="preserve">GCP Router</t>
  </si>
  <si>
    <t xml:space="preserve">GCP Cloud NAT</t>
  </si>
  <si>
    <t xml:space="preserve">GCP Target VPN Gateway</t>
  </si>
  <si>
    <t xml:space="preserve">OCI Internet Gateway</t>
  </si>
  <si>
    <t xml:space="preserve">OCI NAT Gateway</t>
  </si>
  <si>
    <t xml:space="preserve">Governance Policy</t>
  </si>
  <si>
    <t xml:space="preserve">Azure Policy Definition</t>
  </si>
  <si>
    <t xml:space="preserve">GCP VPC Service Perimeter</t>
  </si>
  <si>
    <t xml:space="preserve">Governance Policy Group</t>
  </si>
  <si>
    <t xml:space="preserve">Azure Policy Set Definition</t>
  </si>
  <si>
    <t xml:space="preserve">Group</t>
  </si>
  <si>
    <t xml:space="preserve">AWS IAM Group</t>
  </si>
  <si>
    <t xml:space="preserve">AWS SSO Group</t>
  </si>
  <si>
    <t xml:space="preserve">Alibaba RAM Group</t>
  </si>
  <si>
    <t xml:space="preserve">Azure Microsoft Entra ID Group</t>
  </si>
  <si>
    <t xml:space="preserve">AzureDevOps Group</t>
  </si>
  <si>
    <t xml:space="preserve">AzureDevOps Team</t>
  </si>
  <si>
    <t xml:space="preserve">GCP Group</t>
  </si>
  <si>
    <t xml:space="preserve">GCP Workspace Group</t>
  </si>
  <si>
    <t xml:space="preserve">GCP Legacy Group</t>
  </si>
  <si>
    <t xml:space="preserve">GitHub Team</t>
  </si>
  <si>
    <t xml:space="preserve">Kubernetes Group</t>
  </si>
  <si>
    <t xml:space="preserve">OCI Group</t>
  </si>
  <si>
    <t xml:space="preserve">Okta Group</t>
  </si>
  <si>
    <t xml:space="preserve">Host</t>
  </si>
  <si>
    <t xml:space="preserve">Kubernetes Node</t>
  </si>
  <si>
    <t xml:space="preserve">AWS EC2 Dedicated Host</t>
  </si>
  <si>
    <t xml:space="preserve">AWS EC2 Instance</t>
  </si>
  <si>
    <t xml:space="preserve">AWS Lightsail Instance</t>
  </si>
  <si>
    <t xml:space="preserve">Alibaba ECS Instance</t>
  </si>
  <si>
    <t xml:space="preserve">Azure Scale Set Virtual Machine</t>
  </si>
  <si>
    <t xml:space="preserve">Azure Compute Virtual Machine</t>
  </si>
  <si>
    <t xml:space="preserve">GCP Compute Instance</t>
  </si>
  <si>
    <t xml:space="preserve">Linode Linode Instance</t>
  </si>
  <si>
    <t xml:space="preserve">OCI Compute Instance</t>
  </si>
  <si>
    <t xml:space="preserve">Self Hosted Private Server</t>
  </si>
  <si>
    <t xml:space="preserve">vSphere vCenter</t>
  </si>
  <si>
    <t xml:space="preserve">vSphere ESXi Host</t>
  </si>
  <si>
    <t xml:space="preserve">vSphere Virtual Machine</t>
  </si>
  <si>
    <t xml:space="preserve">Host Configuration</t>
  </si>
  <si>
    <t xml:space="preserve">AWS EC2 Launch Template Version</t>
  </si>
  <si>
    <t xml:space="preserve">AWS Batch Job Definition</t>
  </si>
  <si>
    <t xml:space="preserve">Azure Virtual Desktop Workspace</t>
  </si>
  <si>
    <t xml:space="preserve">GCP Compute Instance Template</t>
  </si>
  <si>
    <t xml:space="preserve">GCP Vertex AI Colab Enterprise Runtime Template</t>
  </si>
  <si>
    <t xml:space="preserve">Host Group</t>
  </si>
  <si>
    <t xml:space="preserve">AWS Auto Scaling Group</t>
  </si>
  <si>
    <t xml:space="preserve">AWS Spot Fleet Request</t>
  </si>
  <si>
    <t xml:space="preserve">AWS Synthetic Instance Group By Tags</t>
  </si>
  <si>
    <t xml:space="preserve">AWS Databricks Synthetic Instance Group</t>
  </si>
  <si>
    <t xml:space="preserve">AWS Spotinst Synthetic Instance Group</t>
  </si>
  <si>
    <t xml:space="preserve">AWS Gitlab Autoscaler Synthetic Instance Group</t>
  </si>
  <si>
    <t xml:space="preserve">AWS Elastic Map Reduce Synthetic Instance Group</t>
  </si>
  <si>
    <t xml:space="preserve">AWS ECS Service</t>
  </si>
  <si>
    <t xml:space="preserve">Azure Availability Set</t>
  </si>
  <si>
    <t xml:space="preserve">Azure Databricks Cluster</t>
  </si>
  <si>
    <t xml:space="preserve">Azure Synthetic Instance Group By Tags</t>
  </si>
  <si>
    <t xml:space="preserve">Azure Compute Virtual Machine Scale Set</t>
  </si>
  <si>
    <t xml:space="preserve">Azure Virtual Desktop Host Pool</t>
  </si>
  <si>
    <t xml:space="preserve">Azure Container Apps Revision</t>
  </si>
  <si>
    <t xml:space="preserve">Azure Batch Pool</t>
  </si>
  <si>
    <t xml:space="preserve">GCP Compute Instance Group</t>
  </si>
  <si>
    <t xml:space="preserve">GCP Unmanaged Compute Instance Group</t>
  </si>
  <si>
    <t xml:space="preserve">GCP Synthetic Instance Group By Tags</t>
  </si>
  <si>
    <t xml:space="preserve">OCI Synthetic Instance Group By Tags</t>
  </si>
  <si>
    <t xml:space="preserve">IAC Declaration Instance</t>
  </si>
  <si>
    <t xml:space="preserve">AWS CloudFormation Stack</t>
  </si>
  <si>
    <t xml:space="preserve">AWS SSO Permission Set for Account</t>
  </si>
  <si>
    <t xml:space="preserve">Terraform Declaration Instance</t>
  </si>
  <si>
    <t xml:space="preserve">IAC Resource Declaration</t>
  </si>
  <si>
    <t xml:space="preserve">AWS CloudFormation Template</t>
  </si>
  <si>
    <t xml:space="preserve">AWS SSO Permission Set</t>
  </si>
  <si>
    <t xml:space="preserve">Terraform Resource Declaration</t>
  </si>
  <si>
    <t xml:space="preserve">Identity</t>
  </si>
  <si>
    <t xml:space="preserve">Domain User</t>
  </si>
  <si>
    <t xml:space="preserve">Linux Local User</t>
  </si>
  <si>
    <t xml:space="preserve">Windows Local User</t>
  </si>
  <si>
    <t xml:space="preserve">MacOS Local User</t>
  </si>
  <si>
    <t xml:space="preserve">RDS Local User</t>
  </si>
  <si>
    <t xml:space="preserve">Azure SQL Local User</t>
  </si>
  <si>
    <t xml:space="preserve">GCP Cloud SQL Local User</t>
  </si>
  <si>
    <t xml:space="preserve">Hosted PostgreSQL Local User</t>
  </si>
  <si>
    <t xml:space="preserve">Hosted MySQL Local User</t>
  </si>
  <si>
    <t xml:space="preserve">Hosted MSSQL Local User</t>
  </si>
  <si>
    <t xml:space="preserve">vSphere ESXi User</t>
  </si>
  <si>
    <t xml:space="preserve">AWS IAM Root User</t>
  </si>
  <si>
    <t xml:space="preserve">AWS IAM User</t>
  </si>
  <si>
    <t xml:space="preserve">AWS SSO User</t>
  </si>
  <si>
    <t xml:space="preserve">Alibaba RAM User</t>
  </si>
  <si>
    <t xml:space="preserve">Alibaba RAM Root User</t>
  </si>
  <si>
    <t xml:space="preserve">Azure Microsoft Entra ID User</t>
  </si>
  <si>
    <t xml:space="preserve">AzureDevOps User</t>
  </si>
  <si>
    <t xml:space="preserve">GCP User</t>
  </si>
  <si>
    <t xml:space="preserve">GCP Workspace User</t>
  </si>
  <si>
    <t xml:space="preserve">GitHub User</t>
  </si>
  <si>
    <t xml:space="preserve">GitLab User</t>
  </si>
  <si>
    <t xml:space="preserve">Kubernetes User</t>
  </si>
  <si>
    <t xml:space="preserve">Linode User</t>
  </si>
  <si>
    <t xml:space="preserve">OCI User</t>
  </si>
  <si>
    <t xml:space="preserve">Okta User</t>
  </si>
  <si>
    <t xml:space="preserve">OpenAI User</t>
  </si>
  <si>
    <t xml:space="preserve">Identity Provider</t>
  </si>
  <si>
    <t xml:space="preserve">AWS SAML Identity Provider</t>
  </si>
  <si>
    <t xml:space="preserve">AWS Cognito User Pool</t>
  </si>
  <si>
    <t xml:space="preserve">AWS Cognito Identity Pool</t>
  </si>
  <si>
    <t xml:space="preserve">AWS OIDC Identity Provider</t>
  </si>
  <si>
    <t xml:space="preserve">AWS Directory Service</t>
  </si>
  <si>
    <t xml:space="preserve">GCP Identity Platform</t>
  </si>
  <si>
    <t xml:space="preserve">GCP Workload Identity Pool Provider</t>
  </si>
  <si>
    <t xml:space="preserve">GCP Google Workspace</t>
  </si>
  <si>
    <t xml:space="preserve">Ip Address Pool</t>
  </si>
  <si>
    <t xml:space="preserve">Azure Public IP Prefix</t>
  </si>
  <si>
    <t xml:space="preserve">Load Balancer</t>
  </si>
  <si>
    <t xml:space="preserve">AWS ELB V1 Classic Load Balancer</t>
  </si>
  <si>
    <t xml:space="preserve">AWS ELB V2 Application Load Balancer</t>
  </si>
  <si>
    <t xml:space="preserve">AWS ELB V2 Gateway Load Balancer</t>
  </si>
  <si>
    <t xml:space="preserve">AWS ELB V2 Network Load Balancer</t>
  </si>
  <si>
    <t xml:space="preserve">AWS ELB V2</t>
  </si>
  <si>
    <t xml:space="preserve">Alibaba Internet NAT Gateway</t>
  </si>
  <si>
    <t xml:space="preserve">Azure Application Gateway</t>
  </si>
  <si>
    <t xml:space="preserve">Azure Load Balancer</t>
  </si>
  <si>
    <t xml:space="preserve">Azure Traffic Manager</t>
  </si>
  <si>
    <t xml:space="preserve">GCP Load Balancing Forwarding Rule</t>
  </si>
  <si>
    <t xml:space="preserve">GCP Compute Backend Service</t>
  </si>
  <si>
    <t xml:space="preserve">GCP Compute Region Backend Service</t>
  </si>
  <si>
    <t xml:space="preserve">Linode NodeBalancer</t>
  </si>
  <si>
    <t xml:space="preserve">OCI Load Balancer</t>
  </si>
  <si>
    <t xml:space="preserve">Log Configuration</t>
  </si>
  <si>
    <t xml:space="preserve">AWS CloudTrail</t>
  </si>
  <si>
    <t xml:space="preserve">AWS Route53 Resolver Query Logging Configuration</t>
  </si>
  <si>
    <t xml:space="preserve">AWS RDS Event Subscription</t>
  </si>
  <si>
    <t xml:space="preserve">AWS CloudWatch Contributor Insights Rule</t>
  </si>
  <si>
    <t xml:space="preserve">AWS CloudWatch Log Group</t>
  </si>
  <si>
    <t xml:space="preserve">AWS VPC Flow Log</t>
  </si>
  <si>
    <t xml:space="preserve">AWS Bedrock Model invocation logging</t>
  </si>
  <si>
    <t xml:space="preserve">Alibaba ActionTrail</t>
  </si>
  <si>
    <t xml:space="preserve">Azure Diagnostic Settings</t>
  </si>
  <si>
    <t xml:space="preserve">Azure Log Analytics Dedicated Cluster</t>
  </si>
  <si>
    <t xml:space="preserve">Azure Log Analytics Workspace</t>
  </si>
  <si>
    <t xml:space="preserve">Azure NSG Flow Log</t>
  </si>
  <si>
    <t xml:space="preserve">GCP Logging Sink</t>
  </si>
  <si>
    <t xml:space="preserve">GCP Subnet Flow Log</t>
  </si>
  <si>
    <t xml:space="preserve">Managed Certificate</t>
  </si>
  <si>
    <t xml:space="preserve">AWS ACM Server Certificate</t>
  </si>
  <si>
    <t xml:space="preserve">AWS IAM Server Certificate</t>
  </si>
  <si>
    <t xml:space="preserve">AWS Private Certificate Authority</t>
  </si>
  <si>
    <t xml:space="preserve">Azure Key Vault Certificate</t>
  </si>
  <si>
    <t xml:space="preserve">GCP App Engine Certificate</t>
  </si>
  <si>
    <t xml:space="preserve">GCP Certificate Manager Certificate</t>
  </si>
  <si>
    <t xml:space="preserve">GCP SSL Certificate (Classic)</t>
  </si>
  <si>
    <t xml:space="preserve">Management Service</t>
  </si>
  <si>
    <t xml:space="preserve">AWS Config</t>
  </si>
  <si>
    <t xml:space="preserve">AWS GuardDuty</t>
  </si>
  <si>
    <t xml:space="preserve">AWS Service Catalog Portfolio</t>
  </si>
  <si>
    <t xml:space="preserve">AWS Well-Architected Tool Workload</t>
  </si>
  <si>
    <t xml:space="preserve">AWS Service Catalog Product</t>
  </si>
  <si>
    <t xml:space="preserve">AWS DataZone Domain</t>
  </si>
  <si>
    <t xml:space="preserve">AWS Resilience Hub Application</t>
  </si>
  <si>
    <t xml:space="preserve">AWS Cloud Map Namespace</t>
  </si>
  <si>
    <t xml:space="preserve">AWS WorkMail Organization</t>
  </si>
  <si>
    <t xml:space="preserve">AWS MediaConnect Gateway</t>
  </si>
  <si>
    <t xml:space="preserve">Alibaba Security Center</t>
  </si>
  <si>
    <t xml:space="preserve">Azure Compute Gallery</t>
  </si>
  <si>
    <t xml:space="preserve">Azure Automation Account</t>
  </si>
  <si>
    <t xml:space="preserve">Azure Disk Encryption Set</t>
  </si>
  <si>
    <t xml:space="preserve">Map Reduce Cluster</t>
  </si>
  <si>
    <t xml:space="preserve">AWS Elastic MapReduce (EMR)</t>
  </si>
  <si>
    <t xml:space="preserve">AWS EMR Serverless Application</t>
  </si>
  <si>
    <t xml:space="preserve">Azure HDInsight Cluster</t>
  </si>
  <si>
    <t xml:space="preserve">GCP Dataproc Cluster</t>
  </si>
  <si>
    <t xml:space="preserve">Mesh Gateway</t>
  </si>
  <si>
    <t xml:space="preserve">Istio Gateway</t>
  </si>
  <si>
    <t xml:space="preserve">Mesh Virtual Service</t>
  </si>
  <si>
    <t xml:space="preserve">Istio Virtual Service</t>
  </si>
  <si>
    <t xml:space="preserve">Messaging Service</t>
  </si>
  <si>
    <t xml:space="preserve">AWS Managed Streaming for Apache Kafka (MSK)</t>
  </si>
  <si>
    <t xml:space="preserve">AWS Kinesis Data Streams</t>
  </si>
  <si>
    <t xml:space="preserve">AWS Data Firehose Stream</t>
  </si>
  <si>
    <t xml:space="preserve">AWS EventBridge Bus</t>
  </si>
  <si>
    <t xml:space="preserve">AWS MQ Broker</t>
  </si>
  <si>
    <t xml:space="preserve">AWS Simple Notification Service (SNS) Topic</t>
  </si>
  <si>
    <t xml:space="preserve">AWS Simple Queue Service (SQS) Queue</t>
  </si>
  <si>
    <t xml:space="preserve">AWS IoT Analytics Pipeline</t>
  </si>
  <si>
    <t xml:space="preserve">AWS MediaConvert Queue</t>
  </si>
  <si>
    <t xml:space="preserve">Azure Event Hub Namespace</t>
  </si>
  <si>
    <t xml:space="preserve">Azure Service Bus Namespace</t>
  </si>
  <si>
    <t xml:space="preserve">Azure Event Grid Domain</t>
  </si>
  <si>
    <t xml:space="preserve">Azure Event Grid Partner Namespace</t>
  </si>
  <si>
    <t xml:space="preserve">Azure Event Grid Topic</t>
  </si>
  <si>
    <t xml:space="preserve">Hosted Messaging Service</t>
  </si>
  <si>
    <t xml:space="preserve">GCP Pub/Sub Subscription</t>
  </si>
  <si>
    <t xml:space="preserve">GCP Pub/Sub Topic</t>
  </si>
  <si>
    <t xml:space="preserve">Monitor Alert</t>
  </si>
  <si>
    <t xml:space="preserve">AWS CloudWatch Metric Filter Alarm</t>
  </si>
  <si>
    <t xml:space="preserve">Monitor Service</t>
  </si>
  <si>
    <t xml:space="preserve">AWS IoT Analytics Channel</t>
  </si>
  <si>
    <t xml:space="preserve">AWS Prometheus Workspace</t>
  </si>
  <si>
    <t xml:space="preserve">AWS CloudWatch Application Insights Application</t>
  </si>
  <si>
    <t xml:space="preserve">AWS CloudWatch Internet Monitor</t>
  </si>
  <si>
    <t xml:space="preserve">AWS Lookout for Vision Project</t>
  </si>
  <si>
    <t xml:space="preserve">AWS CloudWatch Network Monitor Monitor</t>
  </si>
  <si>
    <t xml:space="preserve">Azure Grafana Workspace</t>
  </si>
  <si>
    <t xml:space="preserve">Namespace</t>
  </si>
  <si>
    <t xml:space="preserve">Kubernetes Namespace</t>
  </si>
  <si>
    <t xml:space="preserve">Networking</t>
  </si>
  <si>
    <t xml:space="preserve">Kubernetes Network Policy</t>
  </si>
  <si>
    <t xml:space="preserve">Kubernetes NAT</t>
  </si>
  <si>
    <t xml:space="preserve">AWS Elastic IP Address</t>
  </si>
  <si>
    <t xml:space="preserve">Alibaba Private IP Address</t>
  </si>
  <si>
    <t xml:space="preserve">Alibaba Public IP Address</t>
  </si>
  <si>
    <t xml:space="preserve">Azure CDN Endpoint</t>
  </si>
  <si>
    <t xml:space="preserve">Azure Public IP Address</t>
  </si>
  <si>
    <t xml:space="preserve">GCP Compute Address</t>
  </si>
  <si>
    <t xml:space="preserve">GCP Endpoint</t>
  </si>
  <si>
    <t xml:space="preserve">OCI Private IP Address</t>
  </si>
  <si>
    <t xml:space="preserve">OCI Public IP Address</t>
  </si>
  <si>
    <t xml:space="preserve">Azure Firewall</t>
  </si>
  <si>
    <t xml:space="preserve">Firemon Checkpoint CloudGuard (Firemon)</t>
  </si>
  <si>
    <t xml:space="preserve">AWS Network Interface</t>
  </si>
  <si>
    <t xml:space="preserve">Alibaba Elastic Network Interface (ENI)</t>
  </si>
  <si>
    <t xml:space="preserve">Azure Network Interface</t>
  </si>
  <si>
    <t xml:space="preserve">GCP Compute Network Interface</t>
  </si>
  <si>
    <t xml:space="preserve">OCI Virtual Network Interface Card (VNIC)</t>
  </si>
  <si>
    <t xml:space="preserve">AWS VPC</t>
  </si>
  <si>
    <t xml:space="preserve">Alibaba Virtual Private Cloud (VPC)</t>
  </si>
  <si>
    <t xml:space="preserve">Azure Virtual Network</t>
  </si>
  <si>
    <t xml:space="preserve">GCP Compute VPC Network</t>
  </si>
  <si>
    <t xml:space="preserve">Linode Virtual Network</t>
  </si>
  <si>
    <t xml:space="preserve">OCI Virtual Cloud Network (VCN)</t>
  </si>
  <si>
    <t xml:space="preserve">Orchestrator</t>
  </si>
  <si>
    <t xml:space="preserve">AWS Elastic Kubernetes Service (EKS) Cluster</t>
  </si>
  <si>
    <t xml:space="preserve">Azure Kubernetes Service (AKS) Cluster</t>
  </si>
  <si>
    <t xml:space="preserve">GCP Kubernetes Engine (GKE) Cluster</t>
  </si>
  <si>
    <t xml:space="preserve">Kubernetes Cluster</t>
  </si>
  <si>
    <t xml:space="preserve">Linode LKE Cluster</t>
  </si>
  <si>
    <t xml:space="preserve">OCI Kubernetes Engine (OKE) Cluster</t>
  </si>
  <si>
    <t xml:space="preserve">OpenShift OpenShift Cluster</t>
  </si>
  <si>
    <t xml:space="preserve">Kubernetes Cron Job</t>
  </si>
  <si>
    <t xml:space="preserve">Orchestrator </t>
  </si>
  <si>
    <t xml:space="preserve">Kubernetes Ingress</t>
  </si>
  <si>
    <t xml:space="preserve">Kubernetes Ingress Controller</t>
  </si>
  <si>
    <t xml:space="preserve">Kubernetes Job</t>
  </si>
  <si>
    <t xml:space="preserve">Kubernetes Pod Security Policy</t>
  </si>
  <si>
    <t xml:space="preserve">Kubernetes Storage Class</t>
  </si>
  <si>
    <t xml:space="preserve">Organization</t>
  </si>
  <si>
    <t xml:space="preserve">AWS Organization</t>
  </si>
  <si>
    <t xml:space="preserve">AWS Organizational Unit</t>
  </si>
  <si>
    <t xml:space="preserve">AWS SSO</t>
  </si>
  <si>
    <t xml:space="preserve">Alibaba Resource Directory</t>
  </si>
  <si>
    <t xml:space="preserve">Azure Microsoft Entra ID Tenant</t>
  </si>
  <si>
    <t xml:space="preserve">Azure Management Group</t>
  </si>
  <si>
    <t xml:space="preserve">AzureDevOps Organization</t>
  </si>
  <si>
    <t xml:space="preserve">AzureDevOps Project Collection</t>
  </si>
  <si>
    <t xml:space="preserve">AzureDevOps Project</t>
  </si>
  <si>
    <t xml:space="preserve">GCP Folder</t>
  </si>
  <si>
    <t xml:space="preserve">GCP Organization</t>
  </si>
  <si>
    <t xml:space="preserve">GCP Workspace Organization</t>
  </si>
  <si>
    <t xml:space="preserve">GitHub Organization</t>
  </si>
  <si>
    <t xml:space="preserve">GitLab Group</t>
  </si>
  <si>
    <t xml:space="preserve">GitLab Subgroup</t>
  </si>
  <si>
    <t xml:space="preserve">OCI Tenancy</t>
  </si>
  <si>
    <t xml:space="preserve">Okta Organization</t>
  </si>
  <si>
    <t xml:space="preserve">vSphere vCenter Server</t>
  </si>
  <si>
    <t xml:space="preserve">Azure Storage Account</t>
  </si>
  <si>
    <t xml:space="preserve">OpenAI Organization</t>
  </si>
  <si>
    <t xml:space="preserve">Peering</t>
  </si>
  <si>
    <t xml:space="preserve">AWS VPC Peering</t>
  </si>
  <si>
    <t xml:space="preserve">Azure Connection</t>
  </si>
  <si>
    <t xml:space="preserve">Pod</t>
  </si>
  <si>
    <t xml:space="preserve">Kubernetes Pod</t>
  </si>
  <si>
    <t xml:space="preserve">Private Endpoint</t>
  </si>
  <si>
    <t xml:space="preserve">AWS VPC Endpoint</t>
  </si>
  <si>
    <t xml:space="preserve">AWS S3 Access Point</t>
  </si>
  <si>
    <t xml:space="preserve">AWS S3 Multi-Region Access Point</t>
  </si>
  <si>
    <t xml:space="preserve">Azure Private Endpoint</t>
  </si>
  <si>
    <t xml:space="preserve">Private Link</t>
  </si>
  <si>
    <t xml:space="preserve">AWS VPC Endpoint Service</t>
  </si>
  <si>
    <t xml:space="preserve">Azure Private Link Service</t>
  </si>
  <si>
    <t xml:space="preserve">Region</t>
  </si>
  <si>
    <t xml:space="preserve">AWS Region</t>
  </si>
  <si>
    <t xml:space="preserve">Alibaba Region</t>
  </si>
  <si>
    <t xml:space="preserve">Azure Location</t>
  </si>
  <si>
    <t xml:space="preserve">GCP Region</t>
  </si>
  <si>
    <t xml:space="preserve">Linode Region</t>
  </si>
  <si>
    <t xml:space="preserve">OCI Region</t>
  </si>
  <si>
    <t xml:space="preserve">Registered Domain</t>
  </si>
  <si>
    <t xml:space="preserve">AWS Route53 Registered Domain</t>
  </si>
  <si>
    <t xml:space="preserve">Replica Set</t>
  </si>
  <si>
    <t xml:space="preserve">Kubernetes Replica Set</t>
  </si>
  <si>
    <t xml:space="preserve">Repository</t>
  </si>
  <si>
    <t xml:space="preserve">AzureDevOps Repository</t>
  </si>
  <si>
    <t xml:space="preserve">GitHub Repository</t>
  </si>
  <si>
    <t xml:space="preserve">GitLab Project</t>
  </si>
  <si>
    <t xml:space="preserve">Terraform Repository</t>
  </si>
  <si>
    <t xml:space="preserve">Repository Branch</t>
  </si>
  <si>
    <t xml:space="preserve">AzureDevOps Branch</t>
  </si>
  <si>
    <t xml:space="preserve">GitHub Repository Branch</t>
  </si>
  <si>
    <t xml:space="preserve">GitLab Repository Branch</t>
  </si>
  <si>
    <t xml:space="preserve">Resource Group</t>
  </si>
  <si>
    <t xml:space="preserve">AWS Resource Group</t>
  </si>
  <si>
    <t xml:space="preserve">Alibaba Resource Group</t>
  </si>
  <si>
    <t xml:space="preserve">Azure Resource Group</t>
  </si>
  <si>
    <t xml:space="preserve">Route Table</t>
  </si>
  <si>
    <t xml:space="preserve">AWS EC2 Route Table</t>
  </si>
  <si>
    <t xml:space="preserve">Azure Route Table</t>
  </si>
  <si>
    <t xml:space="preserve">Search Index</t>
  </si>
  <si>
    <t xml:space="preserve">AWS Kendra Index</t>
  </si>
  <si>
    <t xml:space="preserve">Secret</t>
  </si>
  <si>
    <t xml:space="preserve">AWS Secret</t>
  </si>
  <si>
    <t xml:space="preserve">AWS SSH Key pair</t>
  </si>
  <si>
    <t xml:space="preserve">Azure Key Vault Secret</t>
  </si>
  <si>
    <t xml:space="preserve">Azure SSH Key pair</t>
  </si>
  <si>
    <t xml:space="preserve">GCP SSH Key pair</t>
  </si>
  <si>
    <t xml:space="preserve">GCP Secret Manager Secret</t>
  </si>
  <si>
    <t xml:space="preserve">Kubernetes Secret</t>
  </si>
  <si>
    <t xml:space="preserve">Linode SSH Keys</t>
  </si>
  <si>
    <t xml:space="preserve">OCI Secret</t>
  </si>
  <si>
    <t xml:space="preserve">Secret Vault</t>
  </si>
  <si>
    <t xml:space="preserve">AWS Certificate Manager</t>
  </si>
  <si>
    <t xml:space="preserve">AWS KMS Key Store</t>
  </si>
  <si>
    <t xml:space="preserve">AWS KMS Custom Key Store</t>
  </si>
  <si>
    <t xml:space="preserve">AWS Secrets Manager</t>
  </si>
  <si>
    <t xml:space="preserve">AWS CloudHSM</t>
  </si>
  <si>
    <t xml:space="preserve">AWS CloudHSM Cluster</t>
  </si>
  <si>
    <t xml:space="preserve">Azure Key Vault</t>
  </si>
  <si>
    <t xml:space="preserve">Azure Key Vault Managed HSM</t>
  </si>
  <si>
    <t xml:space="preserve">GCP Key Ring</t>
  </si>
  <si>
    <t xml:space="preserve">GCP Secret Manager</t>
  </si>
  <si>
    <t xml:space="preserve">GCP Certificate Manager</t>
  </si>
  <si>
    <t xml:space="preserve">OCI Vault</t>
  </si>
  <si>
    <t xml:space="preserve">Service</t>
  </si>
  <si>
    <t xml:space="preserve">Kubernetes Service</t>
  </si>
  <si>
    <t xml:space="preserve">Service Account</t>
  </si>
  <si>
    <t xml:space="preserve">AWS IAM Role</t>
  </si>
  <si>
    <t xml:space="preserve">Alibaba RAM Role</t>
  </si>
  <si>
    <t xml:space="preserve">Azure Microsoft Entra ID Application Service Principal</t>
  </si>
  <si>
    <t xml:space="preserve">Azure Microsoft Entra ID Builtin Application Service Principal</t>
  </si>
  <si>
    <t xml:space="preserve">Azure Microsoft Entra ID Managed Identity Service Principal</t>
  </si>
  <si>
    <t xml:space="preserve">Azure Microsoft Entra ID Legacy Service Principal</t>
  </si>
  <si>
    <t xml:space="preserve">Azure Microsoft Entra ID Social Idp Service Principal</t>
  </si>
  <si>
    <t xml:space="preserve">Azure Microsoft Entra ID Service Account Service Principal</t>
  </si>
  <si>
    <t xml:space="preserve">GCP Service Account</t>
  </si>
  <si>
    <t xml:space="preserve">GCP Service Agent</t>
  </si>
  <si>
    <t xml:space="preserve">Kubernetes Service Account</t>
  </si>
  <si>
    <t xml:space="preserve">Okta Application</t>
  </si>
  <si>
    <t xml:space="preserve">Okta AWS Login Application</t>
  </si>
  <si>
    <t xml:space="preserve">Okta Entra ID Login Application</t>
  </si>
  <si>
    <t xml:space="preserve">Okta Workspace Login Application</t>
  </si>
  <si>
    <t xml:space="preserve">Service Usage Technology</t>
  </si>
  <si>
    <t xml:space="preserve">AWS CloudFormation Stack Set</t>
  </si>
  <si>
    <t xml:space="preserve">AWS EC2 Snapshot</t>
  </si>
  <si>
    <t xml:space="preserve">AWS EC2 Transit Gateway Attachment</t>
  </si>
  <si>
    <t xml:space="preserve">AWS EC2 VPC Peering Connection</t>
  </si>
  <si>
    <t xml:space="preserve">AWS EC2 Transit Gateway Route Table</t>
  </si>
  <si>
    <t xml:space="preserve">AWS EC2 IPAM</t>
  </si>
  <si>
    <t xml:space="preserve">AWS EC2 Event Window</t>
  </si>
  <si>
    <t xml:space="preserve">AWS EC2 Reserved Instance</t>
  </si>
  <si>
    <t xml:space="preserve">AWS EC2 VPN Connection</t>
  </si>
  <si>
    <t xml:space="preserve">AWS RDS DB</t>
  </si>
  <si>
    <t xml:space="preserve">AWS RDS Security Group</t>
  </si>
  <si>
    <t xml:space="preserve">AWS RDS Subnet Group</t>
  </si>
  <si>
    <t xml:space="preserve">AWS RDS Operation Group</t>
  </si>
  <si>
    <t xml:space="preserve">AWS Recovery Point</t>
  </si>
  <si>
    <t xml:space="preserve">AWS IAM Instance Profile</t>
  </si>
  <si>
    <t xml:space="preserve">AWS EKS Node Group</t>
  </si>
  <si>
    <t xml:space="preserve">AWS EKS Add-ons</t>
  </si>
  <si>
    <t xml:space="preserve">AWS Event Rule</t>
  </si>
  <si>
    <t xml:space="preserve">AWS CloudWatch Alarm</t>
  </si>
  <si>
    <t xml:space="preserve">AWS SSM Session Manager</t>
  </si>
  <si>
    <t xml:space="preserve">AWS Elasticache Snapshot</t>
  </si>
  <si>
    <t xml:space="preserve">AWS Elasticache Replication Group</t>
  </si>
  <si>
    <t xml:space="preserve">AWS Elasticache Subnet Group</t>
  </si>
  <si>
    <t xml:space="preserve">AWS Log Group</t>
  </si>
  <si>
    <t xml:space="preserve">AWS Elasticbeanstalk Environment</t>
  </si>
  <si>
    <t xml:space="preserve">AWS Kinesis Data Firehose Delivery Stream</t>
  </si>
  <si>
    <t xml:space="preserve">AWS Regional WAFV2</t>
  </si>
  <si>
    <t xml:space="preserve">AWS Global WAFV2</t>
  </si>
  <si>
    <t xml:space="preserve">AWS SQL Workbench Connection</t>
  </si>
  <si>
    <t xml:space="preserve">AWS CloudHSM Backup</t>
  </si>
  <si>
    <t xml:space="preserve">AWS Kinesis Video Channel</t>
  </si>
  <si>
    <t xml:space="preserve">AWS Network Firewall Policy</t>
  </si>
  <si>
    <t xml:space="preserve">AWS Network Firewall Stateless Rules Group</t>
  </si>
  <si>
    <t xml:space="preserve">AWS Network Firewall</t>
  </si>
  <si>
    <t xml:space="preserve">AWS EC2 Image Builder Image Pipeline</t>
  </si>
  <si>
    <t xml:space="preserve">AWS Service Catalog Stack</t>
  </si>
  <si>
    <t xml:space="preserve">AWS Lightsail Static IP</t>
  </si>
  <si>
    <t xml:space="preserve">AWS Lightsail Key Pair</t>
  </si>
  <si>
    <t xml:space="preserve">AWS Global Accelerator</t>
  </si>
  <si>
    <t xml:space="preserve">AWS IAM Access Analyzer</t>
  </si>
  <si>
    <t xml:space="preserve">AWS Cloud9 SSH Environment</t>
  </si>
  <si>
    <t xml:space="preserve">AWS Cost Explorer</t>
  </si>
  <si>
    <t xml:space="preserve">AWS Recycle Bin Rule</t>
  </si>
  <si>
    <t xml:space="preserve">AWS Direct Connect</t>
  </si>
  <si>
    <t xml:space="preserve">AWS IoT Job</t>
  </si>
  <si>
    <t xml:space="preserve">AWS RDS Proxy</t>
  </si>
  <si>
    <t xml:space="preserve">AWS RDS Reserved DB Instance</t>
  </si>
  <si>
    <t xml:space="preserve">AWS Comprehend Document Classification Job</t>
  </si>
  <si>
    <t xml:space="preserve">AWS Comprehend Entity Recognition Job</t>
  </si>
  <si>
    <t xml:space="preserve">AWS Comprehend Events Detection Job</t>
  </si>
  <si>
    <t xml:space="preserve">AWS Comprehend Key Phrases Detection Job</t>
  </si>
  <si>
    <t xml:space="preserve">AWS Comprehend PII Entities Detection Job</t>
  </si>
  <si>
    <t xml:space="preserve">AWS Comprehend Sentiment Detection Job</t>
  </si>
  <si>
    <t xml:space="preserve">AWS Comprehend Topics Detection Job</t>
  </si>
  <si>
    <t xml:space="preserve">AWS Forecast</t>
  </si>
  <si>
    <t xml:space="preserve">AWS Device Farm</t>
  </si>
  <si>
    <t xml:space="preserve">AWS Network Manager Device</t>
  </si>
  <si>
    <t xml:space="preserve">AWS SSM Managed Instance</t>
  </si>
  <si>
    <t xml:space="preserve">AWS IoT SiteWise Project</t>
  </si>
  <si>
    <t xml:space="preserve">AWS QuickSight Dashboard</t>
  </si>
  <si>
    <t xml:space="preserve">AWS DeepRacer Car</t>
  </si>
  <si>
    <t xml:space="preserve">AWS IAM SAML Provider</t>
  </si>
  <si>
    <t xml:space="preserve">AWS EC2 Image Builder Component</t>
  </si>
  <si>
    <t xml:space="preserve">AWS Route 53 Resolve Endpoint</t>
  </si>
  <si>
    <t xml:space="preserve">AWS Backup Framework</t>
  </si>
  <si>
    <t xml:space="preserve">AWS GameLift Game Server</t>
  </si>
  <si>
    <t xml:space="preserve">AWS Storage Gateway</t>
  </si>
  <si>
    <t xml:space="preserve">AWS EKS Fargate Profile</t>
  </si>
  <si>
    <t xml:space="preserve">AWS IoT Greengrass</t>
  </si>
  <si>
    <t xml:space="preserve">AWS IVS Channel</t>
  </si>
  <si>
    <t xml:space="preserve">AWS Machine Learning Model</t>
  </si>
  <si>
    <t xml:space="preserve">AWS Managed Blockchain Node</t>
  </si>
  <si>
    <t xml:space="preserve">AWS Elemental MediaConvert Job</t>
  </si>
  <si>
    <t xml:space="preserve">AWS Elemental MediaLive Channel</t>
  </si>
  <si>
    <t xml:space="preserve">AWS MemoryDB Snapshot</t>
  </si>
  <si>
    <t xml:space="preserve">AWS MemoryDB Subnet Group</t>
  </si>
  <si>
    <t xml:space="preserve">AWS SQL Workbench Notebook</t>
  </si>
  <si>
    <t xml:space="preserve">AWS WAF Regional Web ACL</t>
  </si>
  <si>
    <t xml:space="preserve">AWS Backup Gateway</t>
  </si>
  <si>
    <t xml:space="preserve">AWS CodeDeploy Instance</t>
  </si>
  <si>
    <t xml:space="preserve">AWS DRS Instance</t>
  </si>
  <si>
    <t xml:space="preserve">AWS IoT Events Alarm Model</t>
  </si>
  <si>
    <t xml:space="preserve">AWS IoT Events Detector Model</t>
  </si>
  <si>
    <t xml:space="preserve">AWS IoT Events Input</t>
  </si>
  <si>
    <t xml:space="preserve">AWS Lex Bot</t>
  </si>
  <si>
    <t xml:space="preserve">AWS Lookout Metrics Anomaly Detector</t>
  </si>
  <si>
    <t xml:space="preserve">AWS Elemental MediaConnect Source</t>
  </si>
  <si>
    <t xml:space="preserve">AWS OpsWorks Instance</t>
  </si>
  <si>
    <t xml:space="preserve">AWS Panorama Application Instance</t>
  </si>
  <si>
    <t xml:space="preserve">AWS Proton Environment</t>
  </si>
  <si>
    <t xml:space="preserve">AWS Rekognition Project</t>
  </si>
  <si>
    <t xml:space="preserve">AWS AppConfig Application</t>
  </si>
  <si>
    <t xml:space="preserve">AWS App Runner VPC Connector</t>
  </si>
  <si>
    <t xml:space="preserve">AWS Audit Manager Assessment</t>
  </si>
  <si>
    <t xml:space="preserve">AWS Billing Conductor Billing Group</t>
  </si>
  <si>
    <t xml:space="preserve">AWS DataSync Agent</t>
  </si>
  <si>
    <t xml:space="preserve">AWS Fault Injection Simulator Experiment</t>
  </si>
  <si>
    <t xml:space="preserve">AWS Firewall Manager Application List</t>
  </si>
  <si>
    <t xml:space="preserve">AWS Inspector Application</t>
  </si>
  <si>
    <t xml:space="preserve">AWS Macie Member</t>
  </si>
  <si>
    <t xml:space="preserve">AWS Elemental MediaPackage Channel</t>
  </si>
  <si>
    <t xml:space="preserve">AWS Elemental MediaPackage VOD Packaging Group</t>
  </si>
  <si>
    <t xml:space="preserve">AWS MediaTailor Source Location</t>
  </si>
  <si>
    <t xml:space="preserve">AWS OpsWorks Configuration Management Server</t>
  </si>
  <si>
    <t xml:space="preserve">AWS RoboMaker Robot Application</t>
  </si>
  <si>
    <t xml:space="preserve">AWS RoboMaker Simulation Application</t>
  </si>
  <si>
    <t xml:space="preserve">AWS CloudWatch RUM Application</t>
  </si>
  <si>
    <t xml:space="preserve">AWS Service Catalog</t>
  </si>
  <si>
    <t xml:space="preserve">AWS Airflow Environment</t>
  </si>
  <si>
    <t xml:space="preserve">AWS AppIntegrations Data Intergration</t>
  </si>
  <si>
    <t xml:space="preserve">AWS App Mesh Service Mesh</t>
  </si>
  <si>
    <t xml:space="preserve">AWS Chime Meeting</t>
  </si>
  <si>
    <t xml:space="preserve">AWS Cloud Directory</t>
  </si>
  <si>
    <t xml:space="preserve">AWS CodeCommit</t>
  </si>
  <si>
    <t xml:space="preserve">AWS CodeGuru Profiler Profiling Group</t>
  </si>
  <si>
    <t xml:space="preserve">AWS CodeStar Project</t>
  </si>
  <si>
    <t xml:space="preserve">AWS High-volume Outbound Communications Campaign</t>
  </si>
  <si>
    <t xml:space="preserve">AWS Data Exchange Data Sets</t>
  </si>
  <si>
    <t xml:space="preserve">AWS Data Pipeline</t>
  </si>
  <si>
    <t xml:space="preserve">AWS Detective Graph</t>
  </si>
  <si>
    <t xml:space="preserve">AWS Elastic Inference Accelerator</t>
  </si>
  <si>
    <t xml:space="preserve">AWS CloudWatch Evidently Project</t>
  </si>
  <si>
    <t xml:space="preserve">AWS FinSpace Environment</t>
  </si>
  <si>
    <t xml:space="preserve">AWS FreeRTOS Configuration</t>
  </si>
  <si>
    <t xml:space="preserve">AWS Managed Grafana</t>
  </si>
  <si>
    <t xml:space="preserve">AWS Inspector2 Owner</t>
  </si>
  <si>
    <t xml:space="preserve">AWS IoT 1-Click Project</t>
  </si>
  <si>
    <t xml:space="preserve">AWS IoT TwinMaker Workspace</t>
  </si>
  <si>
    <t xml:space="preserve">AWS Managed Streaming for Kafka Connect Custom Plugin</t>
  </si>
  <si>
    <t xml:space="preserve">AWS Lookout for Vision Model</t>
  </si>
  <si>
    <t xml:space="preserve">AWS Application Migration Service Source Server</t>
  </si>
  <si>
    <t xml:space="preserve">AWS Nimble Studio Streaming Session</t>
  </si>
  <si>
    <t xml:space="preserve">AWS Outpost</t>
  </si>
  <si>
    <t xml:space="preserve">AWS Resource Access Manager Resource Share</t>
  </si>
  <si>
    <t xml:space="preserve">AWS Route 53 Recovery Control Panel</t>
  </si>
  <si>
    <t xml:space="preserve">AWS Savings plan</t>
  </si>
  <si>
    <t xml:space="preserve">AWS Security Hub</t>
  </si>
  <si>
    <t xml:space="preserve">AWS Signer</t>
  </si>
  <si>
    <t xml:space="preserve">AWS Incident Manager Contact</t>
  </si>
  <si>
    <t xml:space="preserve">AWS Simple Workflow Service</t>
  </si>
  <si>
    <t xml:space="preserve">AWS CloudWatch Synthetics Canary</t>
  </si>
  <si>
    <t xml:space="preserve">AWS WorkSpaces Web Portal</t>
  </si>
  <si>
    <t xml:space="preserve">AWS X-Ray</t>
  </si>
  <si>
    <t xml:space="preserve">AWS EC2 Carrier Gateway</t>
  </si>
  <si>
    <t xml:space="preserve">AWS EC2 Elastic GPU</t>
  </si>
  <si>
    <t xml:space="preserve">AWS IoT Authorizer</t>
  </si>
  <si>
    <t xml:space="preserve">AWS IoT Billing group</t>
  </si>
  <si>
    <t xml:space="preserve">AWS IoT CA Certificate</t>
  </si>
  <si>
    <t xml:space="preserve">AWS IoT Dimension</t>
  </si>
  <si>
    <t xml:space="preserve">AWS IoT Fleet Metric</t>
  </si>
  <si>
    <t xml:space="preserve">AWS IoT Mitigation Action</t>
  </si>
  <si>
    <t xml:space="preserve">AWS IoT Policy</t>
  </si>
  <si>
    <t xml:space="preserve">AWS IoT Provisioning Template</t>
  </si>
  <si>
    <t xml:space="preserve">AWS IoT Role Alias</t>
  </si>
  <si>
    <t xml:space="preserve">AWS IoT Rule</t>
  </si>
  <si>
    <t xml:space="preserve">AWS IoT Scheduled Audit</t>
  </si>
  <si>
    <t xml:space="preserve">AWS IoT Thing Group</t>
  </si>
  <si>
    <t xml:space="preserve">AWS IoT Thing Type</t>
  </si>
  <si>
    <t xml:space="preserve">AWS IoT Tunnel</t>
  </si>
  <si>
    <t xml:space="preserve">AWS RDS Custom Engine Version (CEV)</t>
  </si>
  <si>
    <t xml:space="preserve">AWS RDS Cluster Endpoint</t>
  </si>
  <si>
    <t xml:space="preserve">AWS RDS Proxy Endpoint</t>
  </si>
  <si>
    <t xml:space="preserve">AWS RDS Parameter Group</t>
  </si>
  <si>
    <t xml:space="preserve">AWS Comprehend Document Classifier Endpoint</t>
  </si>
  <si>
    <t xml:space="preserve">AWS Comprehend Dominant Language Detection Job</t>
  </si>
  <si>
    <t xml:space="preserve">AWS Comprehend Entity Recognizer Endpoint</t>
  </si>
  <si>
    <t xml:space="preserve">AWS Forecast Dataset</t>
  </si>
  <si>
    <t xml:space="preserve">AWS Forecast Dataset Group</t>
  </si>
  <si>
    <t xml:space="preserve">AWS Forecast Dataset Import Job</t>
  </si>
  <si>
    <t xml:space="preserve">AWS Forecast Explain Ability</t>
  </si>
  <si>
    <t xml:space="preserve">AWS Forecast Explain Ability Export</t>
  </si>
  <si>
    <t xml:space="preserve">AWS Forecast Endpoint</t>
  </si>
  <si>
    <t xml:space="preserve">AWS Forecast Export Job</t>
  </si>
  <si>
    <t xml:space="preserve">AWS Forecast Predictor</t>
  </si>
  <si>
    <t xml:space="preserve">AWS Forecast Predictor Backtest Export Job</t>
  </si>
  <si>
    <t xml:space="preserve">AWS Lightsail Instance Snapshot</t>
  </si>
  <si>
    <t xml:space="preserve">AWS Lightsail Load Balancer</t>
  </si>
  <si>
    <t xml:space="preserve">AWS Lightsail Relational Database Snapshot</t>
  </si>
  <si>
    <t xml:space="preserve">AWS Device Farm Pool</t>
  </si>
  <si>
    <t xml:space="preserve">AWS Device Farm Network Profile</t>
  </si>
  <si>
    <t xml:space="preserve">AWS Device Farm Project</t>
  </si>
  <si>
    <t xml:space="preserve">AWS Device Farm Run</t>
  </si>
  <si>
    <t xml:space="preserve">AWS Device Farm Session</t>
  </si>
  <si>
    <t xml:space="preserve">AWS Device Farm Test Grid Project</t>
  </si>
  <si>
    <t xml:space="preserve">AWS Device Farm Test Grid Session</t>
  </si>
  <si>
    <t xml:space="preserve">AWS Fraud Detector Batch Prediction</t>
  </si>
  <si>
    <t xml:space="preserve">AWS Fraud Detector Version</t>
  </si>
  <si>
    <t xml:space="preserve">AWS Fraud Detector Event Type</t>
  </si>
  <si>
    <t xml:space="preserve">AWS Fraud Detector Model</t>
  </si>
  <si>
    <t xml:space="preserve">AWS Fraud Detector Model Version</t>
  </si>
  <si>
    <t xml:space="preserve">AWS Fraud Detector Outcome</t>
  </si>
  <si>
    <t xml:space="preserve">AWS Fraud Detector Rule</t>
  </si>
  <si>
    <t xml:space="preserve">AWS Network Manager Attachment</t>
  </si>
  <si>
    <t xml:space="preserve">AWS Network Manager Connect Peer</t>
  </si>
  <si>
    <t xml:space="preserve">AWS Network Manager Core Network</t>
  </si>
  <si>
    <t xml:space="preserve">AWS Network Manager Global Network</t>
  </si>
  <si>
    <t xml:space="preserve">AWS Network Manager Link</t>
  </si>
  <si>
    <t xml:space="preserve">AWS Network Manager Peering</t>
  </si>
  <si>
    <t xml:space="preserve">AWS Network Manager Site</t>
  </si>
  <si>
    <t xml:space="preserve">AWS SSM Automation Execution</t>
  </si>
  <si>
    <t xml:space="preserve">AWS SSM Maintenance Window</t>
  </si>
  <si>
    <t xml:space="preserve">AWS SSM Opsitem</t>
  </si>
  <si>
    <t xml:space="preserve">AWS SSM Patch Baseline</t>
  </si>
  <si>
    <t xml:space="preserve">AWS IoT SiteWise Access Policy</t>
  </si>
  <si>
    <t xml:space="preserve">AWS IoT SiteWise Asset</t>
  </si>
  <si>
    <t xml:space="preserve">AWS IoT SiteWise Asset Model</t>
  </si>
  <si>
    <t xml:space="preserve">AWS IoT SiteWise Dashboard</t>
  </si>
  <si>
    <t xml:space="preserve">AWS IoT SiteWise Gateway</t>
  </si>
  <si>
    <t xml:space="preserve">AWS IoT SiteWise Portal</t>
  </si>
  <si>
    <t xml:space="preserve">AWS QuickSight Analysis</t>
  </si>
  <si>
    <t xml:space="preserve">AWS QuickSight Data Set</t>
  </si>
  <si>
    <t xml:space="preserve">AWS QuickSight Data Source</t>
  </si>
  <si>
    <t xml:space="preserve">AWS Quicksight Folder</t>
  </si>
  <si>
    <t xml:space="preserve">AWS QuickSight Template</t>
  </si>
  <si>
    <t xml:space="preserve">AWS QuickSight Theme</t>
  </si>
  <si>
    <t xml:space="preserve">AWS DeepRacer Evaluation Job</t>
  </si>
  <si>
    <t xml:space="preserve">AWS DeepRacer Leaderboard</t>
  </si>
  <si>
    <t xml:space="preserve">AWS DeepRacer Leaderboard Evaluation Job</t>
  </si>
  <si>
    <t xml:space="preserve">AWS DeepRacer Model</t>
  </si>
  <si>
    <t xml:space="preserve">AWS DeepRacer Training Job</t>
  </si>
  <si>
    <t xml:space="preserve">AWS ElastiCache Reserved Instance</t>
  </si>
  <si>
    <t xml:space="preserve">AWS ElastiCache User Group</t>
  </si>
  <si>
    <t xml:space="preserve">AWS IAM MFA</t>
  </si>
  <si>
    <t xml:space="preserve">AWS EC2 Image Builder Container Recipe</t>
  </si>
  <si>
    <t xml:space="preserve">AWS EC2 Image Builder Distribution Configuration</t>
  </si>
  <si>
    <t xml:space="preserve">AWS EC2 Image Builder Image Recipe</t>
  </si>
  <si>
    <t xml:space="preserve">AWS EC2 Image Builder Infrastructure Configuration</t>
  </si>
  <si>
    <t xml:space="preserve">AWS Route 53 Resolver Firewall Domain List</t>
  </si>
  <si>
    <t xml:space="preserve">AWS Route 53 Resolver Firewall Rule Group</t>
  </si>
  <si>
    <t xml:space="preserve">AWS Route 53 Resolver Firewall Rule Group Association</t>
  </si>
  <si>
    <t xml:space="preserve">AWS Route 53 Resolver Rule</t>
  </si>
  <si>
    <t xml:space="preserve">AWS WorkSpaces Connection Alias</t>
  </si>
  <si>
    <t xml:space="preserve">AWS Workspaces Directory</t>
  </si>
  <si>
    <t xml:space="preserve">AWS Workspaces Workspace Bundle</t>
  </si>
  <si>
    <t xml:space="preserve">AWS Workspaces Workspace Image</t>
  </si>
  <si>
    <t xml:space="preserve">AWS Workspaces Workspace IP Group</t>
  </si>
  <si>
    <t xml:space="preserve">AWS Backup Report Plan</t>
  </si>
  <si>
    <t xml:space="preserve">AWS FSX Association</t>
  </si>
  <si>
    <t xml:space="preserve">AWS FSX Backup</t>
  </si>
  <si>
    <t xml:space="preserve">AWS FSX Snapshot</t>
  </si>
  <si>
    <t xml:space="preserve">AWS FSX Storage Virtual Machine</t>
  </si>
  <si>
    <t xml:space="preserve">AWS GameLift Alias</t>
  </si>
  <si>
    <t xml:space="preserve">AWS Game Lift Game Session Queue</t>
  </si>
  <si>
    <t xml:space="preserve">AWS Game Lift Matchmaking Configuration</t>
  </si>
  <si>
    <t xml:space="preserve">AWS Game Lift Matchmaking Rule Set</t>
  </si>
  <si>
    <t xml:space="preserve">AWS Storage Gateway File System Association</t>
  </si>
  <si>
    <t xml:space="preserve">AWS Storage Gateway Share</t>
  </si>
  <si>
    <t xml:space="preserve">AWS Storage Gateway Tape</t>
  </si>
  <si>
    <t xml:space="preserve">AWS Storage Gateway Tape Pool</t>
  </si>
  <si>
    <t xml:space="preserve">AWS AppStream 2.0 App Block</t>
  </si>
  <si>
    <t xml:space="preserve">AWS AppStream 2.0 Fleet</t>
  </si>
  <si>
    <t xml:space="preserve">AWS AppStream 2.0 Image Builder</t>
  </si>
  <si>
    <t xml:space="preserve">AWS Batch Job Queue</t>
  </si>
  <si>
    <t xml:space="preserve">AWS Glue DataBrew Dataset</t>
  </si>
  <si>
    <t xml:space="preserve">AWS Glue DataBrew Ruleset</t>
  </si>
  <si>
    <t xml:space="preserve">AWS EKS Identity Provider Config</t>
  </si>
  <si>
    <t xml:space="preserve">AWS Elastic Beanstalk Application Version</t>
  </si>
  <si>
    <t xml:space="preserve">AWS Elastic Beanstalk Configuration Template</t>
  </si>
  <si>
    <t xml:space="preserve">AWS IoT Greengrass Component</t>
  </si>
  <si>
    <t xml:space="preserve">AWS IoT Greengrass Core Device</t>
  </si>
  <si>
    <t xml:space="preserve">AWS IoT Greengrass Deployment</t>
  </si>
  <si>
    <t xml:space="preserve">AWS IVS Playbackkey</t>
  </si>
  <si>
    <t xml:space="preserve">AWS IVS Recording Configuration</t>
  </si>
  <si>
    <t xml:space="preserve">AWS IVS Stream Key</t>
  </si>
  <si>
    <t xml:space="preserve">AWS Machine Learning Batch Prediction</t>
  </si>
  <si>
    <t xml:space="preserve">AWS Machine Learning Datasource</t>
  </si>
  <si>
    <t xml:space="preserve">AWS Machine Learning Evaluation</t>
  </si>
  <si>
    <t xml:space="preserve">AWS Managed Blockchain Member</t>
  </si>
  <si>
    <t xml:space="preserve">AWS Managed Blockchain Networks</t>
  </si>
  <si>
    <t xml:space="preserve">AWS Managed Blockchain Proposal</t>
  </si>
  <si>
    <t xml:space="preserve">AWS MediaConvert Job Template</t>
  </si>
  <si>
    <t xml:space="preserve">AWS Elemental MediaConvert Preset</t>
  </si>
  <si>
    <t xml:space="preserve">AWS Elemental MediaConvert Queue</t>
  </si>
  <si>
    <t xml:space="preserve">AWS Elemental MediaLive Input</t>
  </si>
  <si>
    <t xml:space="preserve">AWS Elemental MediaLive Input Security Group</t>
  </si>
  <si>
    <t xml:space="preserve">AWS Elemental MediaLive Reservation</t>
  </si>
  <si>
    <t xml:space="preserve">AWS MemoryDB ACL</t>
  </si>
  <si>
    <t xml:space="preserve">AWS MemoryDB Parameter Group</t>
  </si>
  <si>
    <t xml:space="preserve">AWS Network Firewall Stateful Rule Group</t>
  </si>
  <si>
    <t xml:space="preserve">AWS Network Firewall Stateless Rule Group</t>
  </si>
  <si>
    <t xml:space="preserve">AWS SQL Workbench Chart</t>
  </si>
  <si>
    <t xml:space="preserve">AWS SQL Workbench Query</t>
  </si>
  <si>
    <t xml:space="preserve">AWS WAF Regional Rate Based Rule</t>
  </si>
  <si>
    <t xml:space="preserve">AWS WAF Regional Rule</t>
  </si>
  <si>
    <t xml:space="preserve">AWS WAF Regional Rule Group</t>
  </si>
  <si>
    <t xml:space="preserve">AWS Backup Gateway Hypervisor</t>
  </si>
  <si>
    <t xml:space="preserve">AWS Backup Gateway VM</t>
  </si>
  <si>
    <t xml:space="preserve">AWS Cost Explorer Anomaly Monitor</t>
  </si>
  <si>
    <t xml:space="preserve">AWS Cost Explorer Cost Category</t>
  </si>
  <si>
    <t xml:space="preserve">AWS CloudWatch Metric Stream</t>
  </si>
  <si>
    <t xml:space="preserve">AWS CodePipeline Action Type</t>
  </si>
  <si>
    <t xml:space="preserve">AWS Direct Connect Link Aggregation Group (LAG).</t>
  </si>
  <si>
    <t xml:space="preserve">AWS Direct Connect Virtual Interface</t>
  </si>
  <si>
    <t xml:space="preserve">AWS DRS Replication Configuration Template</t>
  </si>
  <si>
    <t xml:space="preserve">AWS DRS Source Server</t>
  </si>
  <si>
    <t xml:space="preserve">AWS Lex Bot Alias</t>
  </si>
  <si>
    <t xml:space="preserve">AWS Lex Bot Channel</t>
  </si>
  <si>
    <t xml:space="preserve">AWS Lookout Metrics Alert</t>
  </si>
  <si>
    <t xml:space="preserve">AWS Lookout Metrics Metric Set</t>
  </si>
  <si>
    <t xml:space="preserve">AWS Elemental MediaConnect Flow</t>
  </si>
  <si>
    <t xml:space="preserve">AWS Elemental MediaConnect Output</t>
  </si>
  <si>
    <t xml:space="preserve">AWS OpsWorks Layer</t>
  </si>
  <si>
    <t xml:space="preserve">AWS OpsWorks Stack</t>
  </si>
  <si>
    <t xml:space="preserve">AWS Panorama Device</t>
  </si>
  <si>
    <t xml:space="preserve">AWS Panorama Package</t>
  </si>
  <si>
    <t xml:space="preserve">AWS Proton Environment Template</t>
  </si>
  <si>
    <t xml:space="preserve">AWS Proton Service Template</t>
  </si>
  <si>
    <t xml:space="preserve">AWS Rekognition Collection</t>
  </si>
  <si>
    <t xml:space="preserve">AWS Resilience Hub App Assessment</t>
  </si>
  <si>
    <t xml:space="preserve">AWS EventBridge Schemas Discoverer</t>
  </si>
  <si>
    <t xml:space="preserve">AWS EventBridge Schemas Registry</t>
  </si>
  <si>
    <t xml:space="preserve">AWS EventBridge Schemas Schema</t>
  </si>
  <si>
    <t xml:space="preserve">AWS AppConfig Deployment Strategy</t>
  </si>
  <si>
    <t xml:space="preserve">AWS APS Rule Group Namespace</t>
  </si>
  <si>
    <t xml:space="preserve">AWS Athena Data Catalog</t>
  </si>
  <si>
    <t xml:space="preserve">AWS Audit Manager Assessment Framework</t>
  </si>
  <si>
    <t xml:space="preserve">AWS Billing Conductor Custom Line Item</t>
  </si>
  <si>
    <t xml:space="preserve">AWS CodeBuild Report Group</t>
  </si>
  <si>
    <t xml:space="preserve">AWS DataSync Location</t>
  </si>
  <si>
    <t xml:space="preserve">AWS Fault Injection Simulator Experiment Template</t>
  </si>
  <si>
    <t xml:space="preserve">AWS Firewall Manager Policy</t>
  </si>
  <si>
    <t xml:space="preserve">AWS Inspector Target</t>
  </si>
  <si>
    <t xml:space="preserve">AWS License Manager License Configuration</t>
  </si>
  <si>
    <t xml:space="preserve">AWS License Manager Report Generator</t>
  </si>
  <si>
    <t xml:space="preserve">AWS Macie Classification Job</t>
  </si>
  <si>
    <t xml:space="preserve">AWS Elemental MediaPackage Origin Endpoint</t>
  </si>
  <si>
    <t xml:space="preserve">AWS Elemental MediaPackage VOD Packaging Configuration</t>
  </si>
  <si>
    <t xml:space="preserve">AWS MediaTailor Playback Configuration</t>
  </si>
  <si>
    <t xml:space="preserve">AWS OpsWorks Configuration Management Backup</t>
  </si>
  <si>
    <t xml:space="preserve">AWS QLDB Stream</t>
  </si>
  <si>
    <t xml:space="preserve">AWS Route53 Health Check</t>
  </si>
  <si>
    <t xml:space="preserve">AWS Route53 Hosted Zone</t>
  </si>
  <si>
    <t xml:space="preserve">AWS CloudWatch RUM App Monitor</t>
  </si>
  <si>
    <t xml:space="preserve">AWS Shield Protection Group</t>
  </si>
  <si>
    <t xml:space="preserve">AWS Step Functions Activity</t>
  </si>
  <si>
    <t xml:space="preserve">AWS Timestream Scheduled Query</t>
  </si>
  <si>
    <t xml:space="preserve">AWS Transfer Family Workflow</t>
  </si>
  <si>
    <t xml:space="preserve">AWS WAF Rate Based Rule</t>
  </si>
  <si>
    <t xml:space="preserve">AWS WAF Rule</t>
  </si>
  <si>
    <t xml:space="preserve">AWS Connect Wisdom Assitant</t>
  </si>
  <si>
    <t xml:space="preserve">AWS Connect Wisdom Knowledge Base</t>
  </si>
  <si>
    <t xml:space="preserve">AWS CodeGuru Reviewer Association</t>
  </si>
  <si>
    <t xml:space="preserve">AWS CodeStar Connection</t>
  </si>
  <si>
    <t xml:space="preserve">AWS EMR Containers</t>
  </si>
  <si>
    <t xml:space="preserve">AWS Kinesis Firehose Delivery Stream</t>
  </si>
  <si>
    <t xml:space="preserve">AWS Kinesis Analytics Application</t>
  </si>
  <si>
    <t xml:space="preserve">AWS Connect Customer Profiles Domain</t>
  </si>
  <si>
    <t xml:space="preserve">AWS Redshift Snapshot</t>
  </si>
  <si>
    <t xml:space="preserve">AWS IAM Identity Center Permission Set</t>
  </si>
  <si>
    <t xml:space="preserve">AWS EC2 Capacity Reservation</t>
  </si>
  <si>
    <t xml:space="preserve">AWS EC2 Export Image Task</t>
  </si>
  <si>
    <t xml:space="preserve">AWS EC2 Fleet</t>
  </si>
  <si>
    <t xml:space="preserve">AWS EC2 FPGA image</t>
  </si>
  <si>
    <t xml:space="preserve">AWS EC2 Host Reservation</t>
  </si>
  <si>
    <t xml:space="preserve">AWS EC2 Import Image Task</t>
  </si>
  <si>
    <t xml:space="preserve">AWS EC2 Import Snapshot Task</t>
  </si>
  <si>
    <t xml:space="preserve">AWS EC2 IPAM Pool</t>
  </si>
  <si>
    <t xml:space="preserve">AWS EC2 IPAM Scope</t>
  </si>
  <si>
    <t xml:space="preserve">AWS EC2 Local Gateway Route Table VPC Association</t>
  </si>
  <si>
    <t xml:space="preserve">AWS EC2 Network Insights Access Scope</t>
  </si>
  <si>
    <t xml:space="preserve">AWS EC2 Network Insights Path</t>
  </si>
  <si>
    <t xml:space="preserve">AWS EC2 Placement Group</t>
  </si>
  <si>
    <t xml:space="preserve">AWS EC2 Prefix List</t>
  </si>
  <si>
    <t xml:space="preserve">AWS Ec2 Replace Root Volume Task</t>
  </si>
  <si>
    <t xml:space="preserve">AWS Ec2 Spot Instances Request</t>
  </si>
  <si>
    <t xml:space="preserve">AWS EC2 Traffic Mirror Filter</t>
  </si>
  <si>
    <t xml:space="preserve">AWS EC2 Traffic Mirror Session</t>
  </si>
  <si>
    <t xml:space="preserve">AWS EC2 Traffic Mirror Target</t>
  </si>
  <si>
    <t xml:space="preserve">AWS EC2 Transit Gateway Connect Peer</t>
  </si>
  <si>
    <t xml:space="preserve">AWS EC2 Transit Gateway Multicast Domain</t>
  </si>
  <si>
    <t xml:space="preserve">AWS EC2 Transit Gateway Policy Table</t>
  </si>
  <si>
    <t xml:space="preserve">AWS SageMaker Action</t>
  </si>
  <si>
    <t xml:space="preserve">AWS SageMaker App</t>
  </si>
  <si>
    <t xml:space="preserve">AWS SageMaker App Image Config</t>
  </si>
  <si>
    <t xml:space="preserve">AWS SageMaker Artifact</t>
  </si>
  <si>
    <t xml:space="preserve">AWS SageMaker Auto ML Job</t>
  </si>
  <si>
    <t xml:space="preserve">AWS SageMaker Code Repository</t>
  </si>
  <si>
    <t xml:space="preserve">AWS SageMaker Compilation Job</t>
  </si>
  <si>
    <t xml:space="preserve">AWS SageMaker Context</t>
  </si>
  <si>
    <t xml:space="preserve">AWS SageMaker Data Quality Job Definition</t>
  </si>
  <si>
    <t xml:space="preserve">AWS SageMaker Endpoint Config</t>
  </si>
  <si>
    <t xml:space="preserve">AWS SageMaker Experiment</t>
  </si>
  <si>
    <t xml:space="preserve">AWS SageMaker Experiment Trial</t>
  </si>
  <si>
    <t xml:space="preserve">AWS SageMaker Experiment Trial Component</t>
  </si>
  <si>
    <t xml:space="preserve">AWS SageMaker Feature Group</t>
  </si>
  <si>
    <t xml:space="preserve">AWS SageMaker Flow Definition</t>
  </si>
  <si>
    <t xml:space="preserve">AWS SageMaker Human Task UI</t>
  </si>
  <si>
    <t xml:space="preserve">AWS SageMaker Hyper Parameter Tuning Job</t>
  </si>
  <si>
    <t xml:space="preserve">AWS SageMaker Labeling Job</t>
  </si>
  <si>
    <t xml:space="preserve">AWS SageMaker Model Bias Job Definitiona</t>
  </si>
  <si>
    <t xml:space="preserve">AWS SageMaker Model Explainability Job Definition</t>
  </si>
  <si>
    <t xml:space="preserve">AWS SageMaker Model Package</t>
  </si>
  <si>
    <t xml:space="preserve">AWS SageMaker Model Package Group</t>
  </si>
  <si>
    <t xml:space="preserve">AWS SageMaker Model Quality Job Definition</t>
  </si>
  <si>
    <t xml:space="preserve">AWS SageMaker Monitoring Schedule</t>
  </si>
  <si>
    <t xml:space="preserve">AWS SageMaker Pipeline</t>
  </si>
  <si>
    <t xml:space="preserve">AWS SageMaker Processing Job</t>
  </si>
  <si>
    <t xml:space="preserve">AWS SageMaker Project</t>
  </si>
  <si>
    <t xml:space="preserve">AWS SageMaker Studio Lifecycle Configuration</t>
  </si>
  <si>
    <t xml:space="preserve">AWS SageMaker User Profile</t>
  </si>
  <si>
    <t xml:space="preserve">AWS SageMaker Workforce</t>
  </si>
  <si>
    <t xml:space="preserve">AWS SageMaker Workteam</t>
  </si>
  <si>
    <t xml:space="preserve">AWS DMS Certificate</t>
  </si>
  <si>
    <t xml:space="preserve">AWS DMS Endpoint</t>
  </si>
  <si>
    <t xml:space="preserve">AWS DMS Event Subscription</t>
  </si>
  <si>
    <t xml:space="preserve">AWS DMS Replication Subnet Group</t>
  </si>
  <si>
    <t xml:space="preserve">AWS EC2 DHCP Options</t>
  </si>
  <si>
    <t xml:space="preserve">AWS EC2 Security Group Rule</t>
  </si>
  <si>
    <t xml:space="preserve">AWS Load Balancer</t>
  </si>
  <si>
    <t xml:space="preserve">AWS Load Balancer Listener</t>
  </si>
  <si>
    <t xml:space="preserve">AWS Load Balancer Listener Rule</t>
  </si>
  <si>
    <t xml:space="preserve">AWS Load Balancer Target Group</t>
  </si>
  <si>
    <t xml:space="preserve">AWS ElastiCache Parameter Group</t>
  </si>
  <si>
    <t xml:space="preserve">AWS FSx File System</t>
  </si>
  <si>
    <t xml:space="preserve">AWS IAM Policy</t>
  </si>
  <si>
    <t xml:space="preserve">AWS Roles Anywhere Trust Anchors</t>
  </si>
  <si>
    <t xml:space="preserve">AWS Roles Anywhere Profile</t>
  </si>
  <si>
    <t xml:space="preserve">AWS Organization Policy</t>
  </si>
  <si>
    <t xml:space="preserve">AWS Organization Root</t>
  </si>
  <si>
    <t xml:space="preserve">AWS Pinpoint App</t>
  </si>
  <si>
    <t xml:space="preserve">AWS Pinpoint Email Service Configuration Set</t>
  </si>
  <si>
    <t xml:space="preserve">AWS Pinpoint Email Service Identity</t>
  </si>
  <si>
    <t xml:space="preserve">AWS S3 Storage Lens</t>
  </si>
  <si>
    <t xml:space="preserve">AWS Pinpoint Email Service Dedicated IP Pool</t>
  </si>
  <si>
    <t xml:space="preserve">AWS EC2 Verified Access Instance</t>
  </si>
  <si>
    <t xml:space="preserve">AWS EC2 Verified Access Trust Provider</t>
  </si>
  <si>
    <t xml:space="preserve">AWS EC2 Verified Access Group</t>
  </si>
  <si>
    <t xml:space="preserve">AWS EC2 VPC Endpoint Services (PrivateLink)</t>
  </si>
  <si>
    <t xml:space="preserve">AWS EC2 VPC Endpoint Service Permission</t>
  </si>
  <si>
    <t xml:space="preserve">AWS EC2 Verified Access Endpoint</t>
  </si>
  <si>
    <t xml:space="preserve">AWS EC2 VPC Network Access Analyzer</t>
  </si>
  <si>
    <t xml:space="preserve">AWS Local Gateway</t>
  </si>
  <si>
    <t xml:space="preserve">AWS Local Gateway Route Table</t>
  </si>
  <si>
    <t xml:space="preserve">AWS Local Gateway Route Table ID</t>
  </si>
  <si>
    <t xml:space="preserve">AWS Local Gateway Route Table Virtual Interface Group Association ID</t>
  </si>
  <si>
    <t xml:space="preserve">AWS IPv4 Pool</t>
  </si>
  <si>
    <t xml:space="preserve">AWS Personalize</t>
  </si>
  <si>
    <t xml:space="preserve">AWS Personalize filter</t>
  </si>
  <si>
    <t xml:space="preserve">AWS Personalize dataset import job</t>
  </si>
  <si>
    <t xml:space="preserve">AWS Personalize dataset</t>
  </si>
  <si>
    <t xml:space="preserve">AWS Personalize solution</t>
  </si>
  <si>
    <t xml:space="preserve">AWS Personalize campaign</t>
  </si>
  <si>
    <t xml:space="preserve">AWS Personalize event tracker</t>
  </si>
  <si>
    <t xml:space="preserve">AWS Personalize dataset export job</t>
  </si>
  <si>
    <t xml:space="preserve">AWS Personalize batch inference job</t>
  </si>
  <si>
    <t xml:space="preserve">AWS Personalize recommender</t>
  </si>
  <si>
    <t xml:space="preserve">AWS Transfer Family Profile</t>
  </si>
  <si>
    <t xml:space="preserve">AWS Transfer Family Host Key</t>
  </si>
  <si>
    <t xml:space="preserve">AWS Resource Explorer</t>
  </si>
  <si>
    <t xml:space="preserve">AWS SSM Replication Set</t>
  </si>
  <si>
    <t xml:space="preserve">AWS SSM Response Plan</t>
  </si>
  <si>
    <t xml:space="preserve">AWS Local Gateway Route Table VPC Association ID</t>
  </si>
  <si>
    <t xml:space="preserve">AWS Resource Explorer Index</t>
  </si>
  <si>
    <t xml:space="preserve">AWS Application Auto Scaling</t>
  </si>
  <si>
    <t xml:space="preserve">AWS SSM Incident Record</t>
  </si>
  <si>
    <t xml:space="preserve">AWS Observability Access Manager</t>
  </si>
  <si>
    <t xml:space="preserve">AWS Observability Access Manager Sink</t>
  </si>
  <si>
    <t xml:space="preserve">AWS EC2 Instance Bug</t>
  </si>
  <si>
    <t xml:space="preserve">AWS S3 Bug 1</t>
  </si>
  <si>
    <t xml:space="preserve">AWS S3 Bug 2</t>
  </si>
  <si>
    <t xml:space="preserve">AWS S3 Bug 3</t>
  </si>
  <si>
    <t xml:space="preserve">AWS S3 Bug 4</t>
  </si>
  <si>
    <t xml:space="preserve">AWS EventBridge Pipe</t>
  </si>
  <si>
    <t xml:space="preserve">AWS payments#paymentinstrument</t>
  </si>
  <si>
    <t xml:space="preserve">AWS codedeploy#deploymentconfig</t>
  </si>
  <si>
    <t xml:space="preserve">AWS ec2#ec2fleet</t>
  </si>
  <si>
    <t xml:space="preserve">AWS ec2#eip</t>
  </si>
  <si>
    <t xml:space="preserve">AWS ec2#subnetroutetableassociation</t>
  </si>
  <si>
    <t xml:space="preserve">AWS ec2#networkinsightsaccessscopeanalysis</t>
  </si>
  <si>
    <t xml:space="preserve">AWS EC2 Instance Connect Endpoint</t>
  </si>
  <si>
    <t xml:space="preserve">AWS ec2#spotfleet</t>
  </si>
  <si>
    <t xml:space="preserve">AWS ec2#host</t>
  </si>
  <si>
    <t xml:space="preserve">AWS ec2#ipamresourcediscovery</t>
  </si>
  <si>
    <t xml:space="preserve">AWS ec2#futurecapacityrequest</t>
  </si>
  <si>
    <t xml:space="preserve">AWS ec2#futurecapacityspecification</t>
  </si>
  <si>
    <t xml:space="preserve">AWS ec2 availability zone</t>
  </si>
  <si>
    <t xml:space="preserve">AWS ec2 customer-owned address pool</t>
  </si>
  <si>
    <t xml:space="preserve">AWS ec2#ipamresourcediscoveryassociation</t>
  </si>
  <si>
    <t xml:space="preserve">AWS High Availability redistered EC2 instance</t>
  </si>
  <si>
    <t xml:space="preserve">AWS route53resolver#resolverqueryloggingconfig</t>
  </si>
  <si>
    <t xml:space="preserve">AWS route53resolver#resolverruleassociation</t>
  </si>
  <si>
    <t xml:space="preserve">AWS route53resolver#resolverqueryloggingconfigassociation</t>
  </si>
  <si>
    <t xml:space="preserve">AWS rds#dbsecuritygroup</t>
  </si>
  <si>
    <t xml:space="preserve">AWS rds#dbsubnetgroup</t>
  </si>
  <si>
    <t xml:space="preserve">AWS rds#dbinstance</t>
  </si>
  <si>
    <t xml:space="preserve">AWS rds#dbsnapshot</t>
  </si>
  <si>
    <t xml:space="preserve">AWS rds#dbclustersnapshot</t>
  </si>
  <si>
    <t xml:space="preserve">AWS rds#dbcluster</t>
  </si>
  <si>
    <t xml:space="preserve">AWS rds#eventsubscription</t>
  </si>
  <si>
    <t xml:space="preserve">AWS rds#globalcluster</t>
  </si>
  <si>
    <t xml:space="preserve">AWS rds#dbclusterparametergroup</t>
  </si>
  <si>
    <t xml:space="preserve">AWS rds#integration</t>
  </si>
  <si>
    <t xml:space="preserve">AWS eventschemas#registry</t>
  </si>
  <si>
    <t xml:space="preserve">AWS eventschemas#schema</t>
  </si>
  <si>
    <t xml:space="preserve">AWS eventschemas#discoverer</t>
  </si>
  <si>
    <t xml:space="preserve">AWS eventschemas#registrypolicy</t>
  </si>
  <si>
    <t xml:space="preserve">AWS elasticloadbalancingv2#loadbalancer</t>
  </si>
  <si>
    <t xml:space="preserve">AWS elasticloadbalancingv2#listener</t>
  </si>
  <si>
    <t xml:space="preserve">AWS elasticloadbalancingv2#networkloadbalancer</t>
  </si>
  <si>
    <t xml:space="preserve">AWS ssm#managedinstanceinventory</t>
  </si>
  <si>
    <t xml:space="preserve">AWS SSM State Manager association</t>
  </si>
  <si>
    <t xml:space="preserve">AWS SSM Patch Manager association</t>
  </si>
  <si>
    <t xml:space="preserve">AWS ssm#filedata</t>
  </si>
  <si>
    <t xml:space="preserve">AWS ssm#association</t>
  </si>
  <si>
    <t xml:space="preserve">AWS autoscaling#launchconfiguration</t>
  </si>
  <si>
    <t xml:space="preserve">AWS autoscaling#scalingpolicy</t>
  </si>
  <si>
    <t xml:space="preserve">AWS Auto Scaling Group scheduled action</t>
  </si>
  <si>
    <t xml:space="preserve">AWS autoscaling#warmpool</t>
  </si>
  <si>
    <t xml:space="preserve">AWS backup#backupselection</t>
  </si>
  <si>
    <t xml:space="preserve">AWS Backup legal hold</t>
  </si>
  <si>
    <t xml:space="preserve">AWS efs#filesystem</t>
  </si>
  <si>
    <t xml:space="preserve">AWS efs#accesspoint</t>
  </si>
  <si>
    <t xml:space="preserve">AWS wafv2#webacl</t>
  </si>
  <si>
    <t xml:space="preserve">AWS wafv2#ipset</t>
  </si>
  <si>
    <t xml:space="preserve">AWS wafv2#rulegroup</t>
  </si>
  <si>
    <t xml:space="preserve">AWS wafv2#regexpatternset</t>
  </si>
  <si>
    <t xml:space="preserve">AWS s3#accountpublicaccessblock</t>
  </si>
  <si>
    <t xml:space="preserve">AWS s3#accesspoint</t>
  </si>
  <si>
    <t xml:space="preserve">AWS s3#multiregionaccesspoint</t>
  </si>
  <si>
    <t xml:space="preserve">AWS S3 Bug 5</t>
  </si>
  <si>
    <t xml:space="preserve">AWS S3 Bug 6</t>
  </si>
  <si>
    <t xml:space="preserve">AWS s3#publicaccessblock</t>
  </si>
  <si>
    <t xml:space="preserve">AWS dms#ReplicationSubnetGroup</t>
  </si>
  <si>
    <t xml:space="preserve">AWS dms#replicationinstance</t>
  </si>
  <si>
    <t xml:space="preserve">AWS dms#replicationtask</t>
  </si>
  <si>
    <t xml:space="preserve">AWS dms#eventsubscription</t>
  </si>
  <si>
    <t xml:space="preserve">AWS Database Migration Service certificate</t>
  </si>
  <si>
    <t xml:space="preserve">AWS dms#replicationconfig</t>
  </si>
  <si>
    <t xml:space="preserve">AWS DMS Data Provider</t>
  </si>
  <si>
    <t xml:space="preserve">AWS DMS Migration Project</t>
  </si>
  <si>
    <t xml:space="preserve">AWS Cloud Map Http Namespace</t>
  </si>
  <si>
    <t xml:space="preserve">AWS Cloud Map Private DNS Namespace</t>
  </si>
  <si>
    <t xml:space="preserve">AWS Cloud Map Public DNS Namespace</t>
  </si>
  <si>
    <t xml:space="preserve">AWS servicediscovery#instance</t>
  </si>
  <si>
    <t xml:space="preserve">AWS servicediscovery#serviceinstance</t>
  </si>
  <si>
    <t xml:space="preserve">AWS servicediscovery#serviceresource</t>
  </si>
  <si>
    <t xml:space="preserve">AWS Cloud9 EC2 Environment</t>
  </si>
  <si>
    <t xml:space="preserve">AWS ses#receiptruleset</t>
  </si>
  <si>
    <t xml:space="preserve">AWS Simple Email Service (SES) Email Template</t>
  </si>
  <si>
    <t xml:space="preserve">AWS ses#receiptfilter</t>
  </si>
  <si>
    <t xml:space="preserve">AWS ses#contactlist</t>
  </si>
  <si>
    <t xml:space="preserve">AWS SageMaker Notebook Lifecycle Configuration</t>
  </si>
  <si>
    <t xml:space="preserve">AWS sagemaker#inferencerecommendationsjob</t>
  </si>
  <si>
    <t xml:space="preserve">AWS sagemaker#space</t>
  </si>
  <si>
    <t xml:space="preserve">AWS sagemaker#hub</t>
  </si>
  <si>
    <t xml:space="preserve">AWS sagemaker#hubcontent</t>
  </si>
  <si>
    <t xml:space="preserve">AWS sagemaker#modelcard</t>
  </si>
  <si>
    <t xml:space="preserve">AWS sagemaker#inferenceexperiment</t>
  </si>
  <si>
    <t xml:space="preserve">AWS SageMaker Algorithm</t>
  </si>
  <si>
    <t xml:space="preserve">AWS sagemaker#devicefleet</t>
  </si>
  <si>
    <t xml:space="preserve">AWS sagemaker#edgepackagingjob</t>
  </si>
  <si>
    <t xml:space="preserve">AWS amplify#apps</t>
  </si>
  <si>
    <t xml:space="preserve">AWS amplify#branch</t>
  </si>
  <si>
    <t xml:space="preserve">AWS datasync#locations3</t>
  </si>
  <si>
    <t xml:space="preserve">AWS datasync#locationefs</t>
  </si>
  <si>
    <t xml:space="preserve">AWS datasync#locationnfs</t>
  </si>
  <si>
    <t xml:space="preserve">AWS datasync#locationsmb</t>
  </si>
  <si>
    <t xml:space="preserve">AWS datasync#locationfsxwindows</t>
  </si>
  <si>
    <t xml:space="preserve">AWS datasync#locationobjectstorage</t>
  </si>
  <si>
    <t xml:space="preserve">AWS datasync#locationhdfs</t>
  </si>
  <si>
    <t xml:space="preserve">AWS datasync#locationfsxlustre</t>
  </si>
  <si>
    <t xml:space="preserve">AWS datasync#system</t>
  </si>
  <si>
    <t xml:space="preserve">AWS events#bus</t>
  </si>
  <si>
    <t xml:space="preserve">AWS EventBridge Archive</t>
  </si>
  <si>
    <t xml:space="preserve">AWS EventBridge API Destination</t>
  </si>
  <si>
    <t xml:space="preserve">AWS EventBridge Connection</t>
  </si>
  <si>
    <t xml:space="preserve">AWS EventBridge Global Endpoint</t>
  </si>
  <si>
    <t xml:space="preserve">AWS MSK Cluster Configuration</t>
  </si>
  <si>
    <t xml:space="preserve">AWS msk#batchscramsecret</t>
  </si>
  <si>
    <t xml:space="preserve">AWS appsync#graphqlapi</t>
  </si>
  <si>
    <t xml:space="preserve">AWS Network Firewall Rules Group</t>
  </si>
  <si>
    <t xml:space="preserve">AWS Network Firewall TLS inspection configuration</t>
  </si>
  <si>
    <t xml:space="preserve">AWS ecr#registrypolicy</t>
  </si>
  <si>
    <t xml:space="preserve">AWS ECR Pull Through Cach rule</t>
  </si>
  <si>
    <t xml:space="preserve">AWS appconfig#environment</t>
  </si>
  <si>
    <t xml:space="preserve">AWS appconfig#hostedconfigurationversion</t>
  </si>
  <si>
    <t xml:space="preserve">AWS appconfig#extensionassociation</t>
  </si>
  <si>
    <t xml:space="preserve">AWS appconfig#extension</t>
  </si>
  <si>
    <t xml:space="preserve">AWS amazonmq#broker</t>
  </si>
  <si>
    <t xml:space="preserve">AWS kinesisanalyticsv2#application</t>
  </si>
  <si>
    <t xml:space="preserve">AWS macie2#session</t>
  </si>
  <si>
    <t xml:space="preserve">AWS Network Manager Registered Transit Gateway</t>
  </si>
  <si>
    <t xml:space="preserve">AWS CloudWatch subscription filter</t>
  </si>
  <si>
    <t xml:space="preserve">AWS emr#securityconfiguration</t>
  </si>
  <si>
    <t xml:space="preserve">AWS emr#instance</t>
  </si>
  <si>
    <t xml:space="preserve">AWS emr#instancegroup</t>
  </si>
  <si>
    <t xml:space="preserve">AWS emr#instancefleet</t>
  </si>
  <si>
    <t xml:space="preserve">AWS emr#step</t>
  </si>
  <si>
    <t xml:space="preserve">AWS Global Accelerator listener</t>
  </si>
  <si>
    <t xml:space="preserve">AWS Global Accelerator endpoint group</t>
  </si>
  <si>
    <t xml:space="preserve">AWS pinpoint#applicationsettings</t>
  </si>
  <si>
    <t xml:space="preserve">AWS pinpoint#emailchannel</t>
  </si>
  <si>
    <t xml:space="preserve">AWS pinpoint#segment</t>
  </si>
  <si>
    <t xml:space="preserve">AWS pinpoint#campaign</t>
  </si>
  <si>
    <t xml:space="preserve">AWS pinpoint#eventstream</t>
  </si>
  <si>
    <t xml:space="preserve">AWS pinpoint#emailtemplate</t>
  </si>
  <si>
    <t xml:space="preserve">AWS pinpoint#inapptemplate</t>
  </si>
  <si>
    <t xml:space="preserve">AWS codegurureviewer#repositoryassociation</t>
  </si>
  <si>
    <t xml:space="preserve">AWS connect#phonenumber</t>
  </si>
  <si>
    <t xml:space="preserve">AWS athena#preparedstatement</t>
  </si>
  <si>
    <t xml:space="preserve">AWS athena#namedqueryream</t>
  </si>
  <si>
    <t xml:space="preserve">AWS athena#capacityreservation</t>
  </si>
  <si>
    <t xml:space="preserve">AWS EventBridge Schedule Group</t>
  </si>
  <si>
    <t xml:space="preserve">AWS App Mesh virtual node</t>
  </si>
  <si>
    <t xml:space="preserve">AWS App Mesh virtual service</t>
  </si>
  <si>
    <t xml:space="preserve">AWS App Mesh virtual router</t>
  </si>
  <si>
    <t xml:space="preserve">AWS App Mesh virtual gateway</t>
  </si>
  <si>
    <t xml:space="preserve">AWS appmesh#route</t>
  </si>
  <si>
    <t xml:space="preserve">AWS AppStream 2.0 Application</t>
  </si>
  <si>
    <t xml:space="preserve">AWS appstream#appblockbuilder</t>
  </si>
  <si>
    <t xml:space="preserve">AWS appstream#directoryconfig</t>
  </si>
  <si>
    <t xml:space="preserve">AWS cloudformation#stackset</t>
  </si>
  <si>
    <t xml:space="preserve">AWS cloudformation#type</t>
  </si>
  <si>
    <t xml:space="preserve">AWS cloudformation#delay</t>
  </si>
  <si>
    <t xml:space="preserve">AWS personalize#schema</t>
  </si>
  <si>
    <t xml:space="preserve">AWS personalize#batchsegmentjob</t>
  </si>
  <si>
    <t xml:space="preserve">AWS iot#accountauditconfiguration</t>
  </si>
  <si>
    <t xml:space="preserve">AWS iot#securityprofile</t>
  </si>
  <si>
    <t xml:space="preserve">AWS iot#jobtemplate</t>
  </si>
  <si>
    <t xml:space="preserve">AWS iot#custommetric</t>
  </si>
  <si>
    <t xml:space="preserve">AWS batch#schedulingpolicy</t>
  </si>
  <si>
    <t xml:space="preserve">AWS CodeWhisperer</t>
  </si>
  <si>
    <t xml:space="preserve">AWS Lightsail certificate</t>
  </si>
  <si>
    <t xml:space="preserve">AWS Lightsail disk snapshot</t>
  </si>
  <si>
    <t xml:space="preserve">AWS VPC Lattice service network</t>
  </si>
  <si>
    <t xml:space="preserve">AWS VPC Lattice target group</t>
  </si>
  <si>
    <t xml:space="preserve">AWS mediaconnect#flowsource</t>
  </si>
  <si>
    <t xml:space="preserve">AWS mediaconnect#flowvpcinterface</t>
  </si>
  <si>
    <t xml:space="preserve">AWS mediaconnect#flowentitlement</t>
  </si>
  <si>
    <t xml:space="preserve">AWS mediaconnect#entitlement</t>
  </si>
  <si>
    <t xml:space="preserve">AWS vpc-lattice#servicenetworkserviceassociation</t>
  </si>
  <si>
    <t xml:space="preserve">AWS vpc-lattice#servicenetworkvpcassociation</t>
  </si>
  <si>
    <t xml:space="preserve">AWS RDS Performance Insights</t>
  </si>
  <si>
    <t xml:space="preserve">AWS Security Lake data lake</t>
  </si>
  <si>
    <t xml:space="preserve">AWS Security Lake subscriber</t>
  </si>
  <si>
    <t xml:space="preserve">AWS waf#rulegroup</t>
  </si>
  <si>
    <t xml:space="preserve">AWS RDS option group</t>
  </si>
  <si>
    <t xml:space="preserve">AWS Cognito User Pool Client</t>
  </si>
  <si>
    <t xml:space="preserve">AWS Cognito User Pool Group</t>
  </si>
  <si>
    <t xml:space="preserve">AWS Certificate Authority Activation</t>
  </si>
  <si>
    <t xml:space="preserve">AWS Step Functions Activity DUP</t>
  </si>
  <si>
    <t xml:space="preserve">AWS Macie Session DUP</t>
  </si>
  <si>
    <t xml:space="preserve">AWS Managed Streaming for Kafka Connect Connector</t>
  </si>
  <si>
    <t xml:space="preserve">AWS Connect Instance Quick Connect</t>
  </si>
  <si>
    <t xml:space="preserve">AWS EC2 Transit Gateway Connect</t>
  </si>
  <si>
    <t xml:space="preserve">AWS Pinpoint SMS Registration</t>
  </si>
  <si>
    <t xml:space="preserve">AWS Pinpoint SMS Phone Pool</t>
  </si>
  <si>
    <t xml:space="preserve">AWS Network Manager Customer Gateway Association</t>
  </si>
  <si>
    <t xml:space="preserve">AWS Network Manager Link Association</t>
  </si>
  <si>
    <t xml:space="preserve">AWS App Mesh Gateway Route</t>
  </si>
  <si>
    <t xml:space="preserve">AWS Transfer Family Connector</t>
  </si>
  <si>
    <t xml:space="preserve">AWS Transfer Family Agreement</t>
  </si>
  <si>
    <t xml:space="preserve">AWS Amazon QuickSight VPC Connection</t>
  </si>
  <si>
    <t xml:space="preserve">AWS Inspector2 Filter</t>
  </si>
  <si>
    <t xml:space="preserve">AWS ElastiCache Serverless Cache</t>
  </si>
  <si>
    <t xml:space="preserve">AWS Bedrock Model Customization Job</t>
  </si>
  <si>
    <t xml:space="preserve">AWS Macie Custom Data Identifier</t>
  </si>
  <si>
    <t xml:space="preserve">AWS Purchase Orders Console</t>
  </si>
  <si>
    <t xml:space="preserve">AWS Route 53 Recovery Controller Cell</t>
  </si>
  <si>
    <t xml:space="preserve">AWS Route 53 Recovery Controller Recovery Group</t>
  </si>
  <si>
    <t xml:space="preserve">AWS Route 53 Recovery Controller Resource Set</t>
  </si>
  <si>
    <t xml:space="preserve">AWS Route 53 Recovery Controller Readiness Check</t>
  </si>
  <si>
    <t xml:space="preserve">AWS IoT Greengrass Component Version</t>
  </si>
  <si>
    <t xml:space="preserve">AWS Fraud Detector Entity Type</t>
  </si>
  <si>
    <t xml:space="preserve">AWS Fraud Detector Variable</t>
  </si>
  <si>
    <t xml:space="preserve">AWS Fraud Detector Label</t>
  </si>
  <si>
    <t xml:space="preserve">AWS Well-Architected Tool Lens</t>
  </si>
  <si>
    <t xml:space="preserve">AWS Elemental MediaPackage Packaging Group</t>
  </si>
  <si>
    <t xml:space="preserve">AWS Elemental MediaPackage Packaging Configuration</t>
  </si>
  <si>
    <t xml:space="preserve">AWS OpenSearch Ingestion Pipline</t>
  </si>
  <si>
    <t xml:space="preserve">AWS EKS Pod Identity Association</t>
  </si>
  <si>
    <t xml:space="preserve">AWS Security Hub Automation Rule</t>
  </si>
  <si>
    <t xml:space="preserve">AWS MarketPlace Vendor Insight Data Source</t>
  </si>
  <si>
    <t xml:space="preserve">AWS MarketPlace</t>
  </si>
  <si>
    <t xml:space="preserve">AWS Budgets Action</t>
  </si>
  <si>
    <t xml:space="preserve">AWS Connect Customer Profiles Object Type</t>
  </si>
  <si>
    <t xml:space="preserve">AWS IoT TwinMaker Entity</t>
  </si>
  <si>
    <t xml:space="preserve">AWS Pinpoint Template</t>
  </si>
  <si>
    <t xml:space="preserve">AWS Workspace Web IP Access Settings</t>
  </si>
  <si>
    <t xml:space="preserve">AWS RoboMaker Robot Application Version</t>
  </si>
  <si>
    <t xml:space="preserve">AWS Backup Plan</t>
  </si>
  <si>
    <t xml:space="preserve">AWS BCM Data Export</t>
  </si>
  <si>
    <t xml:space="preserve">AWS Glue Database</t>
  </si>
  <si>
    <t xml:space="preserve">AWS Glue Connection</t>
  </si>
  <si>
    <t xml:space="preserve">AWS DynamoDB Backup</t>
  </si>
  <si>
    <t xml:space="preserve">AWS Bedrock Model Evaluation Job</t>
  </si>
  <si>
    <t xml:space="preserve">AWS Bedrock Agent Alias</t>
  </si>
  <si>
    <t xml:space="preserve">AWS Audit Manager Control</t>
  </si>
  <si>
    <t xml:space="preserve">AWS AppSync API Cache</t>
  </si>
  <si>
    <t xml:space="preserve">AWS AppFabric App Bundle</t>
  </si>
  <si>
    <t xml:space="preserve">AWS Application Signals SLO</t>
  </si>
  <si>
    <t xml:space="preserve">AWS API Origin</t>
  </si>
  <si>
    <t xml:space="preserve">AWS API Endpoint</t>
  </si>
  <si>
    <t xml:space="preserve">AWS Backup Restore Testing Plan</t>
  </si>
  <si>
    <t xml:space="preserve">AWS B2B Transformer</t>
  </si>
  <si>
    <t xml:space="preserve">AWS B2B Capability</t>
  </si>
  <si>
    <t xml:space="preserve">AWS Bedrock Provisioned Throughput Model</t>
  </si>
  <si>
    <t xml:space="preserve">AWS Managed Prometheus Collector</t>
  </si>
  <si>
    <t xml:space="preserve">AWS B2B Profile</t>
  </si>
  <si>
    <t xml:space="preserve">AWS Bedrock Guardrail</t>
  </si>
  <si>
    <t xml:space="preserve">AWS B2B Partnership</t>
  </si>
  <si>
    <t xml:space="preserve">AWS Billing Conductor Pricing Plan</t>
  </si>
  <si>
    <t xml:space="preserve">AWS GameLift Fleet</t>
  </si>
  <si>
    <t xml:space="preserve">AWS GameLift Location</t>
  </si>
  <si>
    <t xml:space="preserve">AWS HealthLake Data Store</t>
  </si>
  <si>
    <t xml:space="preserve">AWS Clean Rooms Membership</t>
  </si>
  <si>
    <t xml:space="preserve">AWS GameLift Script</t>
  </si>
  <si>
    <t xml:space="preserve">AWS EC2 VPC Flow Log</t>
  </si>
  <si>
    <t xml:space="preserve">AWS AppRunner Connection</t>
  </si>
  <si>
    <t xml:space="preserve">AWS CloudWatch SLO</t>
  </si>
  <si>
    <t xml:space="preserve">AWS EC2 Security Group Egress</t>
  </si>
  <si>
    <t xml:space="preserve">AWS Clean Rooms Configured Table</t>
  </si>
  <si>
    <t xml:space="preserve">AWS EC2 Security Group Ingress</t>
  </si>
  <si>
    <t xml:space="preserve">AWS Lake Formation Tag</t>
  </si>
  <si>
    <t xml:space="preserve">AWS GameLift Build</t>
  </si>
  <si>
    <t xml:space="preserve">AWS Clean Rooms Collaboration</t>
  </si>
  <si>
    <t xml:space="preserve">AWS HealthLake FHIR Data Store</t>
  </si>
  <si>
    <t xml:space="preserve">AWS Billing Conductor Pricing Rule</t>
  </si>
  <si>
    <t xml:space="preserve">AWS Clean Rooms ML Training Dataset</t>
  </si>
  <si>
    <t xml:space="preserve">AWS EC2 Capacity Reservation Fleet</t>
  </si>
  <si>
    <t xml:space="preserve">AWS Lake Formation Data Filter</t>
  </si>
  <si>
    <t xml:space="preserve">AWS EC2 SSH Key</t>
  </si>
  <si>
    <t xml:space="preserve">AWS DynamoDB Global Table</t>
  </si>
  <si>
    <t xml:space="preserve">AWS Lake Formation Permission</t>
  </si>
  <si>
    <t xml:space="preserve">AWS ServiceQuotas CloudFormation</t>
  </si>
  <si>
    <t xml:space="preserve">AWS ServiceQuotas Workspaces</t>
  </si>
  <si>
    <t xml:space="preserve">AWS ServiceQuotas Athena</t>
  </si>
  <si>
    <t xml:space="preserve">AWS ServiceQuotas Route53Resolver</t>
  </si>
  <si>
    <t xml:space="preserve">AWS Transcribe Vocabulary Filter</t>
  </si>
  <si>
    <t xml:space="preserve">AWS Panorama DataSource</t>
  </si>
  <si>
    <t xml:space="preserve">AWS ServiceQuotas SageMaker</t>
  </si>
  <si>
    <t xml:space="preserve">AWS Evidently Segment</t>
  </si>
  <si>
    <t xml:space="preserve">AWS ServiceQuotas Logs</t>
  </si>
  <si>
    <t xml:space="preserve">AWS ServiceQuotas ServiceQuotas</t>
  </si>
  <si>
    <t xml:space="preserve">AWS ServiceQuotas SSM</t>
  </si>
  <si>
    <t xml:space="preserve">AWS ServiceQuotas Monitoring</t>
  </si>
  <si>
    <t xml:space="preserve">AWS RDS TenantDatabase</t>
  </si>
  <si>
    <t xml:space="preserve">AWS ServiceQuotas Textract</t>
  </si>
  <si>
    <t xml:space="preserve">AWS ServiceQuotas IAM</t>
  </si>
  <si>
    <t xml:space="preserve">AWS ElastiCache Cache Cluster</t>
  </si>
  <si>
    <t xml:space="preserve">AWS ServiceQuotas EC2</t>
  </si>
  <si>
    <t xml:space="preserve">AWS RDS Snapshot Tenant Database</t>
  </si>
  <si>
    <t xml:space="preserve">AWS ServiceQuotas RDS</t>
  </si>
  <si>
    <t xml:space="preserve">AWS ServiceQuotas Forecast</t>
  </si>
  <si>
    <t xml:space="preserve">AWS ServiceQuotas EBS</t>
  </si>
  <si>
    <t xml:space="preserve">AWS ServiceQuotas Autoscaling</t>
  </si>
  <si>
    <t xml:space="preserve">AWS EC2 VPN Connection Route</t>
  </si>
  <si>
    <t xml:space="preserve">AWS EC2 Client VPN Target Network Association</t>
  </si>
  <si>
    <t xml:space="preserve">AWS Omics run</t>
  </si>
  <si>
    <t xml:space="preserve">AWS Omics Aannotation Store</t>
  </si>
  <si>
    <t xml:space="preserve">AWS Omics Workflow</t>
  </si>
  <si>
    <t xml:space="preserve">AWS S3 arn</t>
  </si>
  <si>
    <t xml:space="preserve">AWS Budgets Budget</t>
  </si>
  <si>
    <t xml:space="preserve">AWS Lightsail Distribution</t>
  </si>
  <si>
    <t xml:space="preserve">AWS Omics Variant Store</t>
  </si>
  <si>
    <t xml:space="preserve">AWS Omics Sequence Store</t>
  </si>
  <si>
    <t xml:space="preserve">AWS FSx File Cache</t>
  </si>
  <si>
    <t xml:space="preserve">AWS Omics Run Group</t>
  </si>
  <si>
    <t xml:space="preserve">AWS Omics Reference Store</t>
  </si>
  <si>
    <t xml:space="preserve">AWS Nimble Studio</t>
  </si>
  <si>
    <t xml:space="preserve">AWS Lookout Equipment Project Dataset</t>
  </si>
  <si>
    <t xml:space="preserve">AWS MongoDB Atlas Team</t>
  </si>
  <si>
    <t xml:space="preserve">AWS Atlas privateendpointregionalmode</t>
  </si>
  <si>
    <t xml:space="preserve">AWS MongoDB Atlas Network Peering</t>
  </si>
  <si>
    <t xml:space="preserve">AWS CodeBuild Fleet</t>
  </si>
  <si>
    <t xml:space="preserve">AWS CodeCatalyst Space</t>
  </si>
  <si>
    <t xml:space="preserve">AWS Atlas projectipwhitelist</t>
  </si>
  <si>
    <t xml:space="preserve">AWS MongoDB Atlas Private Endpoint</t>
  </si>
  <si>
    <t xml:space="preserve">AWS Atlas projectinvitation</t>
  </si>
  <si>
    <t xml:space="preserve">AWS Atlas auditing</t>
  </si>
  <si>
    <t xml:space="preserve">AWS IVS Stage</t>
  </si>
  <si>
    <t xml:space="preserve">AWS IVS Playback Key</t>
  </si>
  <si>
    <t xml:space="preserve">AWS IVS Chat Room</t>
  </si>
  <si>
    <t xml:space="preserve">AWS Mainframe Modernization Environment</t>
  </si>
  <si>
    <t xml:space="preserve">AWS Mainframe Modernization Appilcation</t>
  </si>
  <si>
    <t xml:space="preserve">AWS DocumentDB Elastic Cluster Snapshot</t>
  </si>
  <si>
    <t xml:space="preserve">AWS Atlas networkcontainer</t>
  </si>
  <si>
    <t xml:space="preserve">AWS IVS Chat Logging Configuration</t>
  </si>
  <si>
    <t xml:space="preserve">AWS MongoDB Atlas Search Index</t>
  </si>
  <si>
    <t xml:space="preserve">AWS Atlas projectipaccesslist</t>
  </si>
  <si>
    <t xml:space="preserve">AWS Atlas Database User</t>
  </si>
  <si>
    <t xml:space="preserve">AWS IVS Playback Restriction Policy</t>
  </si>
  <si>
    <t xml:space="preserve">AWS CloudWatch Network Monitor Probe</t>
  </si>
  <si>
    <t xml:space="preserve">AWS CodeArtifact Repository</t>
  </si>
  <si>
    <t xml:space="preserve">AWS CodeArtifact Domain</t>
  </si>
  <si>
    <t xml:space="preserve">AWS Pinpoint Application</t>
  </si>
  <si>
    <t xml:space="preserve">AWS Shield Regional Protection</t>
  </si>
  <si>
    <t xml:space="preserve">AWS EKS Accessentry</t>
  </si>
  <si>
    <t xml:space="preserve">AWS Catalog Product</t>
  </si>
  <si>
    <t xml:space="preserve">AWS Service Catalog Portfolio - dup</t>
  </si>
  <si>
    <t xml:space="preserve">AWS IoT Wireless FUOTA Task</t>
  </si>
  <si>
    <t xml:space="preserve">AWS EC2 Route Server</t>
  </si>
  <si>
    <t xml:space="preserve">AWS Bedrock Imported Model</t>
  </si>
  <si>
    <t xml:space="preserve">AWS SecurityHub Configuration Policy</t>
  </si>
  <si>
    <t xml:space="preserve">AWS Q Expert Application</t>
  </si>
  <si>
    <t xml:space="preserve">AWS MSK VPC Connection</t>
  </si>
  <si>
    <t xml:space="preserve">AWS Entity Resolution ID Mapping Workflow</t>
  </si>
  <si>
    <t xml:space="preserve">AWS Autoloop Transformer</t>
  </si>
  <si>
    <t xml:space="preserve">AWS IoT OTA update</t>
  </si>
  <si>
    <t xml:space="preserve">AWS ResilienceHub App</t>
  </si>
  <si>
    <t xml:space="preserve">AWS Route53 Profile</t>
  </si>
  <si>
    <t xml:space="preserve">AWS CloudWatch Logs Delivery</t>
  </si>
  <si>
    <t xml:space="preserve">Alibaba Server Load Balancer (SLB)</t>
  </si>
  <si>
    <t xml:space="preserve">Alibaba ApsaraDB PolarDB Instance</t>
  </si>
  <si>
    <t xml:space="preserve">Alibaba ApsaraDB PolarDB Database</t>
  </si>
  <si>
    <t xml:space="preserve">Azure Application Security Group</t>
  </si>
  <si>
    <t xml:space="preserve">Azure Bastion Host</t>
  </si>
  <si>
    <t xml:space="preserve">Azure Custom IP Prefix</t>
  </si>
  <si>
    <t xml:space="preserve">Azure DDOS Protection Plan</t>
  </si>
  <si>
    <t xml:space="preserve">Azure DNS Forwarding Ruleset</t>
  </si>
  <si>
    <t xml:space="preserve">Azure DNS Resolver</t>
  </si>
  <si>
    <t xml:space="preserve">Azure Express Route Circuit</t>
  </si>
  <si>
    <t xml:space="preserve">Azure Express Route Gateway</t>
  </si>
  <si>
    <t xml:space="preserve">Azure IP Group</t>
  </si>
  <si>
    <t xml:space="preserve">Azure Local Network Gateway</t>
  </si>
  <si>
    <t xml:space="preserve">Azure Network Intent Policy</t>
  </si>
  <si>
    <t xml:space="preserve">Azure Network Manager</t>
  </si>
  <si>
    <t xml:space="preserve">Azure Network Profile</t>
  </si>
  <si>
    <t xml:space="preserve">Azure Network Virtual Appliance</t>
  </si>
  <si>
    <t xml:space="preserve">Azure P2S VPN Gateway</t>
  </si>
  <si>
    <t xml:space="preserve">Azure Route Filter</t>
  </si>
  <si>
    <t xml:space="preserve">Azure Security Partner Provider</t>
  </si>
  <si>
    <t xml:space="preserve">Azure Service Endpoint Policy</t>
  </si>
  <si>
    <t xml:space="preserve">Azure Virtual Hub</t>
  </si>
  <si>
    <t xml:space="preserve">Azure Virtual WAN</t>
  </si>
  <si>
    <t xml:space="preserve">Azure VPN Gateway</t>
  </si>
  <si>
    <t xml:space="preserve">Azure VPN Server Configuration</t>
  </si>
  <si>
    <t xml:space="preserve">Azure Action Group</t>
  </si>
  <si>
    <t xml:space="preserve">Azure Monitor Alert Rule</t>
  </si>
  <si>
    <t xml:space="preserve">Azure Auto Scale Setting</t>
  </si>
  <si>
    <t xml:space="preserve">Azure Application Insights</t>
  </si>
  <si>
    <t xml:space="preserve">Azure Data Collection Endpoint</t>
  </si>
  <si>
    <t xml:space="preserve">Azure Data Collection Rule</t>
  </si>
  <si>
    <t xml:space="preserve">Azure Application Insights Guest Diagnostic Setting</t>
  </si>
  <si>
    <t xml:space="preserve">Azure Monitor Metric Alert</t>
  </si>
  <si>
    <t xml:space="preserve">Azure Application Insights Notification Group</t>
  </si>
  <si>
    <t xml:space="preserve">Azure Monitor Private Link Scopes</t>
  </si>
  <si>
    <t xml:space="preserve">Azure Application Insights Scheduled Query Rule</t>
  </si>
  <si>
    <t xml:space="preserve">Azure Availability Test</t>
  </si>
  <si>
    <t xml:space="preserve">Azure Workbook</t>
  </si>
  <si>
    <t xml:space="preserve">Azure Workbook Template</t>
  </si>
  <si>
    <t xml:space="preserve">Azure Capacity Reservation Group</t>
  </si>
  <si>
    <t xml:space="preserve">Azure Disk Access</t>
  </si>
  <si>
    <t xml:space="preserve">Azure Host Group</t>
  </si>
  <si>
    <t xml:space="preserve">Azure Proximity Placement Group</t>
  </si>
  <si>
    <t xml:space="preserve">Azure Restore Point Collection</t>
  </si>
  <si>
    <t xml:space="preserve">Azure Compute Shared VMExtension</t>
  </si>
  <si>
    <t xml:space="preserve">Azure Compute Snapshot</t>
  </si>
  <si>
    <t xml:space="preserve">Azure Security Assignment</t>
  </si>
  <si>
    <t xml:space="preserve">Azure Security Automation</t>
  </si>
  <si>
    <t xml:space="preserve">Azure Custom Entity Store Assignment</t>
  </si>
  <si>
    <t xml:space="preserve">Azure Data Scanner</t>
  </si>
  <si>
    <t xml:space="preserve">Azure IoT Security Solution</t>
  </si>
  <si>
    <t xml:space="preserve">Azure Security Connector</t>
  </si>
  <si>
    <t xml:space="preserve">Azure Security Standard</t>
  </si>
  <si>
    <t xml:space="preserve">Azure Security VM Scanner</t>
  </si>
  <si>
    <t xml:space="preserve">Azure On-Premises Data Gateway</t>
  </si>
  <si>
    <t xml:space="preserve">Azure API Connection</t>
  </si>
  <si>
    <t xml:space="preserve">Azure Logic Apps Custom Connector</t>
  </si>
  <si>
    <t xml:space="preserve">Azure App Service Kubernetes Environment</t>
  </si>
  <si>
    <t xml:space="preserve">Azure Connected VMware vSphere Cluster</t>
  </si>
  <si>
    <t xml:space="preserve">Azure Connected VMware vSphere Datastore</t>
  </si>
  <si>
    <t xml:space="preserve">Azure Connected VMware vSphere Resource Pool</t>
  </si>
  <si>
    <t xml:space="preserve">Azure Connected VMware vSphere VCenter</t>
  </si>
  <si>
    <t xml:space="preserve">Azure Connected VMware vSphere Virtual Machine Template</t>
  </si>
  <si>
    <t xml:space="preserve">Azure Connected VMware vSphere Virtual Machine</t>
  </si>
  <si>
    <t xml:space="preserve">Azure Stack HCI</t>
  </si>
  <si>
    <t xml:space="preserve">Azure Stack HCI Gallery Image</t>
  </si>
  <si>
    <t xml:space="preserve">Azure Stack HCI Network Interface</t>
  </si>
  <si>
    <t xml:space="preserve">Azure Stack HCI Virtual Machine</t>
  </si>
  <si>
    <t xml:space="preserve">Azure Stack HCI Virtual Network</t>
  </si>
  <si>
    <t xml:space="preserve">Azure Event Grid Partner Configuration</t>
  </si>
  <si>
    <t xml:space="preserve">Azure Event Grid System Topic</t>
  </si>
  <si>
    <t xml:space="preserve">Azure Arc Data Controller</t>
  </si>
  <si>
    <t xml:space="preserve">Azure Arc-enabled PostgreSQL Hyperscale server group</t>
  </si>
  <si>
    <t xml:space="preserve">Azure Arc-enabled SQL Managed Instance</t>
  </si>
  <si>
    <t xml:space="preserve">Azure Arc-enabled SQL Server Instance</t>
  </si>
  <si>
    <t xml:space="preserve">Azure Application Group</t>
  </si>
  <si>
    <t xml:space="preserve">Azure Scaling Plan</t>
  </si>
  <si>
    <t xml:space="preserve">Azure Migrate Assessment Project</t>
  </si>
  <si>
    <t xml:space="preserve">Azure Migrate Move Collection</t>
  </si>
  <si>
    <t xml:space="preserve">Azure Object Anchors Account</t>
  </si>
  <si>
    <t xml:space="preserve">Azure Object Understanding Account</t>
  </si>
  <si>
    <t xml:space="preserve">Azure Remote Rendering Account</t>
  </si>
  <si>
    <t xml:space="preserve">Azure Spatial Anchors Account</t>
  </si>
  <si>
    <t xml:space="preserve">Azure Service Fabric Mesh Application</t>
  </si>
  <si>
    <t xml:space="preserve">Azure Service Fabric Mesh Gateway</t>
  </si>
  <si>
    <t xml:space="preserve">Azure Service Fabric Mesh Network</t>
  </si>
  <si>
    <t xml:space="preserve">Azure Service Fabric Mesh Volume</t>
  </si>
  <si>
    <t xml:space="preserve">Azure Automanage Account</t>
  </si>
  <si>
    <t xml:space="preserve">Azure Automanage Configuration Profile Preference</t>
  </si>
  <si>
    <t xml:space="preserve">Azure Automanage Configuration Profile</t>
  </si>
  <si>
    <t xml:space="preserve">Azure Network Security Group (Classic)</t>
  </si>
  <si>
    <t xml:space="preserve">Azure Network Reserved IP (Classic)</t>
  </si>
  <si>
    <t xml:space="preserve">Azure Network Virtual Network (Classic)</t>
  </si>
  <si>
    <t xml:space="preserve">Azure Dev Center</t>
  </si>
  <si>
    <t xml:space="preserve">Azure Dev Center Network Connection</t>
  </si>
  <si>
    <t xml:space="preserve">Azure Dev Center Project</t>
  </si>
  <si>
    <t xml:space="preserve">Azure Fidalgo Dev Center</t>
  </si>
  <si>
    <t xml:space="preserve">Azure Network Configurations</t>
  </si>
  <si>
    <t xml:space="preserve">Azure Fidalgo Project</t>
  </si>
  <si>
    <t xml:space="preserve">Azure Network Function Manager - Device</t>
  </si>
  <si>
    <t xml:space="preserve">Azure Network Function Manager - Network Functions</t>
  </si>
  <si>
    <t xml:space="preserve">Azure Lab Account</t>
  </si>
  <si>
    <t xml:space="preserve">Azure Lab Plan</t>
  </si>
  <si>
    <t xml:space="preserve">Azure Lab</t>
  </si>
  <si>
    <t xml:space="preserve">Azure Machine Learning Studio Web Service Plans</t>
  </si>
  <si>
    <t xml:space="preserve">Azure Machine Learning Studio Web Service</t>
  </si>
  <si>
    <t xml:space="preserve">Azure Mobile Network</t>
  </si>
  <si>
    <t xml:space="preserve">Azure Packet Core Control Plane</t>
  </si>
  <si>
    <t xml:space="preserve">Azure SIM</t>
  </si>
  <si>
    <t xml:space="preserve">Azure Log Analytics Query Pack</t>
  </si>
  <si>
    <t xml:space="preserve">Azure Service Catalog Managed Application Definition</t>
  </si>
  <si>
    <t xml:space="preserve">Azure Managed Application</t>
  </si>
  <si>
    <t xml:space="preserve">Azure Jit Request</t>
  </si>
  <si>
    <t xml:space="preserve">Azure IoT Hub</t>
  </si>
  <si>
    <t xml:space="preserve">Azure Device Provisioning Service</t>
  </si>
  <si>
    <t xml:space="preserve">Azure SAP HANA On Azure</t>
  </si>
  <si>
    <t xml:space="preserve">Azure Monitor for SAP Solutions</t>
  </si>
  <si>
    <t xml:space="preserve">Azure Arc Machine</t>
  </si>
  <si>
    <t xml:space="preserve">Azure Arc Private Link Scope</t>
  </si>
  <si>
    <t xml:space="preserve">Azure Synapse Analytics Private Link Hub</t>
  </si>
  <si>
    <t xml:space="preserve">Azure Monitor Action Rule</t>
  </si>
  <si>
    <t xml:space="preserve">Azure Monitor Smart Detector Alert Rule</t>
  </si>
  <si>
    <t xml:space="preserve">Azure App Managed Environment</t>
  </si>
  <si>
    <t xml:space="preserve">Azure Microsoft Entra ID B2C Tenant</t>
  </si>
  <si>
    <t xml:space="preserve">Azure Microsoft Entra ID Guest Usage</t>
  </si>
  <si>
    <t xml:space="preserve">Azure Stack Linked Subscription</t>
  </si>
  <si>
    <t xml:space="preserve">Azure Stack Registration</t>
  </si>
  <si>
    <t xml:space="preserve">Azure Virtual Machine (Classic)</t>
  </si>
  <si>
    <t xml:space="preserve">Azure Communication Service</t>
  </si>
  <si>
    <t xml:space="preserve">Azure Communication Services Email</t>
  </si>
  <si>
    <t xml:space="preserve">Azure Container Service</t>
  </si>
  <si>
    <t xml:space="preserve">Azure Container Service Snapshot</t>
  </si>
  <si>
    <t xml:space="preserve">Azure Resource Guard</t>
  </si>
  <si>
    <t xml:space="preserve">Azure Dev Test Lab</t>
  </si>
  <si>
    <t xml:space="preserve">Azure Dev Test Lab Schedule</t>
  </si>
  <si>
    <t xml:space="preserve">Azure Edge Hardware Center Address</t>
  </si>
  <si>
    <t xml:space="preserve">Azure Edge Hardware Center</t>
  </si>
  <si>
    <t xml:space="preserve">Azure API for FHIR</t>
  </si>
  <si>
    <t xml:space="preserve">Azure Healthcare APIs Workspace</t>
  </si>
  <si>
    <t xml:space="preserve">Azure Integration Account</t>
  </si>
  <si>
    <t xml:space="preserve">Azure Integration Service Environment</t>
  </si>
  <si>
    <t xml:space="preserve">Azure Media Service</t>
  </si>
  <si>
    <t xml:space="preserve">Azure Video Analyzer</t>
  </si>
  <si>
    <t xml:space="preserve">Azure Nutanix Interface</t>
  </si>
  <si>
    <t xml:space="preserve">Azure Nutanix Node</t>
  </si>
  <si>
    <t xml:space="preserve">Azure Peering Service</t>
  </si>
  <si>
    <t xml:space="preserve">Azure Peering</t>
  </si>
  <si>
    <t xml:space="preserve">Azure PowerBI Dedicated Auto Scale V-Core</t>
  </si>
  <si>
    <t xml:space="preserve">Azure Power Bi Embedded</t>
  </si>
  <si>
    <t xml:space="preserve">Azure Deployment Script</t>
  </si>
  <si>
    <t xml:space="preserve">Azure Template Spec</t>
  </si>
  <si>
    <t xml:space="preserve">Azure SignalR</t>
  </si>
  <si>
    <t xml:space="preserve">Azure Web PubSub Service</t>
  </si>
  <si>
    <t xml:space="preserve">Azure SQL Virtual Machine Group</t>
  </si>
  <si>
    <t xml:space="preserve">Azure Monitor For Sap Solutions v2</t>
  </si>
  <si>
    <t xml:space="preserve">Azure Sap Virtual Instance</t>
  </si>
  <si>
    <t xml:space="preserve">Azure SQL Instance Pool</t>
  </si>
  <si>
    <t xml:space="preserve">Azure SQL Virtual Cluster</t>
  </si>
  <si>
    <t xml:space="preserve">Azure AVS Private Cloud</t>
  </si>
  <si>
    <t xml:space="preserve">Azure Bonsai</t>
  </si>
  <si>
    <t xml:space="preserve">Azure BizTalk Service</t>
  </si>
  <si>
    <t xml:space="preserve">Azure Chaos Experiment</t>
  </si>
  <si>
    <t xml:space="preserve">Azure Code Signing Account</t>
  </si>
  <si>
    <t xml:space="preserve">Azure Confidential Ledger</t>
  </si>
  <si>
    <t xml:space="preserve">Azure Confluent Organization</t>
  </si>
  <si>
    <t xml:space="preserve">Azure Connected Cache</t>
  </si>
  <si>
    <t xml:space="preserve">Azure Device Update For IoT Hubs</t>
  </si>
  <si>
    <t xml:space="preserve">Azure Managed Instance For Apache Cassandra</t>
  </si>
  <si>
    <t xml:space="preserve">Azure Custom Location</t>
  </si>
  <si>
    <t xml:space="preserve">Azure Dedicated HSM</t>
  </si>
  <si>
    <t xml:space="preserve">Azure Logz Main Account</t>
  </si>
  <si>
    <t xml:space="preserve">Azure Managed Identity</t>
  </si>
  <si>
    <t xml:space="preserve">Azure Solution</t>
  </si>
  <si>
    <t xml:space="preserve">Azure Shared Dashboard</t>
  </si>
  <si>
    <t xml:space="preserve">Azure Power Platform Account</t>
  </si>
  <si>
    <t xml:space="preserve">Azure Quantum Workspace</t>
  </si>
  <si>
    <t xml:space="preserve">Azure Scheduler Job Collection</t>
  </si>
  <si>
    <t xml:space="preserve">Azure Disk Pool</t>
  </si>
  <si>
    <t xml:space="preserve">Azure Video Analyzer For Media</t>
  </si>
  <si>
    <t xml:space="preserve">Azure Windows Multiple Activation Key</t>
  </si>
  <si>
    <t xml:space="preserve">Azure CloudMonix Service</t>
  </si>
  <si>
    <t xml:space="preserve">Azure Citrix Virtual Apps Essential</t>
  </si>
  <si>
    <t xml:space="preserve">Azure Github AE</t>
  </si>
  <si>
    <t xml:space="preserve">Azure Email Service</t>
  </si>
  <si>
    <t xml:space="preserve">Azure Resource Management Private Link</t>
  </si>
  <si>
    <t xml:space="preserve">Azure Project CI</t>
  </si>
  <si>
    <t xml:space="preserve">Azure Defender EASM</t>
  </si>
  <si>
    <t xml:space="preserve">Azure Experiment Workspace</t>
  </si>
  <si>
    <t xml:space="preserve">Azure Fluid Relay</t>
  </si>
  <si>
    <t xml:space="preserve">Azure StorSimple Data Manager</t>
  </si>
  <si>
    <t xml:space="preserve">Azure Monitor</t>
  </si>
  <si>
    <t xml:space="preserve">Azure Traffic Analytics Collector</t>
  </si>
  <si>
    <t xml:space="preserve">Azure Intelligent Recommendations Account</t>
  </si>
  <si>
    <t xml:space="preserve">Azure Aquila Instance</t>
  </si>
  <si>
    <t xml:space="preserve">Azure Security Detonation Chamber</t>
  </si>
  <si>
    <t xml:space="preserve">Azure StorSimple Device Manager</t>
  </si>
  <si>
    <t xml:space="preserve">Azure Test Base Account</t>
  </si>
  <si>
    <t xml:space="preserve">Azure Nginx Deployment</t>
  </si>
  <si>
    <t xml:space="preserve">Azure Incapsula WAF</t>
  </si>
  <si>
    <t xml:space="preserve">Azure Microsoft Entra ID Domain Service</t>
  </si>
  <si>
    <t xml:space="preserve">Azure Analysis Service</t>
  </si>
  <si>
    <t xml:space="preserve">Azure Spring Cloud</t>
  </si>
  <si>
    <t xml:space="preserve">Azure Attestation Provider</t>
  </si>
  <si>
    <t xml:space="preserve">Azure App Service Certificate</t>
  </si>
  <si>
    <t xml:space="preserve">Azure Codespaces Plan</t>
  </si>
  <si>
    <t xml:space="preserve">Azure Data Lake Storage Gen1</t>
  </si>
  <si>
    <t xml:space="preserve">Azure Data Share</t>
  </si>
  <si>
    <t xml:space="preserve">Azure Databricks Access Connector</t>
  </si>
  <si>
    <t xml:space="preserve">Azure IoT Central Application</t>
  </si>
  <si>
    <t xml:space="preserve">Azure Arc-enabled Kubernetes</t>
  </si>
  <si>
    <t xml:space="preserve">Azure Netapp Account</t>
  </si>
  <si>
    <t xml:space="preserve">Azure Notification Hubs Namespace</t>
  </si>
  <si>
    <t xml:space="preserve">Azure Microsoft Purview Account</t>
  </si>
  <si>
    <t xml:space="preserve">Azure Red Hat Openshift</t>
  </si>
  <si>
    <t xml:space="preserve">Azure Relay</t>
  </si>
  <si>
    <t xml:space="preserve">Azure Resource Graph Query</t>
  </si>
  <si>
    <t xml:space="preserve">Azure Saas</t>
  </si>
  <si>
    <t xml:space="preserve">Azure Service Fabric Managed Cluster</t>
  </si>
  <si>
    <t xml:space="preserve">Azure Services Hub Connector</t>
  </si>
  <si>
    <t xml:space="preserve">Azure Storage Sync Service</t>
  </si>
  <si>
    <t xml:space="preserve">Azure Visual Studio</t>
  </si>
  <si>
    <t xml:space="preserve">Azure Data Box</t>
  </si>
  <si>
    <t xml:space="preserve">Azure Devops Starter</t>
  </si>
  <si>
    <t xml:space="preserve">Azure Digital Twins</t>
  </si>
  <si>
    <t xml:space="preserve">Azure Elasticsearch (Elastic Cloud)</t>
  </si>
  <si>
    <t xml:space="preserve">Azure SQL Server Registration</t>
  </si>
  <si>
    <t xml:space="preserve">Azure BareMetal Instance</t>
  </si>
  <si>
    <t xml:space="preserve">Azure Bing Resource</t>
  </si>
  <si>
    <t xml:space="preserve">Azure Storage Account (Classic)</t>
  </si>
  <si>
    <t xml:space="preserve">Azure Data Lake Analytics</t>
  </si>
  <si>
    <t xml:space="preserve">Azure Datadog</t>
  </si>
  <si>
    <t xml:space="preserve">Azure Event Hub Cluster</t>
  </si>
  <si>
    <t xml:space="preserve">Azure Health Bot</t>
  </si>
  <si>
    <t xml:space="preserve">Azure Load Testing</t>
  </si>
  <si>
    <t xml:space="preserve">Azure Maintenance Configuration</t>
  </si>
  <si>
    <t xml:space="preserve">Azure Time Series Insights Environment</t>
  </si>
  <si>
    <t xml:space="preserve">Azure Visual Studio Online Plan</t>
  </si>
  <si>
    <t xml:space="preserve">Azure Image Template</t>
  </si>
  <si>
    <t xml:space="preserve">Azure VPN Site</t>
  </si>
  <si>
    <t xml:space="preserve">Azure WebCertificate</t>
  </si>
  <si>
    <t xml:space="preserve">Azure HostingEnvironment</t>
  </si>
  <si>
    <t xml:space="preserve">Azure ServerFarm</t>
  </si>
  <si>
    <t xml:space="preserve">Azure Monitor Activity Log Alert</t>
  </si>
  <si>
    <t xml:space="preserve">Azure ComputeImage</t>
  </si>
  <si>
    <t xml:space="preserve">Azure Compute Domain Name (Classic)</t>
  </si>
  <si>
    <t xml:space="preserve">Azure Custom Provider Resource</t>
  </si>
  <si>
    <t xml:space="preserve">Azure Data Box Edge Device</t>
  </si>
  <si>
    <t xml:space="preserve">Azure Data Catalog</t>
  </si>
  <si>
    <t xml:space="preserve">Azure Database Migration Service</t>
  </si>
  <si>
    <t xml:space="preserve">Azure App Service Domains</t>
  </si>
  <si>
    <t xml:space="preserve">Azure Kubernetes Configuration Private Link Scope</t>
  </si>
  <si>
    <t xml:space="preserve">Azure Migration Migrate Project</t>
  </si>
  <si>
    <t xml:space="preserve">Azure Migration Project</t>
  </si>
  <si>
    <t xml:space="preserve">Azure Hyper-V Site</t>
  </si>
  <si>
    <t xml:space="preserve">Azure Master Site</t>
  </si>
  <si>
    <t xml:space="preserve">Azure Server Site</t>
  </si>
  <si>
    <t xml:space="preserve">Azure VMware Site</t>
  </si>
  <si>
    <t xml:space="preserve">Azure PowerBI Workspace Collection</t>
  </si>
  <si>
    <t xml:space="preserve">Azure 84codes CloudAMQP Server</t>
  </si>
  <si>
    <t xml:space="preserve">Azure Network Watcher</t>
  </si>
  <si>
    <t xml:space="preserve">Azure CDN Profiles</t>
  </si>
  <si>
    <t xml:space="preserve">Azure Data Factories</t>
  </si>
  <si>
    <t xml:space="preserve">Azure Azurea Active Directory Private Link</t>
  </si>
  <si>
    <t xml:space="preserve">Azure SQL Migration Service</t>
  </si>
  <si>
    <t xml:space="preserve">Azure Express Route Ports</t>
  </si>
  <si>
    <t xml:space="preserve">Azure Network Security Perimeter</t>
  </si>
  <si>
    <t xml:space="preserve">Azure Import Site</t>
  </si>
  <si>
    <t xml:space="preserve">Azure Monitor Prometheus Rule Groups</t>
  </si>
  <si>
    <t xml:space="preserve">Azure Defender for DevOps</t>
  </si>
  <si>
    <t xml:space="preserve">Azure Defender for DevOps GitHub Connectors</t>
  </si>
  <si>
    <t xml:space="preserve">Azure Stack HCI Virtual Hard Disks</t>
  </si>
  <si>
    <t xml:space="preserve">Azure Stack HCI Marketplace Gallery Images</t>
  </si>
  <si>
    <t xml:space="preserve">Azure Mobile Network Sim Groups</t>
  </si>
  <si>
    <t xml:space="preserve">Azure Stack HCI Marketplace Gallery Image</t>
  </si>
  <si>
    <t xml:space="preserve">Azure Azure Arc Resource Bridges</t>
  </si>
  <si>
    <t xml:space="preserve">Azure Kubernetes Fleet Manager</t>
  </si>
  <si>
    <t xml:space="preserve">Azure Machine Learning registries</t>
  </si>
  <si>
    <t xml:space="preserve">Azure Power Platform Enterprise Policies</t>
  </si>
  <si>
    <t xml:space="preserve">Azure Hybrid Container Service virtual networks</t>
  </si>
  <si>
    <t xml:space="preserve">Azure Percept accounts</t>
  </si>
  <si>
    <t xml:space="preserve">Azure VM-Series Next-Generation Firewall from Palo Alto Networks</t>
  </si>
  <si>
    <t xml:space="preserve">Azure VM-Series Next-Generation Firewall local Rulestacks from Palo Alto Networks</t>
  </si>
  <si>
    <t xml:space="preserve">Azure Azure Native Dynatrace Service</t>
  </si>
  <si>
    <t xml:space="preserve">Azure Azure Microsoft Graph</t>
  </si>
  <si>
    <t xml:space="preserve">Azure Express Route Cross Connections</t>
  </si>
  <si>
    <t xml:space="preserve">Azure Connected VMware vSphere Virtual Networks</t>
  </si>
  <si>
    <t xml:space="preserve">Azure Azure Storage Mover</t>
  </si>
  <si>
    <t xml:space="preserve">Azure Microsoft.MachineLearning#Workspaces</t>
  </si>
  <si>
    <t xml:space="preserve">Azure Event Grid Namespace</t>
  </si>
  <si>
    <t xml:space="preserve">Azure Event Grid Partner Topic</t>
  </si>
  <si>
    <t xml:space="preserve">Azure Event Grid Partner Partner Registrations</t>
  </si>
  <si>
    <t xml:space="preserve">Azure Microsoft Fabric Capacity</t>
  </si>
  <si>
    <t xml:space="preserve">Azure Microsoft.Migrate#modernizeProjects</t>
  </si>
  <si>
    <t xml:space="preserve">Azure Cosmos DB for MongoDB vCore Cluster</t>
  </si>
  <si>
    <t xml:space="preserve">Azure Container Apps Job</t>
  </si>
  <si>
    <t xml:space="preserve">Azure Arc Extended Security Updates license</t>
  </si>
  <si>
    <t xml:space="preserve">Azure Hybrid Container Service provisioned cluster</t>
  </si>
  <si>
    <t xml:space="preserve">Azure Stack HCI Storage Container</t>
  </si>
  <si>
    <t xml:space="preserve">Azure Stack HCI Logical Network</t>
  </si>
  <si>
    <t xml:space="preserve">Azure Data Replication replicationFabrics</t>
  </si>
  <si>
    <t xml:space="preserve">Azure Data Replication replicationVaults</t>
  </si>
  <si>
    <t xml:space="preserve">Azure Playwright Service Accounts</t>
  </si>
  <si>
    <t xml:space="preserve">Azure Database Watchers Watcher</t>
  </si>
  <si>
    <t xml:space="preserve">Azure Azure Active Directory CIAM Directories</t>
  </si>
  <si>
    <t xml:space="preserve">Azure Event Grid Namespaces</t>
  </si>
  <si>
    <t xml:space="preserve">Azure AWS Connector IAM Virtual MFA Device</t>
  </si>
  <si>
    <t xml:space="preserve">Azure AWS Connector CloudTrail</t>
  </si>
  <si>
    <t xml:space="preserve">Azure Delegated Subnet</t>
  </si>
  <si>
    <t xml:space="preserve">Azure AWS Connector IAM Instance Profiles</t>
  </si>
  <si>
    <t xml:space="preserve">Azure Professional Service</t>
  </si>
  <si>
    <t xml:space="preserve">Azure SCVMM Virtual Machine</t>
  </si>
  <si>
    <t xml:space="preserve">Azure Toolchain Orchestrator Campaign</t>
  </si>
  <si>
    <t xml:space="preserve">GCP BigQuery Table</t>
  </si>
  <si>
    <t xml:space="preserve">GCP Cloud Run Domain Mapping</t>
  </si>
  <si>
    <t xml:space="preserve">GCP BigQuery Model</t>
  </si>
  <si>
    <t xml:space="preserve">GCP Container Registry Image</t>
  </si>
  <si>
    <t xml:space="preserve">GCP Cluster Role</t>
  </si>
  <si>
    <t xml:space="preserve">GCP Cluster Role Binding</t>
  </si>
  <si>
    <t xml:space="preserve">GCP Role Binding</t>
  </si>
  <si>
    <t xml:space="preserve">GCP Role</t>
  </si>
  <si>
    <t xml:space="preserve">GCP Cloud Run Execution Environment</t>
  </si>
  <si>
    <t xml:space="preserve">GCP Cloud Run Job</t>
  </si>
  <si>
    <t xml:space="preserve">GCP App Engine Version</t>
  </si>
  <si>
    <t xml:space="preserve">GCP App Engine Application</t>
  </si>
  <si>
    <t xml:space="preserve">GCP Alert Policy</t>
  </si>
  <si>
    <t xml:space="preserve">GCP OS Inventory Management</t>
  </si>
  <si>
    <t xml:space="preserve">GCP OS Vulnerability Report</t>
  </si>
  <si>
    <t xml:space="preserve">GCP OS Patch Deployment</t>
  </si>
  <si>
    <t xml:space="preserve">GCP OS Policy Assignment Report</t>
  </si>
  <si>
    <t xml:space="preserve">GCP OS Policy Assignment</t>
  </si>
  <si>
    <t xml:space="preserve">GCP Filestore Database</t>
  </si>
  <si>
    <t xml:space="preserve">GCP Certificate Authority</t>
  </si>
  <si>
    <t xml:space="preserve">GCP Certificate Authority Pool</t>
  </si>
  <si>
    <t xml:space="preserve">GCP Certificate</t>
  </si>
  <si>
    <t xml:space="preserve">GCP Certificate Revocation List</t>
  </si>
  <si>
    <t xml:space="preserve">GCP Connectivity Test</t>
  </si>
  <si>
    <t xml:space="preserve">GCP Migration Job</t>
  </si>
  <si>
    <t xml:space="preserve">GCP Database Migration Connection Profile</t>
  </si>
  <si>
    <t xml:space="preserve">GCP Organization Policy</t>
  </si>
  <si>
    <t xml:space="preserve">GCP Cloud KMS Import Job</t>
  </si>
  <si>
    <t xml:space="preserve">GCP Cloud KMS Key Ring</t>
  </si>
  <si>
    <t xml:space="preserve">GCP Cloud KMS Crypto Key</t>
  </si>
  <si>
    <t xml:space="preserve">GCP Cloud KMS Crypto Key Version</t>
  </si>
  <si>
    <t xml:space="preserve">GCP Dataproc Job</t>
  </si>
  <si>
    <t xml:space="preserve">GCP Dataproc Autoscaling Policy</t>
  </si>
  <si>
    <t xml:space="preserve">GCP Dataproc Workflow Template</t>
  </si>
  <si>
    <t xml:space="preserve">GCP Pod</t>
  </si>
  <si>
    <t xml:space="preserve">GCP Service</t>
  </si>
  <si>
    <t xml:space="preserve">GCP Namespace</t>
  </si>
  <si>
    <t xml:space="preserve">GCP Node</t>
  </si>
  <si>
    <t xml:space="preserve">GCP Service Usage Service</t>
  </si>
  <si>
    <t xml:space="preserve">GCP Replica Set</t>
  </si>
  <si>
    <t xml:space="preserve">GCP Deployment</t>
  </si>
  <si>
    <t xml:space="preserve">GCP Dataflow Job</t>
  </si>
  <si>
    <t xml:space="preserve">GCP DNS Server Policies</t>
  </si>
  <si>
    <t xml:space="preserve">GCP Serverless VPC Access Connector</t>
  </si>
  <si>
    <t xml:space="preserve">GCP Healthcare FHIR</t>
  </si>
  <si>
    <t xml:space="preserve">GCP Healthcare HL7v2</t>
  </si>
  <si>
    <t xml:space="preserve">GCP Healthcare Dataset</t>
  </si>
  <si>
    <t xml:space="preserve">GCP Healthcare DICOM</t>
  </si>
  <si>
    <t xml:space="preserve">GCP Healthcare Consent</t>
  </si>
  <si>
    <t xml:space="preserve">GCP Dataproc Metastore Service</t>
  </si>
  <si>
    <t xml:space="preserve">GCP Dataproc Metastore Metadata Import</t>
  </si>
  <si>
    <t xml:space="preserve">GCP Dataproc Metastore Backup</t>
  </si>
  <si>
    <t xml:space="preserve">GCP Managed Service</t>
  </si>
  <si>
    <t xml:space="preserve">GCP Service Directory</t>
  </si>
  <si>
    <t xml:space="preserve">GCP Bigtable Admin Table</t>
  </si>
  <si>
    <t xml:space="preserve">GCP Bigtable Admin App Profile</t>
  </si>
  <si>
    <t xml:space="preserve">GCP Bigtable Admin Cluster</t>
  </si>
  <si>
    <t xml:space="preserve">GCP Bigtable Admin Instance</t>
  </si>
  <si>
    <t xml:space="preserve">GCP Bigtable Admin Backup</t>
  </si>
  <si>
    <t xml:space="preserve">GCP Container Node Pool</t>
  </si>
  <si>
    <t xml:space="preserve">GCP Container Cluster</t>
  </si>
  <si>
    <t xml:space="preserve">GCP Batch Job</t>
  </si>
  <si>
    <t xml:space="preserve">GCP IAM Service Account Key</t>
  </si>
  <si>
    <t xml:space="preserve">GCP IAM Service Account</t>
  </si>
  <si>
    <t xml:space="preserve">GCP IAM Role</t>
  </si>
  <si>
    <t xml:space="preserve">GCP Target HTTP Proxy</t>
  </si>
  <si>
    <t xml:space="preserve">GCP HTTP Health Check</t>
  </si>
  <si>
    <t xml:space="preserve">GCP Target HTTPS Proxy</t>
  </si>
  <si>
    <t xml:space="preserve">GCP Resource Policy</t>
  </si>
  <si>
    <t xml:space="preserve">GCP Autoscaler</t>
  </si>
  <si>
    <t xml:space="preserve">GCP Cloud VPN Tunnel</t>
  </si>
  <si>
    <t xml:space="preserve">GCP Backend Bucket</t>
  </si>
  <si>
    <t xml:space="preserve">GCP Regional Persistent Disk</t>
  </si>
  <si>
    <t xml:space="preserve">GCP SSL Policy</t>
  </si>
  <si>
    <t xml:space="preserve">GCP Compute Engine Commitment</t>
  </si>
  <si>
    <t xml:space="preserve">GCP VLAN attachment</t>
  </si>
  <si>
    <t xml:space="preserve">GCP Target TCP Proxy</t>
  </si>
  <si>
    <t xml:space="preserve">GCP Compute Engine Reservation</t>
  </si>
  <si>
    <t xml:space="preserve">GCP External VPN Gateway</t>
  </si>
  <si>
    <t xml:space="preserve">GCP Target Instance</t>
  </si>
  <si>
    <t xml:space="preserve">GCP VPC Service Attachment</t>
  </si>
  <si>
    <t xml:space="preserve">GCP Target SSL Proxy</t>
  </si>
  <si>
    <t xml:space="preserve">GCP Firewall Policy</t>
  </si>
  <si>
    <t xml:space="preserve">GCP Interconnect</t>
  </si>
  <si>
    <t xml:space="preserve">GCP Node Template</t>
  </si>
  <si>
    <t xml:space="preserve">GCP Packet Mirroring</t>
  </si>
  <si>
    <t xml:space="preserve">GCP HTTPS Health Check</t>
  </si>
  <si>
    <t xml:space="preserve">GCP Node Group</t>
  </si>
  <si>
    <t xml:space="preserve">GCP Compute Engine License</t>
  </si>
  <si>
    <t xml:space="preserve">GCP Volume Backup</t>
  </si>
  <si>
    <t xml:space="preserve">GCP Backup</t>
  </si>
  <si>
    <t xml:space="preserve">GCP Backup Plan</t>
  </si>
  <si>
    <t xml:space="preserve">GCP Restore Plan</t>
  </si>
  <si>
    <t xml:space="preserve">GCP Restore</t>
  </si>
  <si>
    <t xml:space="preserve">GCP Volume Restore</t>
  </si>
  <si>
    <t xml:space="preserve">GCP Hub Membership</t>
  </si>
  <si>
    <t xml:space="preserve">GCP Dialogflow Agent</t>
  </si>
  <si>
    <t xml:space="preserve">GCP Dialogflow Location Settings</t>
  </si>
  <si>
    <t xml:space="preserve">GCP Dialogflow Conversation Profile</t>
  </si>
  <si>
    <t xml:space="preserve">GCP Dialogflow Knowledge Base</t>
  </si>
  <si>
    <t xml:space="preserve">GCP Datastream Connection Profile</t>
  </si>
  <si>
    <t xml:space="preserve">GCP Datastream Private Connection</t>
  </si>
  <si>
    <t xml:space="preserve">GCP Datastream Stream</t>
  </si>
  <si>
    <t xml:space="preserve">GCP API Config</t>
  </si>
  <si>
    <t xml:space="preserve">GCP API Gateway (API)</t>
  </si>
  <si>
    <t xml:space="preserve">GCP API Gateway (Gateway)</t>
  </si>
  <si>
    <t xml:space="preserve">GCP Datafusion Instance</t>
  </si>
  <si>
    <t xml:space="preserve">GCP Document AI Processor Version</t>
  </si>
  <si>
    <t xml:space="preserve">GCP Document AI Processor</t>
  </si>
  <si>
    <t xml:space="preserve">GCP Document AI Human Review Config</t>
  </si>
  <si>
    <t xml:space="preserve">GCP Document AI Labeler Pool</t>
  </si>
  <si>
    <t xml:space="preserve">GCP TPU Node</t>
  </si>
  <si>
    <t xml:space="preserve">GCP DLP Job</t>
  </si>
  <si>
    <t xml:space="preserve">GCP DLP Job Trigger</t>
  </si>
  <si>
    <t xml:space="preserve">GCP DLP Inspection Template</t>
  </si>
  <si>
    <t xml:space="preserve">GCP DLP Deidentification Template</t>
  </si>
  <si>
    <t xml:space="preserve">GCP DLP Stored Info Type</t>
  </si>
  <si>
    <t xml:space="preserve">GCP Extension</t>
  </si>
  <si>
    <t xml:space="preserve">GCP Eventarc Trigger</t>
  </si>
  <si>
    <t xml:space="preserve">GCP Game Server Realm</t>
  </si>
  <si>
    <t xml:space="preserve">GCP Game Server Deployment</t>
  </si>
  <si>
    <t xml:space="preserve">GCP Game Server Cluster</t>
  </si>
  <si>
    <t xml:space="preserve">GCP Speech to Text Custom Class</t>
  </si>
  <si>
    <t xml:space="preserve">GCP Speech to Text Pharse Set</t>
  </si>
  <si>
    <t xml:space="preserve">GCP Pub/Sub Snapshot</t>
  </si>
  <si>
    <t xml:space="preserve">GCP Managed Identity Domain</t>
  </si>
  <si>
    <t xml:space="preserve">GCP IDS Endpoint</t>
  </si>
  <si>
    <t xml:space="preserve">GCP Anthos Connected Cluster</t>
  </si>
  <si>
    <t xml:space="preserve">GCP Network Connectivity Center Spoke</t>
  </si>
  <si>
    <t xml:space="preserve">GCP Network Connectivity Center Hub</t>
  </si>
  <si>
    <t xml:space="preserve">GCP Dataplex Zone</t>
  </si>
  <si>
    <t xml:space="preserve">GCP Dataplex Asset</t>
  </si>
  <si>
    <t xml:space="preserve">GCP Dataplex Lake</t>
  </si>
  <si>
    <t xml:space="preserve">GCP Dataplex Task</t>
  </si>
  <si>
    <t xml:space="preserve">GCP Spanner Backup</t>
  </si>
  <si>
    <t xml:space="preserve">GCP Logging Metric</t>
  </si>
  <si>
    <t xml:space="preserve">GCP Secret Version</t>
  </si>
  <si>
    <t xml:space="preserve">GCP Secret</t>
  </si>
  <si>
    <t xml:space="preserve">GCP SQL Admin Backup Run</t>
  </si>
  <si>
    <t xml:space="preserve">GCP SQL Admin Instance</t>
  </si>
  <si>
    <t xml:space="preserve">GCP Resource Manger Project</t>
  </si>
  <si>
    <t xml:space="preserve">GCP Resource Manager Tag Binding</t>
  </si>
  <si>
    <t xml:space="preserve">GCP aiplatform#metadatastore</t>
  </si>
  <si>
    <t xml:space="preserve">GCP aiplatform#modeldeploymentmonitoringjob</t>
  </si>
  <si>
    <t xml:space="preserve">GCP Vertex AI Specialist Pool</t>
  </si>
  <si>
    <t xml:space="preserve">GCP Vertex AI Data Labeling Job</t>
  </si>
  <si>
    <t xml:space="preserve">GCP Project Billing Information</t>
  </si>
  <si>
    <t xml:space="preserve">GCP Network Policy</t>
  </si>
  <si>
    <t xml:space="preserve">GCP Ingress Controller</t>
  </si>
  <si>
    <t xml:space="preserve">GCP GlobalForwardingRule</t>
  </si>
  <si>
    <t xml:space="preserve">GCP ComputeInstanceGroupManager</t>
  </si>
  <si>
    <t xml:space="preserve">GCP ComputeProject</t>
  </si>
  <si>
    <t xml:space="preserve">GCP ComputeTargetPool</t>
  </si>
  <si>
    <t xml:space="preserve">GCP ComputeUrlMap</t>
  </si>
  <si>
    <t xml:space="preserve">GCP CloudFunction</t>
  </si>
  <si>
    <t xml:space="preserve">GCP Compute Global Address</t>
  </si>
  <si>
    <t xml:space="preserve">GCP Compute Health Check</t>
  </si>
  <si>
    <t xml:space="preserve">GCP Compute Network Endpoint Group</t>
  </si>
  <si>
    <t xml:space="preserve">GCP Logging Sink Log</t>
  </si>
  <si>
    <t xml:space="preserve">GCP Logging Bucket Log</t>
  </si>
  <si>
    <t xml:space="preserve">GCP Logging Metric Log</t>
  </si>
  <si>
    <t xml:space="preserve">GCP File Backup</t>
  </si>
  <si>
    <t xml:space="preserve">GCP File Instance</t>
  </si>
  <si>
    <t xml:space="preserve">GCP API Keys Key</t>
  </si>
  <si>
    <t xml:space="preserve">GCP Network Analyzer</t>
  </si>
  <si>
    <t xml:space="preserve">GCP Vertex AI Feature Store</t>
  </si>
  <si>
    <t xml:space="preserve">GCP aiplatform#Tensorboard</t>
  </si>
  <si>
    <t xml:space="preserve">GCP Cloud Domains</t>
  </si>
  <si>
    <t xml:space="preserve">GCP GKE Hub</t>
  </si>
  <si>
    <t xml:space="preserve">GCP Cloud Deploy Target</t>
  </si>
  <si>
    <t xml:space="preserve">GCP Cloud Deploy</t>
  </si>
  <si>
    <t xml:space="preserve">GCP Cloud Deploy Release</t>
  </si>
  <si>
    <t xml:space="preserve">GCP Cloud Deploy Rollout</t>
  </si>
  <si>
    <t xml:space="preserve">GCP KMS External Key Manager (EKM)</t>
  </si>
  <si>
    <t xml:space="preserve">GCP Integration Connectors</t>
  </si>
  <si>
    <t xml:space="preserve">GCP BeyondCorp Enterprise</t>
  </si>
  <si>
    <t xml:space="preserve">GCP BeyondCorp Enterprise App Connector</t>
  </si>
  <si>
    <t xml:space="preserve">GCP Cloud SWG Gateway</t>
  </si>
  <si>
    <t xml:space="preserve">GCP Certificate Template</t>
  </si>
  <si>
    <t xml:space="preserve">GCP BeyondCorp Client Connector Service</t>
  </si>
  <si>
    <t xml:space="preserve">GCP BeyondCorp Client Gateway</t>
  </si>
  <si>
    <t xml:space="preserve">GCP Transcoder</t>
  </si>
  <si>
    <t xml:space="preserve">GCP Cloud Tasks</t>
  </si>
  <si>
    <t xml:space="preserve">GCP Service Directory Endpoint</t>
  </si>
  <si>
    <t xml:space="preserve">GCP Workflow</t>
  </si>
  <si>
    <t xml:space="preserve">GCP Artifact Registry Python Package</t>
  </si>
  <si>
    <t xml:space="preserve">GCP Artifact Registry Maven Artifact</t>
  </si>
  <si>
    <t xml:space="preserve">GCP Artifact Registry Npm Package</t>
  </si>
  <si>
    <t xml:space="preserve">GCP BigQuery Dataform Workspace</t>
  </si>
  <si>
    <t xml:space="preserve">GCP BigQuery Dataform Compilation Result</t>
  </si>
  <si>
    <t xml:space="preserve">GCP BigQuery Dataform Workflow Invocation</t>
  </si>
  <si>
    <t xml:space="preserve">GCP BigQuery Dataform Release Configuration</t>
  </si>
  <si>
    <t xml:space="preserve">GCP BigQuery Dataform Workflow Configuration</t>
  </si>
  <si>
    <t xml:space="preserve">GCP Workstation</t>
  </si>
  <si>
    <t xml:space="preserve">GCP Workstation Cluster</t>
  </si>
  <si>
    <t xml:space="preserve">GCP Workstation Config</t>
  </si>
  <si>
    <t xml:space="preserve">GCP Machine Image</t>
  </si>
  <si>
    <t xml:space="preserve">GCP discoveryengine#Collection</t>
  </si>
  <si>
    <t xml:space="preserve">GCP cloudresourcemanager#TagKey</t>
  </si>
  <si>
    <t xml:space="preserve">GCP cloudresourcemanager#TagValue</t>
  </si>
  <si>
    <t xml:space="preserve">GCP dataplex#DataScan</t>
  </si>
  <si>
    <t xml:space="preserve">GCP dataplex#Environment</t>
  </si>
  <si>
    <t xml:space="preserve">GCP Application Integration Integration Version</t>
  </si>
  <si>
    <t xml:space="preserve">GCP integrations#Execution</t>
  </si>
  <si>
    <t xml:space="preserve">GCP integrations#AuthConfig</t>
  </si>
  <si>
    <t xml:space="preserve">GCP integrations#Suspension</t>
  </si>
  <si>
    <t xml:space="preserve">GCP alloydb#Instance</t>
  </si>
  <si>
    <t xml:space="preserve">GCP AlloyDB Backup</t>
  </si>
  <si>
    <t xml:space="preserve">GCP Speech Recognizer</t>
  </si>
  <si>
    <t xml:space="preserve">GCP BigQuery Migration Workflow</t>
  </si>
  <si>
    <t xml:space="preserve">GCP Anthos AWS GKE Cluster</t>
  </si>
  <si>
    <t xml:space="preserve">GCP Anthos Azure GKE Cluster</t>
  </si>
  <si>
    <t xml:space="preserve">GCP Anthos Attached GKE Cluster</t>
  </si>
  <si>
    <t xml:space="preserve">GCP gkemulticloud#AwsNodePool</t>
  </si>
  <si>
    <t xml:space="preserve">GCP gkemulticloud#AzureClient</t>
  </si>
  <si>
    <t xml:space="preserve">GCP gkemulticloud#AzureNodePool</t>
  </si>
  <si>
    <t xml:space="preserve">GCP k8s#ResourceQuota</t>
  </si>
  <si>
    <t xml:space="preserve">GCP admissionregistration#MutatingWebhookConfiguration</t>
  </si>
  <si>
    <t xml:space="preserve">GCP admissionregistration#ValidatingWebhookConfiguration</t>
  </si>
  <si>
    <t xml:space="preserve">GCP GKE horizontal Pod autoscaling</t>
  </si>
  <si>
    <t xml:space="preserve">GCP GKE Policy Pod Disruption Budget</t>
  </si>
  <si>
    <t xml:space="preserve">GCP Cloud Build Trigger</t>
  </si>
  <si>
    <t xml:space="preserve">GCP Cloud Build Installation</t>
  </si>
  <si>
    <t xml:space="preserve">GCP Cloud Build Global Trigger Settings</t>
  </si>
  <si>
    <t xml:space="preserve">GCP Cloud Build Worker Pool</t>
  </si>
  <si>
    <t xml:space="preserve">GCP Cloud Build Github Enterprise Config</t>
  </si>
  <si>
    <t xml:space="preserve">GCP Cloud Build Bitbucket Server Config</t>
  </si>
  <si>
    <t xml:space="preserve">GCP GKE Hub Fleet</t>
  </si>
  <si>
    <t xml:space="preserve">GCP Application Integration</t>
  </si>
  <si>
    <t xml:space="preserve">GCP VMware Engine Network</t>
  </si>
  <si>
    <t xml:space="preserve">GCP Vmware Engine Private Connection</t>
  </si>
  <si>
    <t xml:space="preserve">GCP Vmware Engine Private Cloud</t>
  </si>
  <si>
    <t xml:space="preserve">GCP K8S Replication Controller</t>
  </si>
  <si>
    <t xml:space="preserve">GCP Edge Cache Origin</t>
  </si>
  <si>
    <t xml:space="preserve">GCP Edge Cache Service</t>
  </si>
  <si>
    <t xml:space="preserve">GCP Public delegated prefix</t>
  </si>
  <si>
    <t xml:space="preserve">GCP Looker (Google Cloud core) Instance</t>
  </si>
  <si>
    <t xml:space="preserve">GCP Cloud SQL backup</t>
  </si>
  <si>
    <t xml:space="preserve">GCP Monitoring Notification Channel</t>
  </si>
  <si>
    <t xml:space="preserve">GCP VmwareEngine ExternalAddress</t>
  </si>
  <si>
    <t xml:space="preserve">GCP VmwareEngine ExternalAccessRule</t>
  </si>
  <si>
    <t xml:space="preserve">GCP VmwareEngine NetworkPeering</t>
  </si>
  <si>
    <t xml:space="preserve">GCP Storage Insights ReportConfig</t>
  </si>
  <si>
    <t xml:space="preserve">GCP Pub/Sub Schema</t>
  </si>
  <si>
    <t xml:space="preserve">GCP Storage Insights DatasetConfig</t>
  </si>
  <si>
    <t xml:space="preserve">GCP Storage Insights ReportDetail</t>
  </si>
  <si>
    <t xml:space="preserve">GCP Monitoring Dashboard</t>
  </si>
  <si>
    <t xml:space="preserve">GCP Iam PolicyV2</t>
  </si>
  <si>
    <t xml:space="preserve">GCP Apigee Instance</t>
  </si>
  <si>
    <t xml:space="preserve">GCP Firebase Project</t>
  </si>
  <si>
    <t xml:space="preserve">GCP Firebase App</t>
  </si>
  <si>
    <t xml:space="preserve">GCP Uptime Check Configuration</t>
  </si>
  <si>
    <t xml:space="preserve">GCP GKE GatewayClass</t>
  </si>
  <si>
    <t xml:space="preserve">GCP AI Platform NotebookRuntime</t>
  </si>
  <si>
    <t xml:space="preserve">GCP AppHub Service Project Attachment</t>
  </si>
  <si>
    <t xml:space="preserve">GCP K8s PodTemplate</t>
  </si>
  <si>
    <t xml:space="preserve">GCP K8s Endpoints</t>
  </si>
  <si>
    <t xml:space="preserve">GCP Monitoring Snooze</t>
  </si>
  <si>
    <t xml:space="preserve">Snapshot</t>
  </si>
  <si>
    <t xml:space="preserve">AWS EBS Unencrypted Snapshot</t>
  </si>
  <si>
    <t xml:space="preserve">AWS EBS Encrypted Snapshot</t>
  </si>
  <si>
    <t xml:space="preserve">AWS DB Cluster Snapshot</t>
  </si>
  <si>
    <t xml:space="preserve">AWS DB Instance Snapshot</t>
  </si>
  <si>
    <t xml:space="preserve">AWS Neptune Analytics Graph Snapshot</t>
  </si>
  <si>
    <t xml:space="preserve">Azure Compute Public Snapshot</t>
  </si>
  <si>
    <t xml:space="preserve">GCP Compute Snapshot</t>
  </si>
  <si>
    <t xml:space="preserve">vSphere Virtual Machine Snapshot</t>
  </si>
  <si>
    <t xml:space="preserve">Stateful Set</t>
  </si>
  <si>
    <t xml:space="preserve">Kubernetes Stateful Set</t>
  </si>
  <si>
    <t xml:space="preserve">Storage Bucket</t>
  </si>
  <si>
    <t xml:space="preserve">AWS S3 Bucket</t>
  </si>
  <si>
    <t xml:space="preserve">AWS Directory Bucket</t>
  </si>
  <si>
    <t xml:space="preserve">AWS S3 Glacier Vault</t>
  </si>
  <si>
    <t xml:space="preserve">AWS Lightsail Bucket</t>
  </si>
  <si>
    <t xml:space="preserve">AWS Elemental MediaStore Container</t>
  </si>
  <si>
    <t xml:space="preserve">Alibaba OSS Bucket</t>
  </si>
  <si>
    <t xml:space="preserve">Azure Blob Storage Container</t>
  </si>
  <si>
    <t xml:space="preserve">GCP Bucket</t>
  </si>
  <si>
    <t xml:space="preserve">GCP Logging Bucket</t>
  </si>
  <si>
    <t xml:space="preserve">Linode Object Storage Bucket</t>
  </si>
  <si>
    <t xml:space="preserve">OCI Bucket</t>
  </si>
  <si>
    <t xml:space="preserve">AWS VPC Subnet</t>
  </si>
  <si>
    <t xml:space="preserve">Subnet</t>
  </si>
  <si>
    <t xml:space="preserve">Alibaba Subnet</t>
  </si>
  <si>
    <t xml:space="preserve">Azure Virtual Network Subnet</t>
  </si>
  <si>
    <t xml:space="preserve">GCP Subnet</t>
  </si>
  <si>
    <t xml:space="preserve">Linode Subnet</t>
  </si>
  <si>
    <t xml:space="preserve">OCI Subnet</t>
  </si>
  <si>
    <t xml:space="preserve">Switch</t>
  </si>
  <si>
    <t xml:space="preserve">vSphere Distributed Virtual Switch</t>
  </si>
  <si>
    <t xml:space="preserve">Version Control Integration</t>
  </si>
  <si>
    <t xml:space="preserve">GitHub Integration</t>
  </si>
  <si>
    <t xml:space="preserve">Virtual Desktop</t>
  </si>
  <si>
    <t xml:space="preserve">AWS WorkSpace</t>
  </si>
  <si>
    <t xml:space="preserve">AWS AppStream 2.0 Stack</t>
  </si>
  <si>
    <t xml:space="preserve">Virtual Machine Image</t>
  </si>
  <si>
    <t xml:space="preserve">AWS Machine Image (AMI)</t>
  </si>
  <si>
    <t xml:space="preserve">Azure Compute Virtual Machine Image</t>
  </si>
  <si>
    <t xml:space="preserve">GCP Compute Image</t>
  </si>
  <si>
    <t xml:space="preserve">Linode Image</t>
  </si>
  <si>
    <t xml:space="preserve">OCI Compute Image</t>
  </si>
  <si>
    <t xml:space="preserve">vSphere Virtual Machine Template</t>
  </si>
  <si>
    <t xml:space="preserve">Virtual Workstation</t>
  </si>
  <si>
    <t xml:space="preserve">AWS AWS SageMaker Notebook</t>
  </si>
  <si>
    <t xml:space="preserve">GCP Vertex AI Workbench Managed Notebook</t>
  </si>
  <si>
    <t xml:space="preserve">GCP Vertex AI Workbench User Managed Notebook</t>
  </si>
  <si>
    <t xml:space="preserve">GCP Vertex AI Workbench Instance</t>
  </si>
  <si>
    <t xml:space="preserve">Volume</t>
  </si>
  <si>
    <t xml:space="preserve">Kubernetes Persistent Volume</t>
  </si>
  <si>
    <t xml:space="preserve">Kubernetes Volume</t>
  </si>
  <si>
    <t xml:space="preserve">AWS EC2 Volume (EBS)</t>
  </si>
  <si>
    <t xml:space="preserve">AWS Lightsail Disk</t>
  </si>
  <si>
    <t xml:space="preserve">Alibaba Disk</t>
  </si>
  <si>
    <t xml:space="preserve">Azure Disk</t>
  </si>
  <si>
    <t xml:space="preserve">GCP Compute Disk</t>
  </si>
  <si>
    <t xml:space="preserve">Linode Volume</t>
  </si>
  <si>
    <t xml:space="preserve">OCI Boot Volume</t>
  </si>
  <si>
    <t xml:space="preserve">OCI Volume</t>
  </si>
  <si>
    <t xml:space="preserve">Volume Claim</t>
  </si>
  <si>
    <t xml:space="preserve">Kubernetes Persistent Volume Claim</t>
  </si>
  <si>
    <t xml:space="preserve">Web Service</t>
  </si>
  <si>
    <t xml:space="preserve">AWS Elastic Beanstalk Application</t>
  </si>
  <si>
    <t xml:space="preserve">AWS Amplify App</t>
  </si>
  <si>
    <t xml:space="preserve">AWS AppSync API</t>
  </si>
  <si>
    <t xml:space="preserve">AWS App Runner Service</t>
  </si>
  <si>
    <t xml:space="preserve">Azure App Service</t>
  </si>
  <si>
    <t xml:space="preserve">Azure Cloud Service</t>
  </si>
  <si>
    <t xml:space="preserve">Azure Logic App</t>
  </si>
  <si>
    <t xml:space="preserve">Azure Static Web App</t>
  </si>
  <si>
    <t xml:space="preserve">GCP App Engine Service</t>
  </si>
  <si>
    <t xml:space="preserve">Orchestrator Cron Job</t>
  </si>
  <si>
    <t xml:space="preserve">Orchestrator Ingress</t>
  </si>
  <si>
    <t xml:space="preserve">Orchestrator Ingress Controller</t>
  </si>
  <si>
    <t xml:space="preserve">Orchestrator Job</t>
  </si>
  <si>
    <t xml:space="preserve">Orchestrator Pod Security Policy</t>
  </si>
  <si>
    <t xml:space="preserve">Orchestrator Storage Class</t>
  </si>
  <si>
    <t xml:space="preserve">Subscription</t>
  </si>
  <si>
    <t xml:space="preserve">User</t>
  </si>
  <si>
    <t xml:space="preserve">Category</t>
  </si>
  <si>
    <t xml:space="preserve">(current) Type</t>
  </si>
  <si>
    <t xml:space="preserve">Updated Type</t>
  </si>
  <si>
    <t xml:space="preserve">Implemented?</t>
  </si>
  <si>
    <t xml:space="preserve">Applicable ECS Fields</t>
  </si>
  <si>
    <t xml:space="preserve">API Gateway Client Certificate</t>
  </si>
  <si>
    <t xml:space="preserve">No ❌</t>
  </si>
  <si>
    <t xml:space="preserve">Access Key</t>
  </si>
  <si>
    <t xml:space="preserve">EC2 Key Pair</t>
  </si>
  <si>
    <t xml:space="preserve">S3 Access Control List</t>
  </si>
  <si>
    <t xml:space="preserve">Yes ✅</t>
  </si>
  <si>
    <t xml:space="preserve">Cloud, Entity</t>
  </si>
  <si>
    <t xml:space="preserve">KMS Key Grant</t>
  </si>
  <si>
    <t xml:space="preserve">S3 Bucket Policy Statement</t>
  </si>
  <si>
    <t xml:space="preserve">IAM Group</t>
  </si>
  <si>
    <t xml:space="preserve">IAM Policy</t>
  </si>
  <si>
    <t xml:space="preserve">IAM Policy Statement</t>
  </si>
  <si>
    <t xml:space="preserve">IAM Principal</t>
  </si>
  <si>
    <t xml:space="preserve">IAM Role</t>
  </si>
  <si>
    <t xml:space="preserve">Cloud, User, Entity</t>
  </si>
  <si>
    <t xml:space="preserve">IAM User</t>
  </si>
  <si>
    <t xml:space="preserve">Infrastructure</t>
  </si>
  <si>
    <t xml:space="preserve">EMR Cluster</t>
  </si>
  <si>
    <t xml:space="preserve">Launch Configuration</t>
  </si>
  <si>
    <t xml:space="preserve">Launch Template</t>
  </si>
  <si>
    <t xml:space="preserve">Launch Template Version</t>
  </si>
  <si>
    <t xml:space="preserve">EC2 AMI</t>
  </si>
  <si>
    <t xml:space="preserve">EC2 Reserved Instance</t>
  </si>
  <si>
    <t xml:space="preserve">Auto Scaling Group</t>
  </si>
  <si>
    <t xml:space="preserve">Lambda Function</t>
  </si>
  <si>
    <t xml:space="preserve">Cloud, FaaS, Entity</t>
  </si>
  <si>
    <t xml:space="preserve">Lambda Function Alias</t>
  </si>
  <si>
    <t xml:space="preserve">Lambda Layer</t>
  </si>
  <si>
    <t xml:space="preserve">EC2 Instance</t>
  </si>
  <si>
    <t xml:space="preserve">Cloud, Host, User, Entity</t>
  </si>
  <si>
    <t xml:space="preserve">ECS Container</t>
  </si>
  <si>
    <t xml:space="preserve">ECS Container Instance</t>
  </si>
  <si>
    <t xml:space="preserve">ECS Task</t>
  </si>
  <si>
    <t xml:space="preserve">ECS Container Definition</t>
  </si>
  <si>
    <t xml:space="preserve">ECS Task Definition</t>
  </si>
  <si>
    <t xml:space="preserve">ECR Image</t>
  </si>
  <si>
    <t xml:space="preserve">ECR Repository Image</t>
  </si>
  <si>
    <t xml:space="preserve">ECS Cluster</t>
  </si>
  <si>
    <t xml:space="preserve">ECS Service</t>
  </si>
  <si>
    <t xml:space="preserve">EKS Cluster</t>
  </si>
  <si>
    <t xml:space="preserve">ECR Repository</t>
  </si>
  <si>
    <t xml:space="preserve">Redshift Cluster</t>
  </si>
  <si>
    <t xml:space="preserve">DynamoDB Table</t>
  </si>
  <si>
    <t xml:space="preserve">RDS Cluster</t>
  </si>
  <si>
    <t xml:space="preserve">RDS Instance</t>
  </si>
  <si>
    <t xml:space="preserve">Elasticsearch Domain</t>
  </si>
  <si>
    <t xml:space="preserve">API Gateway Resource</t>
  </si>
  <si>
    <t xml:space="preserve">API Gateway REST API</t>
  </si>
  <si>
    <t xml:space="preserve">API Gateway Stage</t>
  </si>
  <si>
    <t xml:space="preserve">Lambda Event Source Mapping</t>
  </si>
  <si>
    <t xml:space="preserve">SQS Queue</t>
  </si>
  <si>
    <t xml:space="preserve">Cloud Service Provider Account</t>
  </si>
  <si>
    <t xml:space="preserve">Config Configuration Recorder</t>
  </si>
  <si>
    <t xml:space="preserve">Config Delivery Channel</t>
  </si>
  <si>
    <t xml:space="preserve">Systems Manager Instance</t>
  </si>
  <si>
    <t xml:space="preserve">Systems Manager Instance Patch</t>
  </si>
  <si>
    <t xml:space="preserve">SNS Topic</t>
  </si>
  <si>
    <t xml:space="preserve">Nameserver</t>
  </si>
  <si>
    <t xml:space="preserve">Route53 DNS Record</t>
  </si>
  <si>
    <t xml:space="preserve">Route53 DNS Zone</t>
  </si>
  <si>
    <t xml:space="preserve">Network Endpoint</t>
  </si>
  <si>
    <t xml:space="preserve">Inbound IP Permission</t>
  </si>
  <si>
    <t xml:space="preserve">IP Rule</t>
  </si>
  <si>
    <t xml:space="preserve">EC2 Security Group</t>
  </si>
  <si>
    <t xml:space="preserve">Internet Gateway</t>
  </si>
  <si>
    <t xml:space="preserve">NAT Gateway</t>
  </si>
  <si>
    <t xml:space="preserve">EC2 Network Interface</t>
  </si>
  <si>
    <t xml:space="preserve">VPC CIDR Block</t>
  </si>
  <si>
    <t xml:space="preserve">VPC IPv4 CIDR Block</t>
  </si>
  <si>
    <t xml:space="preserve">VPC IPv6 CIDR Block</t>
  </si>
  <si>
    <t xml:space="preserve">EC2 Private IP</t>
  </si>
  <si>
    <t xml:space="preserve">Elastic IP</t>
  </si>
  <si>
    <t xml:space="preserve">IP Address</t>
  </si>
  <si>
    <t xml:space="preserve">ELBv2 Listener</t>
  </si>
  <si>
    <t xml:space="preserve">Elastic Load Balancer</t>
  </si>
  <si>
    <t xml:space="preserve">Elastic Load Balancer v2</t>
  </si>
  <si>
    <t xml:space="preserve">ELB Listener</t>
  </si>
  <si>
    <t xml:space="preserve">VPC Peering Connection</t>
  </si>
  <si>
    <t xml:space="preserve">DB Subnet Group</t>
  </si>
  <si>
    <t xml:space="preserve">EC2 Subnet</t>
  </si>
  <si>
    <t xml:space="preserve">Transit Gateway</t>
  </si>
  <si>
    <t xml:space="preserve">Transit Gateway Attachment</t>
  </si>
  <si>
    <t xml:space="preserve">VPC</t>
  </si>
  <si>
    <t xml:space="preserve">KMS Key</t>
  </si>
  <si>
    <t xml:space="preserve">KMS Key Alias</t>
  </si>
  <si>
    <t xml:space="preserve">Secrets Manager Secret</t>
  </si>
  <si>
    <t xml:space="preserve">Security Hub</t>
  </si>
  <si>
    <t xml:space="preserve">EBS Volume</t>
  </si>
  <si>
    <t xml:space="preserve">S3 Bucket</t>
  </si>
  <si>
    <t xml:space="preserve">EBS Snapshot</t>
  </si>
  <si>
    <t xml:space="preserve">RDS Snapshot</t>
  </si>
  <si>
    <t xml:space="preserve">Azure Role Assignment</t>
  </si>
  <si>
    <t xml:space="preserve">Azure Role</t>
  </si>
  <si>
    <t xml:space="preserve">Azure AD Application</t>
  </si>
  <si>
    <t xml:space="preserve">Azure Server AD Administrator</t>
  </si>
  <si>
    <t xml:space="preserve">Azure Principal</t>
  </si>
  <si>
    <t xml:space="preserve">Azure AD Group</t>
  </si>
  <si>
    <t xml:space="preserve">Azure AD User</t>
  </si>
  <si>
    <t xml:space="preserve">Azure AD Service Principal</t>
  </si>
  <si>
    <t xml:space="preserve">Azure Storage Queue</t>
  </si>
  <si>
    <t xml:space="preserve">Azure Storage Queue Service</t>
  </si>
  <si>
    <t xml:space="preserve">Azure Virtual Machine</t>
  </si>
  <si>
    <t xml:space="preserve">Azure Container Registry</t>
  </si>
  <si>
    <t xml:space="preserve">Azure Recoverable Database</t>
  </si>
  <si>
    <t xml:space="preserve">Azure Restorable Dropped Database</t>
  </si>
  <si>
    <t xml:space="preserve">Azure Restore Point</t>
  </si>
  <si>
    <t xml:space="preserve">Azure Cosmos DB Account Failover Policy</t>
  </si>
  <si>
    <t xml:space="preserve">Azure Failover Group</t>
  </si>
  <si>
    <t xml:space="preserve">Azure Cosmos DB Cassandra Table</t>
  </si>
  <si>
    <t xml:space="preserve">Azure Cosmos DB Location</t>
  </si>
  <si>
    <t xml:space="preserve">Azure Cosmos DB MongoDB Database</t>
  </si>
  <si>
    <t xml:space="preserve">Azure Cosmos DB SQL Container</t>
  </si>
  <si>
    <t xml:space="preserve">Azure Cosmos DB Table Resource</t>
  </si>
  <si>
    <t xml:space="preserve">Azure Storage Table</t>
  </si>
  <si>
    <t xml:space="preserve">Azure Storage Table Service</t>
  </si>
  <si>
    <t xml:space="preserve">Azure Replication Link</t>
  </si>
  <si>
    <t xml:space="preserve">Azure Elastic Pool</t>
  </si>
  <si>
    <t xml:space="preserve">Azure Tenant</t>
  </si>
  <si>
    <t xml:space="preserve">Azure Server DNS Alias</t>
  </si>
  <si>
    <t xml:space="preserve">Azure Cosmos DB Virtual Network Rule</t>
  </si>
  <si>
    <t xml:space="preserve">Azure Cosmos DB Private Endpoint Connection</t>
  </si>
  <si>
    <t xml:space="preserve">Azure Cosmos DB CORS Policy</t>
  </si>
  <si>
    <t xml:space="preserve">Azure Transparent Data Encryption</t>
  </si>
  <si>
    <t xml:space="preserve">Azure Database Threat Detection Policy</t>
  </si>
  <si>
    <t xml:space="preserve">Azure Data Disk</t>
  </si>
  <si>
    <t xml:space="preserve">Azure Storage File Service</t>
  </si>
  <si>
    <t xml:space="preserve">Azure Storage File Share</t>
  </si>
  <si>
    <t xml:space="preserve">Azure Storage Blob Container</t>
  </si>
  <si>
    <t xml:space="preserve">Azure Storage Blob Service</t>
  </si>
  <si>
    <t xml:space="preserve">Azure Snapshot</t>
  </si>
  <si>
    <t xml:space="preserve">GCP IAM Policy</t>
  </si>
  <si>
    <t xml:space="preserve">GCP Instance</t>
  </si>
  <si>
    <t xml:space="preserve">GKE Cluster</t>
  </si>
  <si>
    <t xml:space="preserve">GCP DNS Zone</t>
  </si>
  <si>
    <t xml:space="preserve">GCP IP Rule</t>
  </si>
  <si>
    <t xml:space="preserve">GCP Network Tag</t>
  </si>
  <si>
    <t xml:space="preserve">IP Range</t>
  </si>
  <si>
    <t xml:space="preserve">GCP Compute Target Pool</t>
  </si>
  <si>
    <t xml:space="preserve">GCP Forwarding Rule</t>
  </si>
  <si>
    <t xml:space="preserve">GCP Network Interface</t>
  </si>
  <si>
    <t xml:space="preserve">GCP Network Interface Access Config</t>
  </si>
  <si>
    <t xml:space="preserve">GCP VPC</t>
  </si>
  <si>
    <t xml:space="preserve">Management</t>
  </si>
  <si>
    <t xml:space="preserve">GCP Bucket Label</t>
  </si>
  <si>
    <t xml:space="preserve">asset</t>
  </si>
  <si>
    <t xml:space="preserve">asset.category</t>
  </si>
  <si>
    <t xml:space="preserve">asset.subcategory</t>
  </si>
  <si>
    <t xml:space="preserve">asset.type</t>
  </si>
  <si>
    <t xml:space="preserve">asset.subtype</t>
  </si>
  <si>
    <t xml:space="preserve">Priority for Fetching</t>
  </si>
  <si>
    <t xml:space="preserve">Rationale for Priority</t>
  </si>
  <si>
    <t xml:space="preserve">Relationships</t>
  </si>
  <si>
    <t xml:space="preserve">AzureTenant</t>
  </si>
  <si>
    <t xml:space="preserve">Cloud Account</t>
  </si>
  <si>
    <t xml:space="preserve">AzureTenant contains AzurePrincipal.</t>
  </si>
  <si>
    <t xml:space="preserve">AzureSubscription</t>
  </si>
  <si>
    <t xml:space="preserve">AzureTenant contains one or more AzureSubscriptions.</t>
  </si>
  <si>
    <t xml:space="preserve">VirtualMachine</t>
  </si>
  <si>
    <t xml:space="preserve">Compute</t>
  </si>
  <si>
    <t xml:space="preserve">Virtual Machine</t>
  </si>
  <si>
    <t xml:space="preserve">AzureSubscription contains one or more VirtualMachines.</t>
  </si>
  <si>
    <t xml:space="preserve">AzureSQLServer</t>
  </si>
  <si>
    <t xml:space="preserve">Relational Database</t>
  </si>
  <si>
    <t xml:space="preserve">AzureSubscription contains AzureSQLServer; AzureSQLServer uses AzureServerDNSAlias; AzureSQLServer administered by AzureServerADAdministrator; AzureSQLServer contains AzureRecoverableDatabase, AzureRestorableDroppedDatabase, AzureFailoverGroup, AzureElasticPool, AzureSQLDatabase.</t>
  </si>
  <si>
    <t xml:space="preserve">AzureStorageAccount</t>
  </si>
  <si>
    <t xml:space="preserve">Storage</t>
  </si>
  <si>
    <t xml:space="preserve">AzureSubscription contains AzureStorageAccount; AzureStorageAccount uses AzureStorageQueueService, AzureStorageTableService, AzureStorageFileService, AzureStorageBlobService.</t>
  </si>
  <si>
    <t xml:space="preserve">AzureCosmosDBAccount</t>
  </si>
  <si>
    <t xml:space="preserve">NoSQL Database</t>
  </si>
  <si>
    <t xml:space="preserve">AzureSubscription contains AzureCosmosDBAccount; AzureCosmosDBAccount associated with AzureCosmosDBLocation; AzureCosmosDBAccount contains AzureCosmosDBCorsPolicy, AzureCosmosDBAccountFailoverPolicy; AzureCosmosDBAccount configured with AzureCDBPrivateEndpointConnection, AzureCosmosDBVirtualNetworkRule; AzureCosmosDBAccount contains AzureCosmosDBSqlDatabase, AzureCosmosDBCassandraKeyspace, AzureCosmosDBMongoDBDatabase, AzureCosmosDBTableResource.</t>
  </si>
  <si>
    <t xml:space="preserve">AzurePrincipal</t>
  </si>
  <si>
    <t xml:space="preserve">Digital Identity</t>
  </si>
  <si>
    <t xml:space="preserve">Principal</t>
  </si>
  <si>
    <t xml:space="preserve">AzureSQLDatabase</t>
  </si>
  <si>
    <t xml:space="preserve">AzureSQLServer contains AzureSQLDatabase; AzureSQLDatabase contains AzureReplicationLink, AzureDatabaseThreatDetectionPolicy, AzureRestorePoint, AzureTransparentDataEncryption.</t>
  </si>
  <si>
    <t xml:space="preserve">AzureStorageQueueService</t>
  </si>
  <si>
    <t xml:space="preserve">Application Integration</t>
  </si>
  <si>
    <t xml:space="preserve">Message Queue</t>
  </si>
  <si>
    <t xml:space="preserve">AzureStorageAccount uses AzureStorageQueueService; AzureStorageQueueService contains AzureStorageQueue.</t>
  </si>
  <si>
    <t xml:space="preserve">AzureStorageBlobService</t>
  </si>
  <si>
    <t xml:space="preserve">Object Storage</t>
  </si>
  <si>
    <t xml:space="preserve">AzureStorageAccount uses AzureStorageBlobService; AzureStorageBlobService contains AzureStorageBlobContainer.</t>
  </si>
  <si>
    <t xml:space="preserve">AzureCosmosDBSqlDatabase</t>
  </si>
  <si>
    <t xml:space="preserve">AzureCosmosDBAccount contains AzureCosmosDBSqlDatabase; AzureCosmosDBSqlDatabase contains AzureCosmosDBSqlContainer.</t>
  </si>
  <si>
    <t xml:space="preserve">AzureServerDNSAlias</t>
  </si>
  <si>
    <t xml:space="preserve">Network</t>
  </si>
  <si>
    <t xml:space="preserve">DNS</t>
  </si>
  <si>
    <t xml:space="preserve">AzureSQLServer uses AzureServerDNSAlias.</t>
  </si>
  <si>
    <t xml:space="preserve">AzureServerADAdministrator</t>
  </si>
  <si>
    <t xml:space="preserve">Administrator</t>
  </si>
  <si>
    <t xml:space="preserve">AzureSQLServer administered by AzureServerADAdministrator.</t>
  </si>
  <si>
    <t xml:space="preserve">AzureRecoverableDatabase</t>
  </si>
  <si>
    <t xml:space="preserve">Backup and Recovery</t>
  </si>
  <si>
    <t xml:space="preserve">AzureSQLServer contains AzureRecoverableDatabase.</t>
  </si>
  <si>
    <t xml:space="preserve">AzureRestorableDroppedDatabase</t>
  </si>
  <si>
    <t xml:space="preserve">AzureSQLServer contains AzureRestorableDroppedDatabase.</t>
  </si>
  <si>
    <t xml:space="preserve">AzureFailoverGroup</t>
  </si>
  <si>
    <t xml:space="preserve">High Availability</t>
  </si>
  <si>
    <t xml:space="preserve">AzureSQLServer contains AzureFailoverGroup.</t>
  </si>
  <si>
    <t xml:space="preserve">AzureElasticPool</t>
  </si>
  <si>
    <t xml:space="preserve">Scalability</t>
  </si>
  <si>
    <t xml:space="preserve">AzureSQLServer contains AzureElasticPool.</t>
  </si>
  <si>
    <t xml:space="preserve">AzureReplicationLink</t>
  </si>
  <si>
    <t xml:space="preserve">Replication</t>
  </si>
  <si>
    <t xml:space="preserve">AzureSQLDatabase contains AzureReplicationLink.</t>
  </si>
  <si>
    <t xml:space="preserve">AzureDatabaseThreatDetectionPolicy</t>
  </si>
  <si>
    <t xml:space="preserve">Security</t>
  </si>
  <si>
    <t xml:space="preserve">Threat Detection</t>
  </si>
  <si>
    <t xml:space="preserve">AzureSQLDatabase contains AzureDatabaseThreatDetectionPolicy.</t>
  </si>
  <si>
    <t xml:space="preserve">AzureRestorePoint</t>
  </si>
  <si>
    <t xml:space="preserve">AzureSQLDatabase contains AzureRestorePoint.</t>
  </si>
  <si>
    <t xml:space="preserve">AzureTransparentDataEncryption</t>
  </si>
  <si>
    <t xml:space="preserve">Encryption</t>
  </si>
  <si>
    <t xml:space="preserve">AzureSQLDatabase contains AzureTransparentDataEncryption.</t>
  </si>
  <si>
    <t xml:space="preserve">AzureStorageTableService</t>
  </si>
  <si>
    <t xml:space="preserve">AzureStorageAccount uses AzureStorageTableService; AzureStorageTableService contains AzureStorageTable.</t>
  </si>
  <si>
    <t xml:space="preserve">AzureStorageFileService</t>
  </si>
  <si>
    <t xml:space="preserve">File Storage</t>
  </si>
  <si>
    <t xml:space="preserve">AzureStorageAccount uses AzureStorageFileService; AzureStorageFileService contains AzureStorageFileShare.</t>
  </si>
  <si>
    <t xml:space="preserve">AzureStorageQueue</t>
  </si>
  <si>
    <t xml:space="preserve">AzureStorageQueueService contains AzureStorageQueue.</t>
  </si>
  <si>
    <t xml:space="preserve">AzureStorageTable</t>
  </si>
  <si>
    <t xml:space="preserve">AzureStorageTableService contains AzureStorageTable.</t>
  </si>
  <si>
    <t xml:space="preserve">AzureStorageFileShare</t>
  </si>
  <si>
    <t xml:space="preserve">AzureStorageFileService contains AzureStorageFileShare.</t>
  </si>
  <si>
    <t xml:space="preserve">AzureStorageBlobContainer</t>
  </si>
  <si>
    <t xml:space="preserve">AzureStorageBlobService contains AzureStorageBlobContainer.</t>
  </si>
  <si>
    <t xml:space="preserve">AzureCosmosDBLocation</t>
  </si>
  <si>
    <t xml:space="preserve">AzureCosmosDBAccount associated with AzureCosmosDBLocation.</t>
  </si>
  <si>
    <t xml:space="preserve">AzureCosmosDBCorsPolicy</t>
  </si>
  <si>
    <t xml:space="preserve">Cross-Origin Resource Sharing</t>
  </si>
  <si>
    <t xml:space="preserve">AzureCosmosDBAccount contains AzureCosmosDBCorsPolicy.</t>
  </si>
  <si>
    <t xml:space="preserve">AzureCosmosDBAccountFailoverPolicy</t>
  </si>
  <si>
    <t xml:space="preserve">AzureCosmosDBAccount contains AzureCosmosDBAccountFailoverPolicy.</t>
  </si>
  <si>
    <t xml:space="preserve">AzureCDBPrivateEndpointConnection</t>
  </si>
  <si>
    <t xml:space="preserve">Private Connectivity</t>
  </si>
  <si>
    <t xml:space="preserve">AzureCosmosDBAccount configured with AzureCDBPrivateEndpointConnection.</t>
  </si>
  <si>
    <t xml:space="preserve">AzureCosmosDBVirtualNetworkRule</t>
  </si>
  <si>
    <t xml:space="preserve">Network Security</t>
  </si>
  <si>
    <t xml:space="preserve">AzureCosmosDBAccount configured with AzureCosmosDBVirtualNetworkRule.</t>
  </si>
  <si>
    <t xml:space="preserve">AzureCosmosDBCassandraKeyspace</t>
  </si>
  <si>
    <t xml:space="preserve">AzureCosmosDBAccount contains AzureCosmosDBCassandraKeyspace; AzureCosmosDBCassandraKeyspace contains AzureCosmosDBCassandraTable.</t>
  </si>
  <si>
    <t xml:space="preserve">AzureCosmosDBMongoDBDatabase</t>
  </si>
  <si>
    <t xml:space="preserve">AzureCosmosDBAccount contains AzureCosmosDBMongoDBDatabase; AzureCosmosDBMongoDBDatabase contains AzureCosmosDBMongoDBCollection.</t>
  </si>
  <si>
    <t xml:space="preserve">AzureCosmosDBTableResource</t>
  </si>
  <si>
    <t xml:space="preserve">AzureCosmosDBAccount contains AzureCosmosDBTableResource.</t>
  </si>
  <si>
    <t xml:space="preserve">AzureCosmosDBSqlContainer</t>
  </si>
  <si>
    <t xml:space="preserve">AzureCosmosDBSqlDatabase contains AzureCosmosDBSqlContainer.</t>
  </si>
  <si>
    <t xml:space="preserve">AzureCosmosDBCassandraTable</t>
  </si>
  <si>
    <t xml:space="preserve">AzureCosmosDBCassandraKeyspace contains AzureCosmosDBCassandraTable.</t>
  </si>
  <si>
    <t xml:space="preserve">AzureCosmosDBMongoDBCollection</t>
  </si>
  <si>
    <t xml:space="preserve">AzureCosmosDBMongoDBDatabase contains AzureCosmosDBMongoDBCollection.</t>
  </si>
  <si>
    <t xml:space="preserve">AzureDataDisk</t>
  </si>
  <si>
    <t xml:space="preserve">Disk</t>
  </si>
  <si>
    <t xml:space="preserve">VirtualMachine attached to AzureDataDisk.</t>
  </si>
  <si>
    <t xml:space="preserve">AzureDisk</t>
  </si>
  <si>
    <t xml:space="preserve">AzureSubscription contains AzureDisk.</t>
  </si>
  <si>
    <t xml:space="preserve">AzureSnapshot</t>
  </si>
  <si>
    <t xml:space="preserve">AzureSubscription contains AzureSnapshot</t>
  </si>
  <si>
    <t xml:space="preserve">AzureActiveDirectoryUser</t>
  </si>
  <si>
    <t xml:space="preserve">Directory</t>
  </si>
  <si>
    <t xml:space="preserve">AzureActiveDirectory contains AzureActiveDirectoryUser.</t>
  </si>
  <si>
    <t xml:space="preserve">AzureActiveDirectoryGroup</t>
  </si>
  <si>
    <t xml:space="preserve">AzureActiveDirectory contains AzureActiveDirectoryGroup; AzureActiveDirectoryUser can be a member of AzureActiveDirectoryGroup.</t>
  </si>
  <si>
    <t xml:space="preserve">AzureActiveDirectoryServicePrincipal</t>
  </si>
  <si>
    <t xml:space="preserve">Service Identity</t>
  </si>
  <si>
    <t xml:space="preserve">Service Principal</t>
  </si>
  <si>
    <t xml:space="preserve">AzureActiveDirectory contains AzureActiveDirectoryServicePrincipal.</t>
  </si>
  <si>
    <t xml:space="preserve">AzureActiveDirectoryApplication</t>
  </si>
  <si>
    <t xml:space="preserve">Application</t>
  </si>
  <si>
    <t xml:space="preserve">AzureActiveDirectoryServicePrincipal is associated with AzureActiveDirectoryApplication.</t>
  </si>
  <si>
    <t xml:space="preserve">AzureRole</t>
  </si>
  <si>
    <t xml:space="preserve">Role</t>
  </si>
  <si>
    <t xml:space="preserve">AzureRoleAssignment references AzureRole.</t>
  </si>
  <si>
    <t xml:space="preserve">AzureRoleAssignment</t>
  </si>
  <si>
    <t xml:space="preserve">Role Assignment</t>
  </si>
  <si>
    <t xml:space="preserve">AzureRoleAssignment references AzureRole and Azure Identities (Users</t>
  </si>
  <si>
    <t xml:space="preserve">Groups</t>
  </si>
  <si>
    <t xml:space="preserve">Service Principals).</t>
  </si>
  <si>
    <t xml:space="preserve">AzureResourceGroup</t>
  </si>
  <si>
    <t xml:space="preserve">AzureSubscription contains AzureResourceGroup; Azure resources belong to AzureResourceGroup.</t>
  </si>
  <si>
    <t xml:space="preserve">AzureAppService</t>
  </si>
  <si>
    <t xml:space="preserve">Web Application</t>
  </si>
  <si>
    <t xml:space="preserve">AzureResourceGroup contains AzureAppService.</t>
  </si>
  <si>
    <t xml:space="preserve">AzureFunction</t>
  </si>
  <si>
    <t xml:space="preserve">Serverless</t>
  </si>
  <si>
    <t xml:space="preserve">Function</t>
  </si>
  <si>
    <t xml:space="preserve">AzureResourceGroup contains AzureFunction.</t>
  </si>
  <si>
    <t xml:space="preserve">AzureContainerRegistry</t>
  </si>
  <si>
    <t xml:space="preserve">Registry</t>
  </si>
  <si>
    <t xml:space="preserve">AzureResourceGroup contains AzureContainerRegistry.</t>
  </si>
  <si>
    <t xml:space="preserve">GCPProject</t>
  </si>
  <si>
    <t xml:space="preserve">GCPOrganization contains GCPProjects; GCPFolder contains GCPProjects; GCPProject contains GCPVpc.</t>
  </si>
  <si>
    <t xml:space="preserve">GCPInstance</t>
  </si>
  <si>
    <t xml:space="preserve">GCPProject contains GCPInstance; GCPInstance uses GCPNetworkInterface; GCPInstance can be a member of GCPVpc; GCPInstance can be tagged with GCPNetworkTag; GCPFirewall allows ingress to GCPInstance.</t>
  </si>
  <si>
    <t xml:space="preserve">GCPVpc</t>
  </si>
  <si>
    <t xml:space="preserve">Virtual Network</t>
  </si>
  <si>
    <t xml:space="preserve">GCPProject contains GCPVpc; GCPVpc contains GCPSubnet; GCPNetworkTag is defined on GCPVpc; GCPInstance can be a member of GCPVpc.</t>
  </si>
  <si>
    <t xml:space="preserve">GCPSubnet</t>
  </si>
  <si>
    <t xml:space="preserve">GCPVpc contains GCPSubnet; GCPNetworkInterface is part of GCPSubnet; GCPForwardingRule can be a resource of GCPSubnet.</t>
  </si>
  <si>
    <t xml:space="preserve">GCPFirewall</t>
  </si>
  <si>
    <t xml:space="preserve">GCPVpc contains GCPFirewall; GCPFirewall allows GCPIpRule; GCPFirewall denies GCPIpRule; GCPFirewall targets GCPNetworkTag; GCPFirewall allows ingress to GCPInstance.</t>
  </si>
  <si>
    <t xml:space="preserve">GCPBucket</t>
  </si>
  <si>
    <t xml:space="preserve">GCPProject contains GCPBucket; GCPBucket can be labeled with GCPBucketLabels.</t>
  </si>
  <si>
    <t xml:space="preserve">GKECluster</t>
  </si>
  <si>
    <t xml:space="preserve">Orchestration</t>
  </si>
  <si>
    <t xml:space="preserve">GCPProject contains GKECluster.</t>
  </si>
  <si>
    <t xml:space="preserve">GCPDNSZone</t>
  </si>
  <si>
    <t xml:space="preserve">GCPProject contains GCPDNSZone; GCPDNSZone contains GCPRecordSet.</t>
  </si>
  <si>
    <t xml:space="preserve">GCPOrganization</t>
  </si>
  <si>
    <t xml:space="preserve">GCPOrganization contains GCPFolder, GCPProject.</t>
  </si>
  <si>
    <t xml:space="preserve">GCPForwardingRule</t>
  </si>
  <si>
    <t xml:space="preserve">Load Balancing</t>
  </si>
  <si>
    <t xml:space="preserve">GCPVpc contains GCPForwardingRule; GCPSubnet contains GCPForwardingRule.</t>
  </si>
  <si>
    <t xml:space="preserve">GCPFolder</t>
  </si>
  <si>
    <t xml:space="preserve">Resource Hierarchy</t>
  </si>
  <si>
    <t xml:space="preserve">GCPOrganization contains GCPFolder; GCPFolder contains GCPProject, GCPFolder.</t>
  </si>
  <si>
    <t xml:space="preserve">GCPNetworkInterface</t>
  </si>
  <si>
    <t xml:space="preserve">Network Interface</t>
  </si>
  <si>
    <t xml:space="preserve">GCPInstance uses GCPNetworkInterface; GCPNetworkInterface is part of GCPSubnet; GCPNetworkInterface contains GCPNicAccessConfig.</t>
  </si>
  <si>
    <t xml:space="preserve">GCPIpRule</t>
  </si>
  <si>
    <t xml:space="preserve">Firewall Rule</t>
  </si>
  <si>
    <t xml:space="preserve">GCPIpRule is an IpPermissionInbound and IpRule; IpRange is a member of GCPIpRule; GCPFirewall allows GCPIpRule; GCPFirewall denies GCPIpRule.</t>
  </si>
  <si>
    <t xml:space="preserve">IpRange</t>
  </si>
  <si>
    <t xml:space="preserve">IP Address Range</t>
  </si>
  <si>
    <t xml:space="preserve">An IpRange is a member of GCPIpRule.</t>
  </si>
  <si>
    <t xml:space="preserve">GCPNicAccessConfig</t>
  </si>
  <si>
    <t xml:space="preserve">GCPNetworkInterface contains GCPNicAccessConfig.</t>
  </si>
  <si>
    <t xml:space="preserve">GCPNetworkTag</t>
  </si>
  <si>
    <t xml:space="preserve">GCPInstance can be tagged with GCPNetworkTag; GCPFirewall targets GCPNetworkTag; GCPNetworkTag is defined on GCPVpc.</t>
  </si>
  <si>
    <t xml:space="preserve">GCPRecordSet</t>
  </si>
  <si>
    <t xml:space="preserve">GCPDNSZone contains GCPRecordSet.</t>
  </si>
  <si>
    <t xml:space="preserve">GCPBucketLabel</t>
  </si>
  <si>
    <t xml:space="preserve">Resource Management</t>
  </si>
  <si>
    <t xml:space="preserve">Label</t>
  </si>
  <si>
    <t xml:space="preserve">GCPBucket can be labeled with GCPBucketLabels</t>
  </si>
  <si>
    <t xml:space="preserve">GCPServiceAccount</t>
  </si>
  <si>
    <t xml:space="preserve">GCPProject contains GCPServiceAccount; GCPServiceAccount can be bound to GCPIAMPolicy.</t>
  </si>
  <si>
    <t xml:space="preserve">GCPServiceAccountKey</t>
  </si>
  <si>
    <t xml:space="preserve">Service Account Key</t>
  </si>
  <si>
    <t xml:space="preserve">GCPServiceAccount contains GCPServiceAccountKey.</t>
  </si>
  <si>
    <t xml:space="preserve">GCPIAMPolicy</t>
  </si>
  <si>
    <t xml:space="preserve">GCPIAMPolicy can be bound to GCPServiceAccount and other GCP resources.</t>
  </si>
  <si>
    <t xml:space="preserve">GCPIAMRole</t>
  </si>
  <si>
    <t xml:space="preserve">GCPIAMPolicy references GCPIAMRole.</t>
  </si>
  <si>
    <t xml:space="preserve">GCPCloudFunction</t>
  </si>
  <si>
    <t xml:space="preserve">GCPProject contains GCPCloudFunction.</t>
  </si>
  <si>
    <t xml:space="preserve">GCPCloudRunService</t>
  </si>
  <si>
    <t xml:space="preserve">GCPProject contains GCPCloudRunService.</t>
  </si>
  <si>
    <t xml:space="preserve">GCPComputeTargetPool</t>
  </si>
  <si>
    <t xml:space="preserve">GCPProject contains GCPComputeTargetPool.</t>
  </si>
  <si>
    <t xml:space="preserve">OktaOrganization</t>
  </si>
  <si>
    <t xml:space="preserve">The Okta Organization is the top-level resource and is critical for understanding the overall structure and configuration of the Okta environment.</t>
  </si>
  <si>
    <t xml:space="preserve">OktaOrganization contains OktaUser, OktaGroup, OktaApplication, OktaTrustedOrigin, OktaAdministrationRole.</t>
  </si>
  <si>
    <t xml:space="preserve">OktaUser</t>
  </si>
  <si>
    <t xml:space="preserve">Okta Users represent human identities and should be prioritized to ensure proper access control and least privilege.</t>
  </si>
  <si>
    <t xml:space="preserve">OktaOrganization contains OktaUser; OktaUser is assigned OktaApplication; OktaUser is an identity for a Human; OktaUser can be a member of OktaGroup, OktaAdministrationRole; OktaUser can have OktaUserFactor.</t>
  </si>
  <si>
    <t xml:space="preserve">OktaGroup</t>
  </si>
  <si>
    <t xml:space="preserve">Okta Groups are collections of Okta Users and can be granted access to Okta Applications. They are important for managing access at scale.</t>
  </si>
  <si>
    <t xml:space="preserve">OktaOrganization contains OktaGroup; OktaApplication can be assigned to OktaGroup; OktaUser can be a member of OktaGroup; OktaGroup can be a member of OktaAdministrationRole.</t>
  </si>
  <si>
    <t xml:space="preserve">OktaApplication</t>
  </si>
  <si>
    <t xml:space="preserve">Okta Applications represent the resources that Okta Users and Groups can access. They are critical for understanding the attack surface and ensuring proper access control.</t>
  </si>
  <si>
    <t xml:space="preserve">OktaOrganization contains OktaApplication; OktaGroup can be assigned OktaApplication; OktaUser is assigned OktaApplication; OktaApplication has ReplyUri.</t>
  </si>
  <si>
    <t xml:space="preserve">GSuitUser</t>
  </si>
  <si>
    <t xml:space="preserve">GSuitUser is an identity for a human, GSuitUsers can be a part of a GSuitGroup </t>
  </si>
  <si>
    <t xml:space="preserve">GSuiteGroup</t>
  </si>
  <si>
    <t xml:space="preserve">GSuitGroup can contain GSuitUsers</t>
  </si>
  <si>
    <t xml:space="preserve">Asset Name</t>
  </si>
  <si>
    <t xml:space="preserve">KubernetesCluster</t>
  </si>
  <si>
    <t xml:space="preserve">Has KubernetesNamespaces and can have KubernetesPods.</t>
  </si>
  <si>
    <t xml:space="preserve">KubernetesNamespace</t>
  </si>
  <si>
    <t xml:space="preserve">Is part of a KubernetesCluster; can have KubernetesPods, KubernetesServices, and KubernetesSecrets.</t>
  </si>
  <si>
    <t xml:space="preserve">KubernetesPod</t>
  </si>
  <si>
    <t xml:space="preserve">Is part of a KubernetesNamespace and KubernetesCluster; has KubernetesContainers.</t>
  </si>
  <si>
    <t xml:space="preserve">KubernetesContainer</t>
  </si>
  <si>
    <t xml:space="preserve">Is part of a KubernetesPod.</t>
  </si>
  <si>
    <t xml:space="preserve">KubernetesService</t>
  </si>
  <si>
    <t xml:space="preserve">Is part of a KubernetesNamespace; can serve KubernetesPods.</t>
  </si>
  <si>
    <t xml:space="preserve">KubernetesSecret</t>
  </si>
  <si>
    <t xml:space="preserve">Is part of a KubernetesNamespace.</t>
  </si>
  <si>
    <t xml:space="preserve">Current Fields</t>
  </si>
  <si>
    <t xml:space="preserve">Problem </t>
  </si>
  <si>
    <t xml:space="preserve">Solution</t>
  </si>
  <si>
    <t xml:space="preserve">asset.*</t>
  </si>
  <si>
    <t xml:space="preserve">Replace asset.* with entity.*</t>
  </si>
  <si>
    <t xml:space="preserve">Move to entities ecs</t>
  </si>
  <si>
    <t xml:space="preserve">asset.id</t>
  </si>
  <si>
    <t xml:space="preserve">Captures multi-values (array)</t>
  </si>
  <si>
    <t xml:space="preserve">Use entity.id and only capture the ARN of a given resource. If an ARN isn't available, flag for a discusion with Product on next best item</t>
  </si>
  <si>
    <t xml:space="preserve">asset.related_entity_id</t>
  </si>
  <si>
    <t xml:space="preserve">it's an implmentation detail</t>
  </si>
  <si>
    <t xml:space="preserve">don't expose</t>
  </si>
  <si>
    <t xml:space="preserve">asset.name</t>
  </si>
  <si>
    <t xml:space="preserve">Migrate entity.name</t>
  </si>
  <si>
    <t xml:space="preserve">Not compliant</t>
  </si>
  <si>
    <t xml:space="preserve">Migrate to entity.category </t>
  </si>
  <si>
    <t xml:space="preserve">asset.sub_category</t>
  </si>
  <si>
    <t xml:space="preserve">Not needed</t>
  </si>
  <si>
    <t xml:space="preserve">Remove</t>
  </si>
  <si>
    <t xml:space="preserve">Not Compliant</t>
  </si>
  <si>
    <t xml:space="preserve">Migrate to entity.type</t>
  </si>
  <si>
    <t xml:space="preserve">asset.sub_type</t>
  </si>
  <si>
    <t xml:space="preserve">asset.tags</t>
  </si>
  <si>
    <t xml:space="preserve">needs to be labels</t>
  </si>
  <si>
    <t xml:space="preserve">Migrate to labels </t>
  </si>
  <si>
    <t xml:space="preserve">asset.raw</t>
  </si>
  <si>
    <t xml:space="preserve">needs to go to "entity"</t>
  </si>
  <si>
    <t xml:space="preserve">entity.metadata as flattened</t>
  </si>
  <si>
    <t xml:space="preserve">cloud.*</t>
  </si>
  <si>
    <t xml:space="preserve">Needs to be as compliant to ECS as possible</t>
  </si>
  <si>
    <t xml:space="preserve">host.*</t>
  </si>
  <si>
    <t xml:space="preserve">host.id</t>
  </si>
  <si>
    <t xml:space="preserve">Non existent</t>
  </si>
  <si>
    <t xml:space="preserve">For ec2 isntances, populate this field with the instance id associated with the ec2 instance </t>
  </si>
  <si>
    <t xml:space="preserve">network.*</t>
  </si>
  <si>
    <t xml:space="preserve">This field is currently designated for network events. </t>
  </si>
  <si>
    <t xml:space="preserve">Remove. Let's stop using it for now until / when we expand the usage of the network fieldset </t>
  </si>
  <si>
    <t xml:space="preserve">iam.*</t>
  </si>
  <si>
    <t xml:space="preserve">Not needded - replace it with user.* ecs field where applicable (even for ec2 assets)</t>
  </si>
  <si>
    <t xml:space="preserve">Remove and replace with User</t>
  </si>
  <si>
    <t xml:space="preserve">user.*</t>
  </si>
  <si>
    <t xml:space="preserve">non exisent</t>
  </si>
  <si>
    <t xml:space="preserve">Fill for IAM roles, IAM Users, and EC2 instances that have IAM metadata (instance profile role metadata that we currently capture under IAM)</t>
  </si>
  <si>
    <t xml:space="preserve">resource_policies.*</t>
  </si>
  <si>
    <t xml:space="preserve">related.*</t>
  </si>
  <si>
    <t xml:space="preserve">capture, related.user, realted.host, and related.entity as they are availble (for example, for an iam user we should capture the user.name under realted.user and the arn of the user under related.entity)  </t>
  </si>
  <si>
    <t xml:space="preserve">entities.*</t>
  </si>
  <si>
    <t xml:space="preserve">remove</t>
  </si>
  <si>
    <t xml:space="preserve">event.kind</t>
  </si>
  <si>
    <t xml:space="preserve">Non Existent in asset integration </t>
  </si>
  <si>
    <t xml:space="preserve">Needs to be "asset"</t>
  </si>
  <si>
    <t xml:space="preserve">EventName (event.action)</t>
  </si>
  <si>
    <t xml:space="preserve">Priority</t>
  </si>
  <si>
    <t xml:space="preserve">Security Perspective</t>
  </si>
  <si>
    <t xml:space="preserve">event.category</t>
  </si>
  <si>
    <t xml:space="preserve">event.type</t>
  </si>
  <si>
    <t xml:space="preserve">event.outcome</t>
  </si>
  <si>
    <t xml:space="preserve">Added to script</t>
  </si>
  <si>
    <t xml:space="preserve">ConsoleLogin</t>
  </si>
  <si>
    <t xml:space="preserve">Potential unauthorized access attempts</t>
  </si>
  <si>
    <t xml:space="preserve">event</t>
  </si>
  <si>
    <t xml:space="preserve">authentication</t>
  </si>
  <si>
    <t xml:space="preserve">start</t>
  </si>
  <si>
    <t xml:space="preserve">..</t>
  </si>
  <si>
    <t xml:space="preserve">AssumeRole</t>
  </si>
  <si>
    <t xml:space="preserve">Could be used for privilege escalation</t>
  </si>
  <si>
    <t xml:space="preserve">iam</t>
  </si>
  <si>
    <t xml:space="preserve">change</t>
  </si>
  <si>
    <t xml:space="preserve">CreateAccessKey</t>
  </si>
  <si>
    <t xml:space="preserve">New access keys could be used for unauthorized access</t>
  </si>
  <si>
    <t xml:space="preserve">creation</t>
  </si>
  <si>
    <t xml:space="preserve">DeleteAccessKey</t>
  </si>
  <si>
    <t xml:space="preserve">May indicate attempt to cover tracks or deny access</t>
  </si>
  <si>
    <t xml:space="preserve">deletion</t>
  </si>
  <si>
    <t xml:space="preserve">CreateUser</t>
  </si>
  <si>
    <t xml:space="preserve">Unauthorized user creation could lead to security breach</t>
  </si>
  <si>
    <t xml:space="preserve">user, creation</t>
  </si>
  <si>
    <t xml:space="preserve">DeleteUser</t>
  </si>
  <si>
    <t xml:space="preserve">Could be an attempt to cover tracks or deny access</t>
  </si>
  <si>
    <t xml:space="preserve">user, deletion</t>
  </si>
  <si>
    <t xml:space="preserve">AttachRolePolicy</t>
  </si>
  <si>
    <t xml:space="preserve">Could be used to escalate privileges</t>
  </si>
  <si>
    <t xml:space="preserve">PutUserPolicy</t>
  </si>
  <si>
    <t xml:space="preserve">Potential for granting excessive permissions</t>
  </si>
  <si>
    <t xml:space="preserve">AuthorizeSecurityGroupIngress</t>
  </si>
  <si>
    <t xml:space="preserve">Could open up network vulnerabilities</t>
  </si>
  <si>
    <t xml:space="preserve">configuration</t>
  </si>
  <si>
    <t xml:space="preserve">PutBucketPolicy</t>
  </si>
  <si>
    <t xml:space="preserve">Potential for exposing sensitive S3 data</t>
  </si>
  <si>
    <t xml:space="preserve">DeleteBucketPolicy</t>
  </si>
  <si>
    <t xml:space="preserve">May remove security controls on S3 buckets</t>
  </si>
  <si>
    <t xml:space="preserve">StopLogging</t>
  </si>
  <si>
    <t xml:space="preserve">Attempt to disable security monitoring</t>
  </si>
  <si>
    <t xml:space="preserve">DeleteTrail</t>
  </si>
  <si>
    <t xml:space="preserve">Attempt to remove audit trail</t>
  </si>
  <si>
    <t xml:space="preserve">DisableKey</t>
  </si>
  <si>
    <t xml:space="preserve">Could compromise data encryption</t>
  </si>
  <si>
    <t xml:space="preserve">ScheduleKeyDeletion</t>
  </si>
  <si>
    <t xml:space="preserve">Potential attempt to compromise encrypted data</t>
  </si>
  <si>
    <t xml:space="preserve">StopConfigurationRecorder</t>
  </si>
  <si>
    <t xml:space="preserve">Disables compliance and security monitoring</t>
  </si>
  <si>
    <t xml:space="preserve">UpdateFunctionCode</t>
  </si>
  <si>
    <t xml:space="preserve">Could introduce malicious code into Lambda functions</t>
  </si>
  <si>
    <t xml:space="preserve">ModifyDBInstance</t>
  </si>
  <si>
    <t xml:space="preserve">Potential for exposing sensitive database information</t>
  </si>
  <si>
    <t xml:space="preserve">CreateRole</t>
  </si>
  <si>
    <t xml:space="preserve">Potential for creating roles with excessive permissions</t>
  </si>
  <si>
    <t xml:space="preserve">RunInstances</t>
  </si>
  <si>
    <t xml:space="preserve">Could be used to create unauthorized resources</t>
  </si>
  <si>
    <t xml:space="preserve">process</t>
  </si>
  <si>
    <t xml:space="preserve">GetFederationToken</t>
  </si>
  <si>
    <t xml:space="preserve">Could be used in identity federation attacks</t>
  </si>
  <si>
    <t xml:space="preserve">No, because of failure on required user creation</t>
  </si>
  <si>
    <t xml:space="preserve">UpdateAccessKey</t>
  </si>
  <si>
    <t xml:space="preserve">May indicate unauthorized key rotation</t>
  </si>
  <si>
    <t xml:space="preserve">DeleteRole</t>
  </si>
  <si>
    <t xml:space="preserve">Could be used to disrupt service or remove audit trail</t>
  </si>
  <si>
    <t xml:space="preserve">RevokeSecurityGroupIngress</t>
  </si>
  <si>
    <t xml:space="preserve">May indicate attempts to isolate resources</t>
  </si>
  <si>
    <t xml:space="preserve">CreateVpc</t>
  </si>
  <si>
    <t xml:space="preserve">Could be used to set up isolated network environments</t>
  </si>
  <si>
    <t xml:space="preserve">DeleteVpc</t>
  </si>
  <si>
    <t xml:space="preserve">May disrupt network architecture</t>
  </si>
  <si>
    <t xml:space="preserve">TerminateInstances</t>
  </si>
  <si>
    <t xml:space="preserve">Could be used for denial of service</t>
  </si>
  <si>
    <t xml:space="preserve">end</t>
  </si>
  <si>
    <t xml:space="preserve">StopInstances</t>
  </si>
  <si>
    <t xml:space="preserve">May indicate attempt to avoid detection</t>
  </si>
  <si>
    <t xml:space="preserve">CreateTrail</t>
  </si>
  <si>
    <t xml:space="preserve">New trails could be used to exfiltrate log data</t>
  </si>
  <si>
    <t xml:space="preserve">CreateKey</t>
  </si>
  <si>
    <t xml:space="preserve">New keys should be monitored for appropriate use</t>
  </si>
  <si>
    <t xml:space="preserve">DeleteDeliveryChannel</t>
  </si>
  <si>
    <t xml:space="preserve">Could disable delivery of security findings</t>
  </si>
  <si>
    <t xml:space="preserve">Needs to be checked</t>
  </si>
  <si>
    <t xml:space="preserve">CreateFunction</t>
  </si>
  <si>
    <t xml:space="preserve">New Lambda functions should be reviewed</t>
  </si>
  <si>
    <t xml:space="preserve">CreateDBInstance</t>
  </si>
  <si>
    <t xml:space="preserve">New database instances could expose data</t>
  </si>
  <si>
    <t xml:space="preserve">PutBucketLogging</t>
  </si>
  <si>
    <t xml:space="preserve">Changes to bucket logging should be monitored</t>
  </si>
  <si>
    <t xml:space="preserve">DeleteBucketLifecycle</t>
  </si>
  <si>
    <t xml:space="preserve">Could affect data retention policies</t>
  </si>
  <si>
    <t xml:space="preserve">PutBucketAcl</t>
  </si>
  <si>
    <t xml:space="preserve">Changes to bucket ACLs should be monitored</t>
  </si>
  <si>
    <t xml:space="preserve">GetSessionToken</t>
  </si>
  <si>
    <t xml:space="preserve">Normal for temporary credentials, but high volume could indicate abuse</t>
  </si>
  <si>
    <t xml:space="preserve">DescribeInstances</t>
  </si>
  <si>
    <t xml:space="preserve">Reconnaissance activity, but not directly harmful</t>
  </si>
  <si>
    <t xml:space="preserve">info</t>
  </si>
  <si>
    <t xml:space="preserve">ListBuckets</t>
  </si>
  <si>
    <t xml:space="preserve">GetCallerIdentity</t>
  </si>
  <si>
    <t xml:space="preserve">Often used legitimately, but could be part of reconnaissance</t>
  </si>
  <si>
    <t xml:space="preserve">DescribeTrails</t>
  </si>
  <si>
    <t xml:space="preserve">Reconnaissance of logging configuration</t>
  </si>
  <si>
    <t xml:space="preserve">ListUsers</t>
  </si>
  <si>
    <t xml:space="preserve">Reconnaissance of IAM users</t>
  </si>
  <si>
    <t xml:space="preserve">ListRoles</t>
  </si>
  <si>
    <t xml:space="preserve">Reconnaissance of IAM roles</t>
  </si>
  <si>
    <t xml:space="preserve">DescribeSecurityGroups</t>
  </si>
  <si>
    <t xml:space="preserve">Reconnaissance of network configuration</t>
  </si>
  <si>
    <t xml:space="preserve">GetAccountSummary</t>
  </si>
  <si>
    <t xml:space="preserve">Gives overview of account, could be used in reconnaissance</t>
  </si>
  <si>
    <t xml:space="preserve">PutBucketVersioning</t>
  </si>
  <si>
    <t xml:space="preserve">Changes to versioning should be monitored</t>
  </si>
  <si>
    <t xml:space="preserve">CreateSnapshot</t>
  </si>
  <si>
    <t xml:space="preserve">Could be used for data exfiltration</t>
  </si>
  <si>
    <t xml:space="preserve">DeleteSnapshot</t>
  </si>
  <si>
    <t xml:space="preserve">Could be used to cover tracks</t>
  </si>
  <si>
    <t xml:space="preserve">CreateNetworkInterface</t>
  </si>
  <si>
    <t xml:space="preserve">Could be used to set up unauthorized network access</t>
  </si>
  <si>
    <t xml:space="preserve">DeleteNetworkInterface</t>
  </si>
  <si>
    <t xml:space="preserve">May disrupt network connectivity</t>
  </si>
  <si>
    <t xml:space="preserve">CreateKeyPair</t>
  </si>
  <si>
    <t xml:space="preserve">New key pairs should be monitored</t>
  </si>
  <si>
    <t xml:space="preserve">ImportKeyPair</t>
  </si>
  <si>
    <t xml:space="preserve">Imported keys should be verified</t>
  </si>
  <si>
    <t xml:space="preserve">CreateImage</t>
  </si>
  <si>
    <t xml:space="preserve">New AMIs should be monitored</t>
  </si>
  <si>
    <t xml:space="preserve">DeregisterImage</t>
  </si>
  <si>
    <t xml:space="preserve">Could be used to remove evidence</t>
  </si>
  <si>
    <t xml:space="preserve">ModifyImageAttribute</t>
  </si>
  <si>
    <t xml:space="preserve">Changes to image attributes should be monitored</t>
  </si>
  <si>
    <t xml:space="preserve">CreateInstanceProfile</t>
  </si>
  <si>
    <t xml:space="preserve">New instance profiles should be reviewed</t>
  </si>
  <si>
    <t xml:space="preserve">DeleteInstanceProfile</t>
  </si>
  <si>
    <t xml:space="preserve">Removal of instance profiles should be monitored</t>
  </si>
  <si>
    <t xml:space="preserve">AddRoleToInstanceProfile</t>
  </si>
  <si>
    <t xml:space="preserve">Changes to instance profile roles should be reviewed</t>
  </si>
  <si>
    <t xml:space="preserve">RemoveRoleFromInstanceProfile</t>
  </si>
  <si>
    <t xml:space="preserve">AttachGroupPolicy</t>
  </si>
  <si>
    <t xml:space="preserve">Group policy changes should be monitored</t>
  </si>
  <si>
    <t xml:space="preserve">DetachGroupPolicy</t>
  </si>
  <si>
    <t xml:space="preserve">AttachUserPolicy</t>
  </si>
  <si>
    <t xml:space="preserve">User policy changes should be monitored</t>
  </si>
  <si>
    <t xml:space="preserve">DetachUserPolicy</t>
  </si>
  <si>
    <t xml:space="preserve">PutGroupPolicy</t>
  </si>
  <si>
    <t xml:space="preserve">DeleteGroupPolicy</t>
  </si>
  <si>
    <t xml:space="preserve">CreateLoginProfile</t>
  </si>
  <si>
    <t xml:space="preserve">Creation of login profiles should be monitored</t>
  </si>
  <si>
    <t xml:space="preserve">DeleteLoginProfile</t>
  </si>
  <si>
    <t xml:space="preserve">Deletion of login profiles should be monitored</t>
  </si>
  <si>
    <t xml:space="preserve">UpdateLoginProfile</t>
  </si>
  <si>
    <t xml:space="preserve">Updates to login profiles should be monitored</t>
  </si>
  <si>
    <t xml:space="preserve">CreateServiceLinkedRole</t>
  </si>
  <si>
    <t xml:space="preserve">Creation of service-linked roles should be reviewed</t>
  </si>
  <si>
    <t xml:space="preserve">DeleteServiceLinkedRole</t>
  </si>
  <si>
    <t xml:space="preserve">Deletion of service-linked roles should be monitored</t>
  </si>
  <si>
    <t xml:space="preserve">CreatePolicy</t>
  </si>
  <si>
    <t xml:space="preserve">Creation of new policies should be reviewed</t>
  </si>
  <si>
    <t xml:space="preserve">DeletePolicy</t>
  </si>
  <si>
    <t xml:space="preserve">Deletion of policies should be monitored</t>
  </si>
  <si>
    <t xml:space="preserve">CreatePolicyVersion</t>
  </si>
  <si>
    <t xml:space="preserve">New policy versions should be reviewed</t>
  </si>
  <si>
    <t xml:space="preserve">DeletePolicyVersion</t>
  </si>
  <si>
    <t xml:space="preserve">Deletion of policy versions should be monitored</t>
  </si>
  <si>
    <t xml:space="preserve">SetDefaultPolicyVersion</t>
  </si>
  <si>
    <t xml:space="preserve">Changes to default policy versions should be reviewed</t>
  </si>
  <si>
    <t xml:space="preserve">PutRolePolicy</t>
  </si>
  <si>
    <t xml:space="preserve">Role policy changes should be monitored</t>
  </si>
  <si>
    <t xml:space="preserve">DeleteRolePolicy</t>
  </si>
  <si>
    <t xml:space="preserve">CreateGroup</t>
  </si>
  <si>
    <t xml:space="preserve">Creation of new groups should be reviewed</t>
  </si>
  <si>
    <t xml:space="preserve">group, creation</t>
  </si>
  <si>
    <t xml:space="preserve">DeleteGroup</t>
  </si>
  <si>
    <t xml:space="preserve">Deletion of groups should be monitored</t>
  </si>
  <si>
    <t xml:space="preserve">group, deletion</t>
  </si>
  <si>
    <t xml:space="preserve">AddUserToGroup</t>
  </si>
  <si>
    <t xml:space="preserve">Changes to group membership should be monitored</t>
  </si>
  <si>
    <t xml:space="preserve">group, change</t>
  </si>
  <si>
    <t xml:space="preserve">RemoveUserFromGroup</t>
  </si>
  <si>
    <t xml:space="preserve">UpdateAssumeRolePolicy</t>
  </si>
  <si>
    <t xml:space="preserve">Changes to assume role policies should be reviewed</t>
  </si>
  <si>
    <t xml:space="preserve">TagResource</t>
  </si>
  <si>
    <t xml:space="preserve">Tagging of resources should be monitored</t>
  </si>
  <si>
    <t xml:space="preserve">UntagResource</t>
  </si>
  <si>
    <t xml:space="preserve">Untagging of resources should be monitored</t>
  </si>
  <si>
    <t xml:space="preserve">CreateCluster</t>
  </si>
  <si>
    <t xml:space="preserve">Creation of new clusters should be reviewed</t>
  </si>
  <si>
    <t xml:space="preserve">DeleteCluster</t>
  </si>
  <si>
    <t xml:space="preserve">Deletion of clusters should be monitored</t>
  </si>
  <si>
    <t xml:space="preserve">CreateDBCluster</t>
  </si>
  <si>
    <t xml:space="preserve">Creation of new DB clusters should be reviewed</t>
  </si>
  <si>
    <t xml:space="preserve">DeleteDBCluster</t>
  </si>
  <si>
    <t xml:space="preserve">Deletion of DB clusters should be monitored</t>
  </si>
  <si>
    <t xml:space="preserve">ModifyDBCluster</t>
  </si>
  <si>
    <t xml:space="preserve">Modifications to DB clusters should be reviewed</t>
  </si>
  <si>
    <t xml:space="preserve">RestoreDBClusterFromSnapshot</t>
  </si>
  <si>
    <t xml:space="preserve">Restoration of DB clusters should be monitored</t>
  </si>
  <si>
    <t xml:space="preserve">CreateDBSnapshot</t>
  </si>
  <si>
    <t xml:space="preserve">Creation of DB snapshots should be monitored</t>
  </si>
  <si>
    <t xml:space="preserve">DeleteDBSnapshot</t>
  </si>
  <si>
    <t xml:space="preserve">Deletion of DB snapshots should be monitored</t>
  </si>
  <si>
    <t xml:space="preserve">CreateLoadBalancer</t>
  </si>
  <si>
    <t xml:space="preserve">Creation of new load balancers should be reviewed</t>
  </si>
  <si>
    <t xml:space="preserve">DeleteLoadBalancer</t>
  </si>
  <si>
    <t xml:space="preserve">Deletion of load balancers should be monitored</t>
  </si>
  <si>
    <t xml:space="preserve">ModifyLoadBalancerAttributes</t>
  </si>
  <si>
    <t xml:space="preserve">Changes to load balancer attributes should be reviewed</t>
  </si>
  <si>
    <t xml:space="preserve">CreateTargetGroup</t>
  </si>
  <si>
    <t xml:space="preserve">Creation of new target groups should be reviewed</t>
  </si>
  <si>
    <t xml:space="preserve">DeleteTargetGroup</t>
  </si>
  <si>
    <t xml:space="preserve">Deletion of target groups should be monitored</t>
  </si>
  <si>
    <t xml:space="preserve">ModifyTargetGroup</t>
  </si>
  <si>
    <t xml:space="preserve">Modifications to target groups should be reviewed</t>
  </si>
  <si>
    <t xml:space="preserve">RegisterTargets</t>
  </si>
  <si>
    <t xml:space="preserve">Registration of targets should be monitored</t>
  </si>
  <si>
    <t xml:space="preserve">DeregisterTargets</t>
  </si>
  <si>
    <t xml:space="preserve">Deregistration of targets should be monitored</t>
  </si>
  <si>
    <t xml:space="preserve">CreateAutoScalingGroup</t>
  </si>
  <si>
    <t xml:space="preserve">Creation of auto scaling groups should be reviewed</t>
  </si>
  <si>
    <t xml:space="preserve">DeleteAutoScalingGroup</t>
  </si>
  <si>
    <t xml:space="preserve">Deletion of auto scaling groups should be monitored</t>
  </si>
  <si>
    <t xml:space="preserve">UpdateAutoScalingGroup</t>
  </si>
  <si>
    <t xml:space="preserve">Updates to auto scaling groups should be reviewed</t>
  </si>
  <si>
    <t xml:space="preserve">CreateLaunchConfiguration</t>
  </si>
  <si>
    <t xml:space="preserve">Creation of launch configurations should be reviewed</t>
  </si>
  <si>
    <t xml:space="preserve">DeleteLaunchConfiguration</t>
  </si>
  <si>
    <t xml:space="preserve">Deletion of launch configurations should be monitored</t>
  </si>
  <si>
    <t xml:space="preserve">CreateBucket</t>
  </si>
  <si>
    <t xml:space="preserve">Creation of new S3 buckets should be reviewed</t>
  </si>
  <si>
    <t xml:space="preserve">DeleteBucket</t>
  </si>
  <si>
    <t xml:space="preserve">Deletion of S3 buckets should be monitored</t>
  </si>
  <si>
    <t xml:space="preserve">PutBucketEncryption</t>
  </si>
  <si>
    <t xml:space="preserve">Changes to bucket encryption should be monitored</t>
  </si>
  <si>
    <t xml:space="preserve">DeleteBucketEncryption</t>
  </si>
  <si>
    <t xml:space="preserve">Removal of bucket encryption should be monitored</t>
  </si>
  <si>
    <t xml:space="preserve">PutBucketReplication</t>
  </si>
  <si>
    <t xml:space="preserve">Changes to bucket replication should be monitored</t>
  </si>
  <si>
    <t xml:space="preserve">DeleteBucketReplication</t>
  </si>
  <si>
    <t xml:space="preserve">Removal of bucket replication should be monitored</t>
  </si>
  <si>
    <t xml:space="preserve">PutObject</t>
  </si>
  <si>
    <t xml:space="preserve">Uploading of objects to S3 should be monitored</t>
  </si>
  <si>
    <t xml:space="preserve">file</t>
  </si>
  <si>
    <t xml:space="preserve">DeleteObject</t>
  </si>
  <si>
    <t xml:space="preserve">Deletion of objects from S3 should be monitored</t>
  </si>
  <si>
    <t xml:space="preserve">CreateQueue</t>
  </si>
  <si>
    <t xml:space="preserve">Creation of new SQS queues should be reviewed</t>
  </si>
  <si>
    <t xml:space="preserve">DeleteQueue</t>
  </si>
  <si>
    <t xml:space="preserve">Deletion of SQS queues should be monitored</t>
  </si>
  <si>
    <t xml:space="preserve">SetQueueAttributes</t>
  </si>
  <si>
    <t xml:space="preserve">Changes to queue attributes should be monitored</t>
  </si>
  <si>
    <t xml:space="preserve">CreateTopic</t>
  </si>
  <si>
    <t xml:space="preserve">Creation of new SNS topics should be reviewed</t>
  </si>
  <si>
    <t xml:space="preserve">DeleteTopic</t>
  </si>
  <si>
    <t xml:space="preserve">Deletion of SNS topics should be monitored</t>
  </si>
  <si>
    <t xml:space="preserve">SetTopicAttributes</t>
  </si>
  <si>
    <t xml:space="preserve">Changes to topic attributes should be monitored</t>
  </si>
  <si>
    <t xml:space="preserve">CreateStream</t>
  </si>
  <si>
    <t xml:space="preserve">Creation of new Kinesis streams should be reviewed</t>
  </si>
  <si>
    <t xml:space="preserve">DeleteStream</t>
  </si>
  <si>
    <t xml:space="preserve">Deletion of Kinesis streams should be monitored</t>
  </si>
  <si>
    <t xml:space="preserve">UpdateStream</t>
  </si>
  <si>
    <t xml:space="preserve">Updates to Kinesis streams should be reviewed</t>
  </si>
  <si>
    <t xml:space="preserve">CreateTable</t>
  </si>
  <si>
    <t xml:space="preserve">Creation of new DynamoDB tables should be reviewed</t>
  </si>
  <si>
    <t xml:space="preserve">DeleteTable</t>
  </si>
  <si>
    <t xml:space="preserve">Deletion of DynamoDB tables should be monitored</t>
  </si>
  <si>
    <t xml:space="preserve">UpdateTable</t>
  </si>
  <si>
    <t xml:space="preserve">Updates to DynamoDB tables should be reviewed</t>
  </si>
  <si>
    <t xml:space="preserve">CreateRepository</t>
  </si>
  <si>
    <t xml:space="preserve">Creation of new ECR repositories should be reviewed</t>
  </si>
  <si>
    <t xml:space="preserve">DeleteRepository</t>
  </si>
  <si>
    <t xml:space="preserve">Deletion of ECR repositories should be monitored</t>
  </si>
  <si>
    <t xml:space="preserve">SetRepositoryPolicy</t>
  </si>
  <si>
    <t xml:space="preserve">Changes to repository policies should be monitored</t>
  </si>
  <si>
    <t xml:space="preserve">CreateCacheCluster</t>
  </si>
  <si>
    <t xml:space="preserve">Creation of new ElastiCache clusters should be reviewed</t>
  </si>
  <si>
    <t xml:space="preserve">DeleteCacheCluster</t>
  </si>
  <si>
    <t xml:space="preserve">Deletion of ElastiCache clusters should be monitored</t>
  </si>
  <si>
    <t xml:space="preserve">ModifyCacheCluster</t>
  </si>
  <si>
    <t xml:space="preserve">Modifications to ElastiCache clusters should be reviewed</t>
  </si>
  <si>
    <t xml:space="preserve">CreateReplicationGroup</t>
  </si>
  <si>
    <t xml:space="preserve">Creation of ElastiCache replication groups should be reviewed</t>
  </si>
  <si>
    <t xml:space="preserve">DeleteReplicationGroup</t>
  </si>
  <si>
    <t xml:space="preserve">Deletion of ElastiCache replication groups should be monitored</t>
  </si>
  <si>
    <t xml:space="preserve">ModifyReplicationGroup</t>
  </si>
  <si>
    <t xml:space="preserve">Modifications to ElastiCache replication groups should be reviewed</t>
  </si>
  <si>
    <t xml:space="preserve">CreateElasticsearchDomain</t>
  </si>
  <si>
    <t xml:space="preserve">Creation of new Elasticsearch domains should be reviewed</t>
  </si>
  <si>
    <t xml:space="preserve">DeleteElasticsearchDomain</t>
  </si>
  <si>
    <t xml:space="preserve">Deletion of Elasticsearch domains should be monitored</t>
  </si>
  <si>
    <t xml:space="preserve">UpdateElasticsearchDomainConfig</t>
  </si>
  <si>
    <t xml:space="preserve">Updates to Elasticsearch domain configs should be reviewed</t>
  </si>
  <si>
    <t xml:space="preserve">CreateLogGroup</t>
  </si>
  <si>
    <t xml:space="preserve">Creation of new CloudWatch log groups should be reviewed</t>
  </si>
  <si>
    <t xml:space="preserve">DeleteLogGroup</t>
  </si>
  <si>
    <t xml:space="preserve">Deletion of CloudWatch log groups should be monitored</t>
  </si>
  <si>
    <t xml:space="preserve">PutRetentionPolicy</t>
  </si>
  <si>
    <t xml:space="preserve">Changes to log retention policies should be monitored</t>
  </si>
  <si>
    <t xml:space="preserve">DeleteRetentionPolicy</t>
  </si>
  <si>
    <t xml:space="preserve">Removal of log retention policies should be monitored</t>
  </si>
  <si>
    <t xml:space="preserve">CreateLogStream</t>
  </si>
  <si>
    <t xml:space="preserve">Creation of new log streams should be monitored</t>
  </si>
  <si>
    <t xml:space="preserve">DeleteLogStream</t>
  </si>
  <si>
    <t xml:space="preserve">Deletion of log streams should be monitored</t>
  </si>
  <si>
    <t xml:space="preserve">PutLogEvents</t>
  </si>
  <si>
    <t xml:space="preserve">Uploading of log events should be monitored</t>
  </si>
  <si>
    <t xml:space="preserve">CreateAlarm</t>
  </si>
  <si>
    <t xml:space="preserve">Creation of new CloudWatch alarms should be reviewed</t>
  </si>
  <si>
    <t xml:space="preserve">DeleteAlarms</t>
  </si>
  <si>
    <t xml:space="preserve">Deletion of CloudWatch alarms should be monitored</t>
  </si>
  <si>
    <t xml:space="preserve">PutMetricAlarm</t>
  </si>
  <si>
    <t xml:space="preserve">Changes to metric alarms should be monitored</t>
  </si>
  <si>
    <t xml:space="preserve">CreateApiKey</t>
  </si>
  <si>
    <t xml:space="preserve">Creation of new API keys should be reviewed</t>
  </si>
  <si>
    <t xml:space="preserve">DeleteApiKey</t>
  </si>
  <si>
    <t xml:space="preserve">Deletion of API keys should be monitored</t>
  </si>
  <si>
    <t xml:space="preserve">UpdateApiKey</t>
  </si>
  <si>
    <t xml:space="preserve">Updates to API keys should be reviewed</t>
  </si>
  <si>
    <t xml:space="preserve">CreateRestApi</t>
  </si>
  <si>
    <t xml:space="preserve">Creation of new REST APIs should be reviewed</t>
  </si>
  <si>
    <t xml:space="preserve">DeleteRestApi</t>
  </si>
  <si>
    <t xml:space="preserve">Deletion of REST APIs should be monitored</t>
  </si>
  <si>
    <t xml:space="preserve">UpdateRestApi</t>
  </si>
  <si>
    <t xml:space="preserve">Updates to REST APIs should be reviewed</t>
  </si>
  <si>
    <t xml:space="preserve">CreateDeployment</t>
  </si>
  <si>
    <t xml:space="preserve">Creation of new API deployments should be reviewed</t>
  </si>
  <si>
    <t xml:space="preserve">CreateStage</t>
  </si>
  <si>
    <t xml:space="preserve">Creation of new API stages should be reviewed</t>
  </si>
  <si>
    <t xml:space="preserve">DeleteStage</t>
  </si>
  <si>
    <t xml:space="preserve">Deletion of API stages should be monitored</t>
  </si>
  <si>
    <t xml:space="preserve">UpdateStage</t>
  </si>
  <si>
    <t xml:space="preserve">Updates to API stages should be reviewed</t>
  </si>
  <si>
    <t xml:space="preserve">CreateVolumeSnapshot</t>
  </si>
  <si>
    <t xml:space="preserve">Creation of volume snapshots should be monitored</t>
  </si>
  <si>
    <t xml:space="preserve">DeleteVolumeSnapshot</t>
  </si>
  <si>
    <t xml:space="preserve">Deletion of volume snapshots should be monitored</t>
  </si>
  <si>
    <t xml:space="preserve">ModifyVolumeSnapshot</t>
  </si>
  <si>
    <t xml:space="preserve">Modifications to volume snapshots should be reviewed</t>
  </si>
  <si>
    <t xml:space="preserve">CreateVolume</t>
  </si>
  <si>
    <t xml:space="preserve">Creation of new EBS volumes should be reviewed</t>
  </si>
  <si>
    <t xml:space="preserve">DeleteVolume</t>
  </si>
  <si>
    <t xml:space="preserve">Deletion of EBS volumes should be monitored</t>
  </si>
  <si>
    <t xml:space="preserve">ModifyVolume</t>
  </si>
  <si>
    <t xml:space="preserve">Modifications to EBS volumes should be reviewed</t>
  </si>
  <si>
    <t xml:space="preserve">AttachVolume</t>
  </si>
  <si>
    <t xml:space="preserve">Attaching of EBS volumes should be monitored</t>
  </si>
  <si>
    <t xml:space="preserve">DetachVolume</t>
  </si>
  <si>
    <t xml:space="preserve">Detaching of EBS volumes should be monitored</t>
  </si>
  <si>
    <t xml:space="preserve">CreateSecurityGroup</t>
  </si>
  <si>
    <t xml:space="preserve">Creation of new security groups should be reviewed</t>
  </si>
  <si>
    <t xml:space="preserve">DeleteSecurityGroup</t>
  </si>
  <si>
    <t xml:space="preserve">Deletion of security groups should be monitored</t>
  </si>
  <si>
    <t xml:space="preserve">UpdateSecurityGroupRuleDescriptionsIngress</t>
  </si>
  <si>
    <t xml:space="preserve">Updates to security group ingress rules should be reviewed</t>
  </si>
  <si>
    <t xml:space="preserve">UpdateSecurityGroupRuleDescriptionsEgress</t>
  </si>
  <si>
    <t xml:space="preserve">Updates to security group egress rules should be reviewed</t>
  </si>
  <si>
    <t xml:space="preserve">RevokeSecurityGroupEgress</t>
  </si>
  <si>
    <t xml:space="preserve">Removal of security group egress rules should be monitored</t>
  </si>
  <si>
    <t xml:space="preserve">AuthorizeSecurityGroupEgress</t>
  </si>
  <si>
    <t xml:space="preserve">Addition of security group egress rules should be reviewed</t>
  </si>
  <si>
    <t xml:space="preserve">CreateNatGateway</t>
  </si>
  <si>
    <t xml:space="preserve">Creation of new NAT gateways should be reviewed</t>
  </si>
  <si>
    <t xml:space="preserve">DeleteNatGateway</t>
  </si>
  <si>
    <t xml:space="preserve">Deletion of NAT gateways should be monitored</t>
  </si>
  <si>
    <t xml:space="preserve">CreateInternetGateway</t>
  </si>
  <si>
    <t xml:space="preserve">Creation of new Internet gateways should be reviewed</t>
  </si>
  <si>
    <t xml:space="preserve">DeleteInternetGateway</t>
  </si>
  <si>
    <t xml:space="preserve">Deletion of Internet gateways should be monitored</t>
  </si>
  <si>
    <t xml:space="preserve">AttachInternetGateway</t>
  </si>
  <si>
    <t xml:space="preserve">Attaching of Internet gateways should be monitored</t>
  </si>
  <si>
    <t xml:space="preserve">DetachInternetGateway</t>
  </si>
  <si>
    <t xml:space="preserve">Detaching of Internet gateways should be monitored</t>
  </si>
  <si>
    <t xml:space="preserve">CreateSubnet</t>
  </si>
  <si>
    <t xml:space="preserve">Creation of new subnets should be reviewed</t>
  </si>
  <si>
    <t xml:space="preserve">DeleteSubnet</t>
  </si>
  <si>
    <t xml:space="preserve">Deletion of subnets should be monitored</t>
  </si>
  <si>
    <t xml:space="preserve">ModifySubnetAttribute</t>
  </si>
  <si>
    <t xml:space="preserve">Modifications to subnet attributes should be reviewed</t>
  </si>
  <si>
    <t xml:space="preserve">CreateRouteTable</t>
  </si>
  <si>
    <t xml:space="preserve">Creation of new route tables should be reviewed</t>
  </si>
  <si>
    <t xml:space="preserve">DeleteRouteTable</t>
  </si>
  <si>
    <t xml:space="preserve">Deletion of route tables should be monitored</t>
  </si>
  <si>
    <t xml:space="preserve">CreateRoute</t>
  </si>
  <si>
    <t xml:space="preserve">Creation of new routes should be reviewed</t>
  </si>
  <si>
    <t xml:space="preserve">DeleteRoute</t>
  </si>
  <si>
    <t xml:space="preserve">Deletion of routes should be monitored</t>
  </si>
  <si>
    <t xml:space="preserve">ReplaceRoute</t>
  </si>
  <si>
    <t xml:space="preserve">Replacement of routes should be reviewed</t>
  </si>
  <si>
    <t xml:space="preserve">AssociateRouteTable</t>
  </si>
  <si>
    <t xml:space="preserve">Association of route tables should be monitored</t>
  </si>
  <si>
    <t xml:space="preserve">DisassociateRouteTable</t>
  </si>
  <si>
    <t xml:space="preserve">Disassociation of route tables should be monitored</t>
  </si>
  <si>
    <t xml:space="preserve">CreateVpcPeeringConnection</t>
  </si>
  <si>
    <t xml:space="preserve">Creation of VPC peering connections should be reviewed</t>
  </si>
  <si>
    <t xml:space="preserve">DeleteVpcPeeringConnection</t>
  </si>
  <si>
    <t xml:space="preserve">Deletion of VPC peering connections should be monitored</t>
  </si>
  <si>
    <t xml:space="preserve">AcceptVpcPeeringConnection</t>
  </si>
  <si>
    <t xml:space="preserve">Acceptance of VPC peering connections should be reviewed</t>
  </si>
  <si>
    <t xml:space="preserve">RejectVpcPeeringConnection</t>
  </si>
  <si>
    <t xml:space="preserve">Rejection of VPC peering connections should be monitored</t>
  </si>
  <si>
    <t xml:space="preserve">CreateCustomerGateway</t>
  </si>
  <si>
    <t xml:space="preserve">Creation of new customer gateways should be reviewed</t>
  </si>
  <si>
    <t xml:space="preserve">DeleteCustomerGateway</t>
  </si>
  <si>
    <t xml:space="preserve">Deletion of customer gateways should be monitored</t>
  </si>
  <si>
    <t xml:space="preserve">CreateVpnGateway</t>
  </si>
  <si>
    <t xml:space="preserve">Creation of new VPN gateways should be reviewed</t>
  </si>
  <si>
    <t xml:space="preserve">DeleteVpnGateway</t>
  </si>
  <si>
    <t xml:space="preserve">Deletion of VPN gateways should be monitored</t>
  </si>
  <si>
    <t xml:space="preserve">AttachVpnGateway</t>
  </si>
  <si>
    <t xml:space="preserve">Attaching of VPN gateways should be monitored</t>
  </si>
  <si>
    <t xml:space="preserve">DetachVpnGateway</t>
  </si>
  <si>
    <t xml:space="preserve">Detaching of VPN gateways should be monitored</t>
  </si>
  <si>
    <t xml:space="preserve">CreateVpnConnection</t>
  </si>
  <si>
    <t xml:space="preserve">Creation of new VPN connections should be reviewed</t>
  </si>
  <si>
    <t xml:space="preserve">DeleteVpnConnection</t>
  </si>
  <si>
    <t xml:space="preserve">Deletion of VPN connections should be monitored</t>
  </si>
  <si>
    <t xml:space="preserve">ModifyVpnConnection</t>
  </si>
  <si>
    <t xml:space="preserve">Modifications to VPN connections should be reviewed</t>
  </si>
  <si>
    <t xml:space="preserve">CreateVpnConnectionRoute</t>
  </si>
  <si>
    <t xml:space="preserve">Creation of new VPN connection routes should be reviewed</t>
  </si>
  <si>
    <t xml:space="preserve">DeleteVpnConnectionRoute</t>
  </si>
  <si>
    <t xml:space="preserve">Deletion of VPN connection routes should be monitored</t>
  </si>
  <si>
    <t xml:space="preserve">CreateClientVpnEndpoint</t>
  </si>
  <si>
    <t xml:space="preserve">Creation of new Client VPN endpoints should be reviewed</t>
  </si>
  <si>
    <t xml:space="preserve">DeleteClientVpnEndpoint</t>
  </si>
  <si>
    <t xml:space="preserve">Deletion of Client VPN endpoints should be monitored</t>
  </si>
  <si>
    <t xml:space="preserve">ModifyClientVpnEndpoint</t>
  </si>
  <si>
    <t xml:space="preserve">Modifications to Client VPN endpoints should be reviewed</t>
  </si>
  <si>
    <t xml:space="preserve">AssociateClientVpnTargetNetwork</t>
  </si>
  <si>
    <t xml:space="preserve">Association of Client VPN target networks should be monitored</t>
  </si>
  <si>
    <t xml:space="preserve">DisassociateClientVpnTargetNetwork</t>
  </si>
  <si>
    <t xml:space="preserve">Disassociation of Client VPN target networks should be monitored</t>
  </si>
  <si>
    <t xml:space="preserve">CreateTransitGateway</t>
  </si>
  <si>
    <t xml:space="preserve">Creation of new Transit Gateways should be reviewed</t>
  </si>
  <si>
    <t xml:space="preserve">DeleteTransitGateway</t>
  </si>
  <si>
    <t xml:space="preserve">Deletion of Transit Gateways should be monitored</t>
  </si>
  <si>
    <t xml:space="preserve">ModifyTransitGateway</t>
  </si>
  <si>
    <t xml:space="preserve">Modifications to Transit Gateways should be reviewed</t>
  </si>
  <si>
    <t xml:space="preserve">CreateTransitGatewayRouteTable</t>
  </si>
  <si>
    <t xml:space="preserve">Creation of new Transit Gateway route tables should be reviewed</t>
  </si>
  <si>
    <t xml:space="preserve">DeleteTransitGatewayRouteTable</t>
  </si>
  <si>
    <t xml:space="preserve">Deletion of Transit Gateway route tables should be monitored</t>
  </si>
  <si>
    <t xml:space="preserve">CreateTransitGatewayRoute</t>
  </si>
  <si>
    <t xml:space="preserve">Creation of new Transit Gateway routes should be reviewed</t>
  </si>
  <si>
    <t xml:space="preserve">DeleteTransitGatewayRoute</t>
  </si>
  <si>
    <t xml:space="preserve">Deletion of Transit Gateway routes should be monitored</t>
  </si>
  <si>
    <t xml:space="preserve">ReplaceTransitGatewayRoute</t>
  </si>
  <si>
    <t xml:space="preserve">Replacement of Transit Gateway routes should be reviewed</t>
  </si>
  <si>
    <t xml:space="preserve">CreateTransitGatewayVpcAttachment</t>
  </si>
  <si>
    <t xml:space="preserve">Creation of new Transit Gateway VPC attachments should be reviewed</t>
  </si>
  <si>
    <t xml:space="preserve">DeleteTransitGatewayVpcAttachment</t>
  </si>
  <si>
    <t xml:space="preserve">Deletion of Transit Gateway VPC attachments should be monitored</t>
  </si>
  <si>
    <t xml:space="preserve">ModifyTransitGatewayVpcAttachment</t>
  </si>
  <si>
    <t xml:space="preserve">Modifications to Transit Gateway VPC attachments should be reviewed</t>
  </si>
  <si>
    <t xml:space="preserve">CreateFlowLogs</t>
  </si>
  <si>
    <t xml:space="preserve">Creation of new VPC flow logs should be reviewed</t>
  </si>
  <si>
    <t xml:space="preserve">DeleteFlowLogs</t>
  </si>
  <si>
    <t xml:space="preserve">Deletion of VPC flow logs should be monitored</t>
  </si>
  <si>
    <t xml:space="preserve">CreateNetworkAcl</t>
  </si>
  <si>
    <t xml:space="preserve">Creation of new Network ACLs should be reviewed</t>
  </si>
  <si>
    <t xml:space="preserve">DeleteNetworkAcl</t>
  </si>
  <si>
    <t xml:space="preserve">Deletion of Network ACLs should be monitored</t>
  </si>
  <si>
    <t xml:space="preserve">ReplaceNetworkAclEntry</t>
  </si>
  <si>
    <t xml:space="preserve">Replacement of Network ACL entries should be reviewed</t>
  </si>
  <si>
    <t xml:space="preserve">CreateNetworkAclEntry</t>
  </si>
  <si>
    <t xml:space="preserve">Creation of new Network ACL entries should be reviewed</t>
  </si>
  <si>
    <t xml:space="preserve">DeleteNetworkAclEntry</t>
  </si>
  <si>
    <t xml:space="preserve">Deletion of Network ACL entries should be monitored</t>
  </si>
  <si>
    <t xml:space="preserve">CreateVpcEndpoint</t>
  </si>
  <si>
    <t xml:space="preserve">Creation of new VPC endpoints should be reviewed</t>
  </si>
  <si>
    <t xml:space="preserve">DeleteVpcEndpoints</t>
  </si>
  <si>
    <t xml:space="preserve">Deletion of VPC endpoints should be monitored</t>
  </si>
  <si>
    <t xml:space="preserve">ModifyVpcEndpoint</t>
  </si>
  <si>
    <t xml:space="preserve">Modifications to VPC endpoints should be reviewed</t>
  </si>
  <si>
    <t xml:space="preserve">CreateVpcEndpointServiceConfiguration</t>
  </si>
  <si>
    <t xml:space="preserve">Creation of new VPC endpoint service configurations should be reviewed</t>
  </si>
  <si>
    <t xml:space="preserve">DeleteVpcEndpointServiceConfigurations</t>
  </si>
  <si>
    <t xml:space="preserve">Deletion of VPC endpoint service configurations should be monitored</t>
  </si>
  <si>
    <t xml:space="preserve">ModifyVpcEndpointServiceConfiguration</t>
  </si>
  <si>
    <t xml:space="preserve">Modifications to VPC endpoint service configurations should be reviewed</t>
  </si>
  <si>
    <t xml:space="preserve">CreateLaunchTemplate</t>
  </si>
  <si>
    <t xml:space="preserve">Creation of new launch templates should be reviewed</t>
  </si>
  <si>
    <t xml:space="preserve">DeleteLaunchTemplate</t>
  </si>
  <si>
    <t xml:space="preserve">Deletion of launch templates should be monitored</t>
  </si>
  <si>
    <t xml:space="preserve">CreateLaunchTemplateVersion</t>
  </si>
  <si>
    <t xml:space="preserve">Creation of new launch template versions should be reviewed</t>
  </si>
  <si>
    <t xml:space="preserve">DeleteLaunchTemplateVersions</t>
  </si>
  <si>
    <t xml:space="preserve">Deletion of launch template versions should be monitored</t>
  </si>
  <si>
    <t xml:space="preserve">ModifyLaunchTemplate</t>
  </si>
  <si>
    <t xml:space="preserve">Modifications to launch templates should be reviewed</t>
  </si>
  <si>
    <t xml:space="preserve">CreateFleet</t>
  </si>
  <si>
    <t xml:space="preserve">Creation of new EC2 fleets should be reviewed</t>
  </si>
  <si>
    <t xml:space="preserve">DeleteFleets</t>
  </si>
  <si>
    <t xml:space="preserve">Deletion of EC2 fleets should be monitored</t>
  </si>
  <si>
    <t xml:space="preserve">ModifyFleet</t>
  </si>
  <si>
    <t xml:space="preserve">Modifications to EC2 fleets should be reviewed</t>
  </si>
  <si>
    <t xml:space="preserve">CreateSpotFleet</t>
  </si>
  <si>
    <t xml:space="preserve">Creation of new Spot fleets should be reviewed</t>
  </si>
  <si>
    <t xml:space="preserve">DeleteSpotFleet</t>
  </si>
  <si>
    <t xml:space="preserve">Deletion of Spot fleets should be monitored</t>
  </si>
  <si>
    <t xml:space="preserve">ModifySpotFleet</t>
  </si>
  <si>
    <t xml:space="preserve">Modifications to Spot fleets should be reviewed</t>
  </si>
  <si>
    <t xml:space="preserve">CreateDefaultVpc</t>
  </si>
  <si>
    <t xml:space="preserve">Creation of default VPCs should be monitored</t>
  </si>
  <si>
    <t xml:space="preserve">DeleteDefaultVpc</t>
  </si>
  <si>
    <t xml:space="preserve">Deletion of default VPCs should be monitored</t>
  </si>
  <si>
    <t xml:space="preserve">EnableVpcClassicLink</t>
  </si>
  <si>
    <t xml:space="preserve">Enabling of VPC ClassicLink should be reviewed</t>
  </si>
  <si>
    <t xml:space="preserve">DisableVpcClassicLink</t>
  </si>
  <si>
    <t xml:space="preserve">Disabling of VPC ClassicLink should be monitored</t>
  </si>
  <si>
    <t xml:space="preserve">AttachClassicLinkVpc</t>
  </si>
  <si>
    <t xml:space="preserve">Attaching instances to ClassicLink VPCs should be monitored</t>
  </si>
  <si>
    <t xml:space="preserve">DetachClassicLinkVpc</t>
  </si>
  <si>
    <t xml:space="preserve">Detaching instances from ClassicLink VPCs should be monitored</t>
  </si>
  <si>
    <t xml:space="preserve">CreateVpcEndpointConnectionNotification</t>
  </si>
  <si>
    <t xml:space="preserve">Creation of VPC endpoint connection notifications should be reviewed</t>
  </si>
  <si>
    <t xml:space="preserve">DeleteVpcEndpointConnectionNotifications</t>
  </si>
  <si>
    <t xml:space="preserve">Deletion of VPC endpoint connection notifications should be monitored</t>
  </si>
  <si>
    <t xml:space="preserve">ModifyVpcEndpointConnectionNotification</t>
  </si>
  <si>
    <t xml:space="preserve">Modifications to VPC endpoint connection notifications should be reviewed</t>
  </si>
  <si>
    <t xml:space="preserve">CreateNatGatewayAddress</t>
  </si>
  <si>
    <t xml:space="preserve">Creation of new NAT gateway addresses should be reviewed</t>
  </si>
  <si>
    <t xml:space="preserve">DeleteNatGatewayAddress</t>
  </si>
  <si>
    <t xml:space="preserve">Deletion of NAT gateway addresses should be monitored</t>
  </si>
  <si>
    <t xml:space="preserve">CreateEgressOnlyInternetGateway</t>
  </si>
  <si>
    <t xml:space="preserve">Creation of new egress-only Internet gateways should be reviewed</t>
  </si>
  <si>
    <t xml:space="preserve">DeleteEgressOnlyInternetGateway</t>
  </si>
  <si>
    <t xml:space="preserve">Deletion of egress-only Internet gateways should be monitored</t>
  </si>
  <si>
    <t xml:space="preserve">Creation of new network interfaces should be reviewed</t>
  </si>
  <si>
    <t xml:space="preserve">Deletion of network interfaces should be monitored</t>
  </si>
  <si>
    <t xml:space="preserve">AttachNetworkInterface</t>
  </si>
  <si>
    <t xml:space="preserve">Attaching of network interfaces should be monitored</t>
  </si>
  <si>
    <t xml:space="preserve">DetachNetworkInterface</t>
  </si>
  <si>
    <t xml:space="preserve">Detaching of network interfaces should be monitored</t>
  </si>
  <si>
    <t xml:space="preserve">CreatePlacementGroup</t>
  </si>
  <si>
    <t xml:space="preserve">Creation of new placement groups should be reviewed</t>
  </si>
  <si>
    <t xml:space="preserve">DeletePlacementGroup</t>
  </si>
  <si>
    <t xml:space="preserve">Deletion of placement groups should be monitored</t>
  </si>
  <si>
    <t xml:space="preserve">ModifyInstancePlacement</t>
  </si>
  <si>
    <t xml:space="preserve">Modifications to instance placement should be reviewed</t>
  </si>
  <si>
    <t xml:space="preserve">CreateReservedInstancesListing</t>
  </si>
  <si>
    <t xml:space="preserve">Creation of new Reserved Instances listings should be reviewed</t>
  </si>
  <si>
    <t xml:space="preserve">CancelReservedInstancesListing</t>
  </si>
  <si>
    <t xml:space="preserve">Cancellation of Reserved Instances listings should be monitored</t>
  </si>
  <si>
    <t xml:space="preserve">PurchaseReservedInstancesOffering</t>
  </si>
  <si>
    <t xml:space="preserve">Purchase of Reserved Instances should be reviewed</t>
  </si>
  <si>
    <t xml:space="preserve">CreateCapacityReservation</t>
  </si>
  <si>
    <t xml:space="preserve">Creation of new Capacity Reservations should be reviewed</t>
  </si>
  <si>
    <t xml:space="preserve">CancelCapacityReservation</t>
  </si>
  <si>
    <t xml:space="preserve">Cancellation of Capacity Reservations should be monitored</t>
  </si>
  <si>
    <t xml:space="preserve">ModifyCapacityReservation</t>
  </si>
  <si>
    <t xml:space="preserve">Modifications to Capacity Reservations should be reviewed</t>
  </si>
  <si>
    <t xml:space="preserve">CreateFpgaImage</t>
  </si>
  <si>
    <t xml:space="preserve">Creation of new FPGA images should be reviewed</t>
  </si>
  <si>
    <t xml:space="preserve">DeleteFpgaImage</t>
  </si>
  <si>
    <t xml:space="preserve">Deletion of FPGA images should be monitored</t>
  </si>
  <si>
    <t xml:space="preserve">CreateInstanceEventWindow</t>
  </si>
  <si>
    <t xml:space="preserve">Creation of new instance event windows should be reviewed</t>
  </si>
  <si>
    <t xml:space="preserve">DeleteInstanceEventWindow</t>
  </si>
  <si>
    <t xml:space="preserve">Deletion of instance event windows should be monitored</t>
  </si>
  <si>
    <t xml:space="preserve">ModifyInstanceEventWindow</t>
  </si>
  <si>
    <t xml:space="preserve">Modifications to instance event windows should be reviewed</t>
  </si>
  <si>
    <t xml:space="preserve">CreateVerifiedAccessEndpoint</t>
  </si>
  <si>
    <t xml:space="preserve">Creation of new Verified Access endpoints should be reviewed</t>
  </si>
  <si>
    <t xml:space="preserve">DeleteVerifiedAccessEndpoint</t>
  </si>
  <si>
    <t xml:space="preserve">Deletion of Verified Access endpoints should be monitored</t>
  </si>
  <si>
    <t xml:space="preserve">ModifyVerifiedAccessEndpoint</t>
  </si>
  <si>
    <t xml:space="preserve">Modifications to Verified Access endpoints should be reviewed</t>
  </si>
  <si>
    <t xml:space="preserve">CreateVerifiedAccessGroup</t>
  </si>
  <si>
    <t xml:space="preserve">Creation of new Verified Access groups should be reviewed</t>
  </si>
  <si>
    <t xml:space="preserve">DeleteVerifiedAccessGroup</t>
  </si>
  <si>
    <t xml:space="preserve">Deletion of Verified Access groups should be monitored</t>
  </si>
  <si>
    <t xml:space="preserve">ModifyVerifiedAccessGroup</t>
  </si>
  <si>
    <t xml:space="preserve">Modifications to Verified Access groups should be reviewed</t>
  </si>
  <si>
    <t xml:space="preserve">CreateVerifiedAccessInstance</t>
  </si>
  <si>
    <t xml:space="preserve">Creation of new Verified Access instances should be reviewed</t>
  </si>
  <si>
    <t xml:space="preserve">DeleteVerifiedAccessInstance</t>
  </si>
  <si>
    <t xml:space="preserve">Deletion of Verified Access instances should be monitored</t>
  </si>
  <si>
    <t xml:space="preserve">ModifyVerifiedAccessInstance</t>
  </si>
  <si>
    <t xml:space="preserve">Modifications to Verified Access instances should be reviewed</t>
  </si>
  <si>
    <t xml:space="preserve">CreateVerifiedAccessTrustProvider</t>
  </si>
  <si>
    <t xml:space="preserve">Creation of new Verified Access trust providers should be reviewed</t>
  </si>
  <si>
    <t xml:space="preserve">DeleteVerifiedAccessTrustProvider</t>
  </si>
  <si>
    <t xml:space="preserve">Deletion of Verified Access trust providers should be monitored</t>
  </si>
  <si>
    <t xml:space="preserve">ModifyVerifiedAccessTrustProvider</t>
  </si>
  <si>
    <t xml:space="preserve">Modifications to Verified Access trust providers should be reviewed</t>
  </si>
  <si>
    <t xml:space="preserve">CreateCoipPool</t>
  </si>
  <si>
    <t xml:space="preserve">Creation of new COIP pools should be reviewed</t>
  </si>
  <si>
    <t xml:space="preserve">DeleteCoipPool</t>
  </si>
  <si>
    <t xml:space="preserve">Deletion of COIP pools should be monitored</t>
  </si>
  <si>
    <t xml:space="preserve">ModifyCoipPool</t>
  </si>
  <si>
    <t xml:space="preserve">Modifications to COIP pools should be reviewed</t>
  </si>
  <si>
    <t xml:space="preserve">CreateLocalGatewayRouteTable</t>
  </si>
  <si>
    <t xml:space="preserve">Creation of new local gateway route tables should be reviewed</t>
  </si>
  <si>
    <t xml:space="preserve">DeleteLocalGatewayRouteTable</t>
  </si>
  <si>
    <t xml:space="preserve">Deletion of local gateway route tables should be monitored</t>
  </si>
  <si>
    <t xml:space="preserve">CreateLocalGatewayRouteTableVpcAssociation</t>
  </si>
  <si>
    <t xml:space="preserve">Creation of local gateway route table VPC associations should be reviewed</t>
  </si>
  <si>
    <t xml:space="preserve">DeleteLocalGatewayRouteTableVpcAssociation</t>
  </si>
  <si>
    <t xml:space="preserve">Deletion of local gateway route table VPC associations should be monitored</t>
  </si>
  <si>
    <t xml:space="preserve">CreateLocalGatewayRoute</t>
  </si>
  <si>
    <t xml:space="preserve">Creation of new local gateway routes should be reviewed</t>
  </si>
  <si>
    <t xml:space="preserve">DeleteLocalGatewayRoute</t>
  </si>
  <si>
    <t xml:space="preserve">Deletion of local gateway routes should be monitored</t>
  </si>
  <si>
    <t xml:space="preserve">CreateTrafficMirrorFilter</t>
  </si>
  <si>
    <t xml:space="preserve">Creation of new traffic mirror filters should be reviewed</t>
  </si>
  <si>
    <t xml:space="preserve">DeleteTrafficMirrorFilter</t>
  </si>
  <si>
    <t xml:space="preserve">Deletion of traffic mirror filters should be monitored</t>
  </si>
  <si>
    <t xml:space="preserve">ModifyTrafficMirrorFilterNetworkServices</t>
  </si>
  <si>
    <t xml:space="preserve">Modifications to traffic mirror filter network services should be reviewed</t>
  </si>
  <si>
    <t xml:space="preserve">CreateTrafficMirrorFilterRule</t>
  </si>
  <si>
    <t xml:space="preserve">Creation of new traffic mirror filter rules should be reviewed</t>
  </si>
  <si>
    <t xml:space="preserve">DeleteTrafficMirrorFilterRule</t>
  </si>
  <si>
    <t xml:space="preserve">Deletion of traffic mirror filter rules should be monitored</t>
  </si>
  <si>
    <t xml:space="preserve">ModifyTrafficMirrorFilterRule</t>
  </si>
  <si>
    <t xml:space="preserve">Modifications to traffic mirror filter rules should be reviewed</t>
  </si>
  <si>
    <t xml:space="preserve">CreateTrafficMirrorSession</t>
  </si>
  <si>
    <t xml:space="preserve">Creation of new traffic mirror sessions should be reviewed</t>
  </si>
  <si>
    <t xml:space="preserve">DeleteTrafficMirrorSession</t>
  </si>
  <si>
    <t xml:space="preserve">Deletion of traffic mirror sessions should be monitored</t>
  </si>
  <si>
    <t xml:space="preserve">ModifyTrafficMirrorSession</t>
  </si>
  <si>
    <t xml:space="preserve">Modifications to traffic mirror sessions should be reviewed</t>
  </si>
  <si>
    <t xml:space="preserve">CreateTrafficMirrorTarget</t>
  </si>
  <si>
    <t xml:space="preserve">Creation of new traffic mirror targets should be reviewed</t>
  </si>
  <si>
    <t xml:space="preserve">DeleteTrafficMirrorTarget</t>
  </si>
  <si>
    <t xml:space="preserve">Deletion of traffic mirror targets should be monitored</t>
  </si>
  <si>
    <t xml:space="preserve">AWS</t>
  </si>
  <si>
    <t xml:space="preserve">Azure</t>
  </si>
  <si>
    <t xml:space="preserve">Google </t>
  </si>
  <si>
    <t xml:space="preserve">Shared Web hosting</t>
  </si>
  <si>
    <t xml:space="preserve">AWS Amplify</t>
  </si>
  <si>
    <t xml:space="preserve">Web Apps</t>
  </si>
  <si>
    <t xml:space="preserve">Firebase</t>
  </si>
  <si>
    <t xml:space="preserve">Virtual Server</t>
  </si>
  <si>
    <t xml:space="preserve">Amazon EC2</t>
  </si>
  <si>
    <t xml:space="preserve">Compute Engine</t>
  </si>
  <si>
    <t xml:space="preserve">Bare Metal Server</t>
  </si>
  <si>
    <t xml:space="preserve">Amazon EC2 Bare Metal Instance</t>
  </si>
  <si>
    <t xml:space="preserve">Azure Bare Metal Servers (Large Instance Only for SAP Hana)</t>
  </si>
  <si>
    <t xml:space="preserve">Bare Metal Solution</t>
  </si>
  <si>
    <t xml:space="preserve">VMware</t>
  </si>
  <si>
    <t xml:space="preserve">VMC on AWS</t>
  </si>
  <si>
    <t xml:space="preserve">Azure VMware Solution</t>
  </si>
  <si>
    <t xml:space="preserve">Google Cloud VMware Engine</t>
  </si>
  <si>
    <t xml:space="preserve">Virtual Dedicated Host</t>
  </si>
  <si>
    <t xml:space="preserve">Amazon EC2 Dedicated Hosts
 AWS Nitro Enclaves</t>
  </si>
  <si>
    <t xml:space="preserve">Azure Dedicated Host</t>
  </si>
  <si>
    <t xml:space="preserve">Sole Tenant Node (Beta)</t>
  </si>
  <si>
    <t xml:space="preserve">High Performance Computing</t>
  </si>
  <si>
    <t xml:space="preserve">High Performance Computing
 AWS ParallelCluster
 Elastic Fabric Adapter
 NICE DCV</t>
  </si>
  <si>
    <t xml:space="preserve">Azure High Performance Compute</t>
  </si>
  <si>
    <t xml:space="preserve">High performance computing</t>
  </si>
  <si>
    <t xml:space="preserve">Container Registration Service</t>
  </si>
  <si>
    <t xml:space="preserve">Amazon Elastic Container Registry (ECR)</t>
  </si>
  <si>
    <t xml:space="preserve">Artifact Registry</t>
  </si>
  <si>
    <t xml:space="preserve">Container Management Service</t>
  </si>
  <si>
    <t xml:space="preserve">Amazon Elastic Container Service (ECS)
 Amazon Elastic Kubernetes Service (EKS)
 Red Hat Openshift on AWS
 Bottlerocket</t>
  </si>
  <si>
    <t xml:space="preserve">Azure Kubernetes Service (AKS)
Azure Container Instances
Azure Red Hat OpenShift</t>
  </si>
  <si>
    <t xml:space="preserve">Kubernetes Engine</t>
  </si>
  <si>
    <t xml:space="preserve">Serverless compute for containers</t>
  </si>
  <si>
    <t xml:space="preserve">AWS Fargate
 AWS Proton</t>
  </si>
  <si>
    <t xml:space="preserve">Azure Container Instances
Azure Container Apps</t>
  </si>
  <si>
    <t xml:space="preserve">Google Cloud Run</t>
  </si>
  <si>
    <t xml:space="preserve">Serverless container platform</t>
  </si>
  <si>
    <t xml:space="preserve">AWS App Runner</t>
  </si>
  <si>
    <t xml:space="preserve">Azure Container Apps</t>
  </si>
  <si>
    <t xml:space="preserve">Micro Services App Development Platform</t>
  </si>
  <si>
    <t xml:space="preserve">AWS Lambda</t>
  </si>
  <si>
    <t xml:space="preserve">Azure Service Fabric
Azure Functions
Event Grid</t>
  </si>
  <si>
    <t xml:space="preserve">Google Cloud Functions
EventArc</t>
  </si>
  <si>
    <t xml:space="preserve">Serverless app repository</t>
  </si>
  <si>
    <t xml:space="preserve">AWS Serverless Application Repository</t>
  </si>
  <si>
    <t xml:space="preserve">Virtual Private Servers</t>
  </si>
  <si>
    <t xml:space="preserve">Amazon Lightsail</t>
  </si>
  <si>
    <t xml:space="preserve">Azure App Service Environment</t>
  </si>
  <si>
    <t xml:space="preserve">Auto Scaling</t>
  </si>
  <si>
    <t xml:space="preserve">Azure Autoscale
Virtual Machine Scale Sets</t>
  </si>
  <si>
    <t xml:space="preserve">Auto Scaler</t>
  </si>
  <si>
    <t xml:space="preserve">Batch Jobs</t>
  </si>
  <si>
    <t xml:space="preserve">AWS Batch</t>
  </si>
  <si>
    <t xml:space="preserve">Azure Batch</t>
  </si>
  <si>
    <t xml:space="preserve">Preemptible VMs</t>
  </si>
  <si>
    <t xml:space="preserve">App Development/ Deployment (Java /.Net /PHP /Python)</t>
  </si>
  <si>
    <t xml:space="preserve">AWS Elastic Beanstalk</t>
  </si>
  <si>
    <t xml:space="preserve">Azure Web Apps
Azure Cloud Services</t>
  </si>
  <si>
    <t xml:space="preserve">Google App engine</t>
  </si>
  <si>
    <t xml:space="preserve">Event Driven Computing</t>
  </si>
  <si>
    <t xml:space="preserve">Azure Functions
Event Grid</t>
  </si>
  <si>
    <t xml:space="preserve">Cloud Functions
EventArc</t>
  </si>
  <si>
    <t xml:space="preserve">Amazon Simple Storage Service (S3)</t>
  </si>
  <si>
    <t xml:space="preserve">Azure Blob Storage</t>
  </si>
  <si>
    <t xml:space="preserve">Cloud Storage</t>
  </si>
  <si>
    <t xml:space="preserve">Virtual Machine Disk Storage</t>
  </si>
  <si>
    <t xml:space="preserve">Amazon Elastic Block Storage (EBS)</t>
  </si>
  <si>
    <t xml:space="preserve">Azure Page Blobs / Premium Storage
Managed Disks</t>
  </si>
  <si>
    <t xml:space="preserve">Persistent Disk</t>
  </si>
  <si>
    <t xml:space="preserve">File Storage (SMB Compatible)</t>
  </si>
  <si>
    <t xml:space="preserve">Amazon Elastic File System (EFS)
 Amazon FSx for Windows File Server
 Amazon FSx for Lustre
 Amazon FSx for NetApp ONTAP
 Amazon FSx for OpenZFS</t>
  </si>
  <si>
    <t xml:space="preserve">Azure Files
Azure NetApp Files</t>
  </si>
  <si>
    <t xml:space="preserve">File Store</t>
  </si>
  <si>
    <t xml:space="preserve">Long Term Cold Storage</t>
  </si>
  <si>
    <t xml:space="preserve">Amazon S3 Glacier</t>
  </si>
  <si>
    <t xml:space="preserve">Azure Archive Storage
Azure Cool Storage</t>
  </si>
  <si>
    <t xml:space="preserve">Hybrid Storage/Storage Gateway</t>
  </si>
  <si>
    <t xml:space="preserve">Azure Storsimple</t>
  </si>
  <si>
    <t xml:space="preserve">Relational Database Management Service</t>
  </si>
  <si>
    <t xml:space="preserve">Amazon Aurora
 Amazon RDS</t>
  </si>
  <si>
    <t xml:space="preserve">Azure SQL Database
SQL Server Stretch Database
Azure Database for MySQL
Azure Database for PostgresSQL
Azure SQL Database Edge</t>
  </si>
  <si>
    <t xml:space="preserve">Cloud SQL
Cloud Spanner</t>
  </si>
  <si>
    <t xml:space="preserve">Non Relational Database Management Service</t>
  </si>
  <si>
    <t xml:space="preserve">Amazon DynamoDB
 Amazon DynamoDB Accelerator (DAX)
 Amazon DocumentDB (with MongoDB compatibility)
 Amazon Keyspaces (Apache Cassandra)</t>
  </si>
  <si>
    <t xml:space="preserve">Azure CosmosDB
Table Storage
Azure Time Series Insights</t>
  </si>
  <si>
    <t xml:space="preserve">Cloud Datastore
Cloud Firestore</t>
  </si>
  <si>
    <t xml:space="preserve">Timeseries Database</t>
  </si>
  <si>
    <t xml:space="preserve">Amazon Timestream</t>
  </si>
  <si>
    <t xml:space="preserve">Azure Time Series Insights</t>
  </si>
  <si>
    <t xml:space="preserve">Cloud Bigtable</t>
  </si>
  <si>
    <t xml:space="preserve">Graph Database</t>
  </si>
  <si>
    <t xml:space="preserve">Amazon Neptune</t>
  </si>
  <si>
    <t xml:space="preserve">In-Memory Data Store</t>
  </si>
  <si>
    <t xml:space="preserve">Amazon ElastiCache
 Amazon MemoryDB for Redis</t>
  </si>
  <si>
    <t xml:space="preserve">Azure Cache for Redis</t>
  </si>
  <si>
    <t xml:space="preserve">Cloud MemoryStore</t>
  </si>
  <si>
    <t xml:space="preserve">Data Warehousing</t>
  </si>
  <si>
    <t xml:space="preserve">Amazon Redshift</t>
  </si>
  <si>
    <t xml:space="preserve">BigQuery</t>
  </si>
  <si>
    <t xml:space="preserve">Migration Services</t>
  </si>
  <si>
    <t xml:space="preserve">Database Migration Services</t>
  </si>
  <si>
    <t xml:space="preserve">AWS Database Migration Service
 AWS Migration Hub</t>
  </si>
  <si>
    <t xml:space="preserve">Database Migration Service</t>
  </si>
  <si>
    <t xml:space="preserve">Server Migration Services</t>
  </si>
  <si>
    <t xml:space="preserve">AWS Server Migration Service
 AWS Application Migration Service
 AWS Migration Hub</t>
  </si>
  <si>
    <t xml:space="preserve">Site Recovery
Azure App Service migration</t>
  </si>
  <si>
    <t xml:space="preserve">Migrate for Compute Engine
Migrate to Containers
Application Migration</t>
  </si>
  <si>
    <t xml:space="preserve">Small Scale Data Transfer Service</t>
  </si>
  <si>
    <t xml:space="preserve">AWS Snowball
 AWS Transfer Family</t>
  </si>
  <si>
    <t xml:space="preserve">Azure Import/Export</t>
  </si>
  <si>
    <t xml:space="preserve">Storage Transfer Service</t>
  </si>
  <si>
    <t xml:space="preserve">Large Scale Data Transfer Solution (Petabyte Scale)</t>
  </si>
  <si>
    <t xml:space="preserve">AWS Snowball
 AWS DataSync</t>
  </si>
  <si>
    <t xml:space="preserve">Transfer Appliance</t>
  </si>
  <si>
    <t xml:space="preserve">Large Scale Data Transfer Solution (Terabyte Scale)</t>
  </si>
  <si>
    <t xml:space="preserve">AWS Snowcone
 AWS Snowball Edge Compute Optimized
 AWS DataSync</t>
  </si>
  <si>
    <t xml:space="preserve">Large Scale Data Transfer Solution (Exabyte Scale)</t>
  </si>
  <si>
    <t xml:space="preserve">AWS Snowmobile</t>
  </si>
  <si>
    <t xml:space="preserve">Application Discovery Services</t>
  </si>
  <si>
    <t xml:space="preserve">Application Discovery Service</t>
  </si>
  <si>
    <t xml:space="preserve">Azure Active Directory</t>
  </si>
  <si>
    <t xml:space="preserve">Networking &amp; Content Delivery</t>
  </si>
  <si>
    <t xml:space="preserve">Virtual Networking</t>
  </si>
  <si>
    <t xml:space="preserve">Amazon VPC</t>
  </si>
  <si>
    <t xml:space="preserve">Azure VNet</t>
  </si>
  <si>
    <t xml:space="preserve">Virtual Private Cloud</t>
  </si>
  <si>
    <t xml:space="preserve">Virtual network connectivity</t>
  </si>
  <si>
    <t xml:space="preserve">AWS Transit Gateway
 AWS VPC peering</t>
  </si>
  <si>
    <t xml:space="preserve">Azure VNet Peering</t>
  </si>
  <si>
    <t xml:space="preserve">Google VPC Peering</t>
  </si>
  <si>
    <t xml:space="preserve">Network Gateway</t>
  </si>
  <si>
    <t xml:space="preserve">AWS Site-to-Site VPN
 AWS Client VPN</t>
  </si>
  <si>
    <t xml:space="preserve">Cloud VPN</t>
  </si>
  <si>
    <t xml:space="preserve">Content Delivery Network</t>
  </si>
  <si>
    <t xml:space="preserve">Amazon CloudFront</t>
  </si>
  <si>
    <t xml:space="preserve">Azure CDN
Azure Front Door</t>
  </si>
  <si>
    <t xml:space="preserve">Cloud CDN</t>
  </si>
  <si>
    <t xml:space="preserve">Amazon Route 53</t>
  </si>
  <si>
    <t xml:space="preserve">Azure DNS</t>
  </si>
  <si>
    <t xml:space="preserve">Cloud DNS</t>
  </si>
  <si>
    <t xml:space="preserve">Global Traffic Management</t>
  </si>
  <si>
    <t xml:space="preserve">Amazon Route 53 Traffic Flow
 AWS Global Accelerator
 AWS App Mesh</t>
  </si>
  <si>
    <t xml:space="preserve">Hybrid Cloud</t>
  </si>
  <si>
    <t xml:space="preserve">AWS Outposts</t>
  </si>
  <si>
    <t xml:space="preserve">Azure Arc</t>
  </si>
  <si>
    <t xml:space="preserve">Google Anthos</t>
  </si>
  <si>
    <t xml:space="preserve">AWS Direct Connect
 AWS Private Link</t>
  </si>
  <si>
    <t xml:space="preserve">Azure Express Route</t>
  </si>
  <si>
    <t xml:space="preserve">Cloud Hybrid Connectivity</t>
  </si>
  <si>
    <t xml:space="preserve">Load Balancers</t>
  </si>
  <si>
    <t xml:space="preserve">Elastic Load Balancing</t>
  </si>
  <si>
    <t xml:space="preserve">Cloud Load Balancing</t>
  </si>
  <si>
    <t xml:space="preserve">Developer Tools</t>
  </si>
  <si>
    <t xml:space="preserve">Cloud Software Development Kit</t>
  </si>
  <si>
    <t xml:space="preserve">AWS Cloud9
 AWS Code Star
 AWS CodeCommit
 AWS CodeBuild
 AWS CodeDeploy
 AWS CodePipeline
 AWS X-Ray
 Amazon DevOps Guru
 Amazon CodeGuru
 AWS Fault Injection Simulator</t>
  </si>
  <si>
    <t xml:space="preserve">Azure Boards
Azure Pipelines
Azure Repos
Azure Test Plans
Azure Artifacts</t>
  </si>
  <si>
    <t xml:space="preserve">Cloud Source Repositories</t>
  </si>
  <si>
    <t xml:space="preserve">AWS Tools &amp; SDKs
 AWS Cloud Development Kit</t>
  </si>
  <si>
    <t xml:space="preserve">Azure SDK Visual Studio</t>
  </si>
  <si>
    <t xml:space="preserve">Cloud SDK Cloud Tools for IntelliJ
Cloud Tools for Android Studio
Cloud Tools for Powershell
Google Plugin for Eclipse</t>
  </si>
  <si>
    <t xml:space="preserve">Management Tools</t>
  </si>
  <si>
    <t xml:space="preserve">Server Management Services</t>
  </si>
  <si>
    <t xml:space="preserve">Amazon EC2 Systems Manager</t>
  </si>
  <si>
    <t xml:space="preserve">Azure Operational Insights</t>
  </si>
  <si>
    <t xml:space="preserve">Cloud Deployment Templates/ Infra as Code</t>
  </si>
  <si>
    <t xml:space="preserve">AWS CloudFormation
 AWS OpsWorks</t>
  </si>
  <si>
    <t xml:space="preserve">Azure Resource Manager
Azure Building Blocks</t>
  </si>
  <si>
    <t xml:space="preserve">Cloud Resource Manager
Cloud Deployment Manager</t>
  </si>
  <si>
    <t xml:space="preserve">Logging &amp; Monitoring</t>
  </si>
  <si>
    <t xml:space="preserve">Amazon CloudWatch
 AWS CloudTrail
 AWS X-Ray
 AWS Distro for OpenTelemetry (Preview)
 Amazon Managed Service for Grafana (Preview)
 Amazon Managed Service for Prometheus (Preview)</t>
  </si>
  <si>
    <t xml:space="preserve">Log Analytics
Azure portal
Application Insights</t>
  </si>
  <si>
    <t xml:space="preserve">Google StackDriver
Monitoring
Logging
Error Reporting
Trace
Debugger</t>
  </si>
  <si>
    <t xml:space="preserve">Resource / Configuration Inventory</t>
  </si>
  <si>
    <t xml:space="preserve">AWS Config
 AWS License Manager</t>
  </si>
  <si>
    <t xml:space="preserve">Azure portal (audit logs)</t>
  </si>
  <si>
    <t xml:space="preserve">Cloud Security Scanner
Cloud Data Loss Prevention Api
Access Transparency (Beta)</t>
  </si>
  <si>
    <t xml:space="preserve">Server Automation</t>
  </si>
  <si>
    <t xml:space="preserve">AWS OpsWorks</t>
  </si>
  <si>
    <t xml:space="preserve">Resource Manager
Azure Automation
VM Extentions</t>
  </si>
  <si>
    <t xml:space="preserve">Cloud Cost / Performance / Security Advisor</t>
  </si>
  <si>
    <t xml:space="preserve">AWS Trusted Advisor
 AWS Well-Architected Tool
 AWS Cost Management
 AWS Cost Explorer
 AWS Compute Optimizer</t>
  </si>
  <si>
    <t xml:space="preserve">Azure Advisor
Azure Cost Management</t>
  </si>
  <si>
    <t xml:space="preserve">Google Cloud Platform Security</t>
  </si>
  <si>
    <t xml:space="preserve">Alerts and Remediation guidance Service</t>
  </si>
  <si>
    <t xml:space="preserve">AWS Personal Health Dashboard
 Amazon CloudWatch
 AWS Security Hub
 AWS Audit Manager</t>
  </si>
  <si>
    <t xml:space="preserve">Azure Monitor
Azure Operations Management Suite (OMS)</t>
  </si>
  <si>
    <t xml:space="preserve">Cloud Management Tools</t>
  </si>
  <si>
    <t xml:space="preserve">AWS Command Line Interface
 AWS CloudShell
 AWS Management Console
 AWS Console Mobile Application
 AWS Tools &amp; SDKs</t>
  </si>
  <si>
    <t xml:space="preserve">Azure Command Line Interface
Azure Powershell
Azure Management Console
Azure Cloud Shell</t>
  </si>
  <si>
    <t xml:space="preserve">Cloud Shell
Cloud Console
Billing API
Cloud APIs</t>
  </si>
  <si>
    <t xml:space="preserve">Automated Infra Management Services</t>
  </si>
  <si>
    <t xml:space="preserve">AWS Managed Services</t>
  </si>
  <si>
    <t xml:space="preserve">Disaster Recovery Services</t>
  </si>
  <si>
    <t xml:space="preserve">Automated Disaster Recovery Services</t>
  </si>
  <si>
    <t xml:space="preserve">AWS Disaster Recovery
 AWS Backup</t>
  </si>
  <si>
    <t xml:space="preserve">Azure Site Recovery
Azure Backup</t>
  </si>
  <si>
    <t xml:space="preserve">Security &amp; Identity, Compliance</t>
  </si>
  <si>
    <t xml:space="preserve">Identity &amp; Access Management</t>
  </si>
  <si>
    <t xml:space="preserve">AWS Identity and Access Management (IAM)</t>
  </si>
  <si>
    <t xml:space="preserve">Cloud IAM
Cloud Identity-Aware Proxy</t>
  </si>
  <si>
    <t xml:space="preserve">Cloud Security Assesment Service</t>
  </si>
  <si>
    <t xml:space="preserve">Amazon Inspector
 Guard Duty</t>
  </si>
  <si>
    <t xml:space="preserve">Azure Security Center</t>
  </si>
  <si>
    <t xml:space="preserve">Secured Socket Layer (SSL) Certificates</t>
  </si>
  <si>
    <t xml:space="preserve">App Service Certificate</t>
  </si>
  <si>
    <t xml:space="preserve">Hardware Based Security Module</t>
  </si>
  <si>
    <t xml:space="preserve">AWS CloudHSM
 AWS Secrets Manager</t>
  </si>
  <si>
    <t xml:space="preserve">Cloud Key Management Service</t>
  </si>
  <si>
    <t xml:space="preserve">Directory Services</t>
  </si>
  <si>
    <t xml:space="preserve">Azure Active Directory
Azure Active Directory B2C
Azure Active Directory Domain Services
Azure Active Directory Multi Factor Authentication</t>
  </si>
  <si>
    <t xml:space="preserve">Cloud IAM
Cloud Identity-Aware Proxy
Security Key Enforcement</t>
  </si>
  <si>
    <t xml:space="preserve">Key Management Services</t>
  </si>
  <si>
    <t xml:space="preserve">AWS Key Management Service</t>
  </si>
  <si>
    <t xml:space="preserve">Consolidated Management of Multiple Cloud Accounts</t>
  </si>
  <si>
    <t xml:space="preserve">AWS Organizations
 AWS Control Tower
 AWS Resource Access Manager</t>
  </si>
  <si>
    <t xml:space="preserve">Azure Management Groups</t>
  </si>
  <si>
    <t xml:space="preserve">DDos Protection Service</t>
  </si>
  <si>
    <t xml:space="preserve">AWS Shield</t>
  </si>
  <si>
    <t xml:space="preserve">Azure DDoS Protection</t>
  </si>
  <si>
    <t xml:space="preserve">Cloud Armor (Beta)</t>
  </si>
  <si>
    <t xml:space="preserve">Web Application Firewall</t>
  </si>
  <si>
    <t xml:space="preserve">AWS WAF</t>
  </si>
  <si>
    <t xml:space="preserve">Azure WAF</t>
  </si>
  <si>
    <t xml:space="preserve">Security &amp; Compliance Service</t>
  </si>
  <si>
    <t xml:space="preserve">AWS Firewall Manager
 AWS Network Firewall</t>
  </si>
  <si>
    <t xml:space="preserve">Azure Firewall Manager</t>
  </si>
  <si>
    <t xml:space="preserve">AWS Artifact</t>
  </si>
  <si>
    <t xml:space="preserve">Azure Security &amp; Compliance</t>
  </si>
  <si>
    <t xml:space="preserve">Cloud Security Command Center (Alpha)</t>
  </si>
  <si>
    <t xml:space="preserve">Sensitive Data discovery and protection</t>
  </si>
  <si>
    <t xml:space="preserve">Amazon Macie</t>
  </si>
  <si>
    <t xml:space="preserve">Big Data &amp; Advanced Analytics</t>
  </si>
  <si>
    <t xml:space="preserve">Big Data Query as a Service</t>
  </si>
  <si>
    <t xml:space="preserve">Amazon Athena
 AWS Lake Formation
 Amazon HealthLake (Preview)</t>
  </si>
  <si>
    <t xml:space="preserve">Big Data Managed Cluster as a Service</t>
  </si>
  <si>
    <t xml:space="preserve">Amazon EMR</t>
  </si>
  <si>
    <t xml:space="preserve">Azure HDInsight</t>
  </si>
  <si>
    <t xml:space="preserve">Cloud DataProc</t>
  </si>
  <si>
    <t xml:space="preserve">Cloud Search</t>
  </si>
  <si>
    <t xml:space="preserve">Amazon CloudSearch
 Amazon Elastic Search Service</t>
  </si>
  <si>
    <t xml:space="preserve">Azure Search</t>
  </si>
  <si>
    <t xml:space="preserve">Streaming Service</t>
  </si>
  <si>
    <t xml:space="preserve">Amazon Kinesis
 Amazon Kinesis Video Streams</t>
  </si>
  <si>
    <t xml:space="preserve">Azure Stream Analytics
Azure Event Hub</t>
  </si>
  <si>
    <t xml:space="preserve">Cloud Dataflow</t>
  </si>
  <si>
    <t xml:space="preserve">Data Warehouse</t>
  </si>
  <si>
    <t xml:space="preserve">Azure SQL Data Warehouse</t>
  </si>
  <si>
    <t xml:space="preserve">Business Intelligence &amp; Data Visualization</t>
  </si>
  <si>
    <t xml:space="preserve">Amazon QuickSight</t>
  </si>
  <si>
    <t xml:space="preserve">PowerBI</t>
  </si>
  <si>
    <t xml:space="preserve">Google Data Studio
Looker</t>
  </si>
  <si>
    <t xml:space="preserve">Cloud ETL</t>
  </si>
  <si>
    <t xml:space="preserve">AWS Data Pipeline
 AWS Glue
 Amazon Simple Workflow Service (SWF)</t>
  </si>
  <si>
    <t xml:space="preserve">Azure Data Factory
Azure Data Catalog
Logic Apps</t>
  </si>
  <si>
    <t xml:space="preserve">Cloud DataPrep
Cloud Data Fusion
Cloud Composer</t>
  </si>
  <si>
    <t xml:space="preserve">Third party data exchange</t>
  </si>
  <si>
    <t xml:space="preserve">AWS Data Exchange</t>
  </si>
  <si>
    <t xml:space="preserve">Analytics Hub (Preview)</t>
  </si>
  <si>
    <t xml:space="preserve">Data Analytics platform</t>
  </si>
  <si>
    <t xml:space="preserve">Azure Databricks</t>
  </si>
  <si>
    <t xml:space="preserve">Artificial Intelligence / Machine Learning</t>
  </si>
  <si>
    <t xml:space="preserve">Language Processing AI</t>
  </si>
  <si>
    <t xml:space="preserve">Amazon Lex
 Amazon Comprehend</t>
  </si>
  <si>
    <t xml:space="preserve">LUIS (Language Understanding Intelligent Service)
Azure Bot Service
Azure Text Analytics</t>
  </si>
  <si>
    <t xml:space="preserve">Natural Language API
Cloud Text-to-Speech (Beta)
DialogFlow Enterprise Edition (Beta)</t>
  </si>
  <si>
    <t xml:space="preserve">Artificial Intelligence</t>
  </si>
  <si>
    <t xml:space="preserve">Speech Recognition AI</t>
  </si>
  <si>
    <t xml:space="preserve">Amazon Polly
 Amazon Transcribe
 Amazon Translate</t>
  </si>
  <si>
    <t xml:space="preserve">Speaker Recognition
Speech To Text
Speech Translation</t>
  </si>
  <si>
    <t xml:space="preserve">Translation API
Speech API</t>
  </si>
  <si>
    <t xml:space="preserve">Image Recognition AI</t>
  </si>
  <si>
    <t xml:space="preserve">Amazon Rekognition</t>
  </si>
  <si>
    <t xml:space="preserve">Emotion API
Face API
Computer Vision</t>
  </si>
  <si>
    <t xml:space="preserve">Vision API
Cloud Video Intelligence</t>
  </si>
  <si>
    <t xml:space="preserve">Machine Learning</t>
  </si>
  <si>
    <t xml:space="preserve">Amazon Machine Learning
 Amazon Sage​Maker
 AWS Neuron</t>
  </si>
  <si>
    <t xml:space="preserve">Azure Machine Learning
Azure Machine Learning Workbench
Azure Machine Learning Model Management</t>
  </si>
  <si>
    <t xml:space="preserve">Cloud DataLab
Cloud AutoML
Vertex AI</t>
  </si>
  <si>
    <t xml:space="preserve">Machine Learning Frameworks</t>
  </si>
  <si>
    <t xml:space="preserve">TensorFlow on AWS
 PyTorch on AWS
 Apache MXNet on AWS</t>
  </si>
  <si>
    <t xml:space="preserve">Vertex AI (TensorFlow, PyTorch, XGBoost, Scikit-Learn)</t>
  </si>
  <si>
    <t xml:space="preserve">Business analysis</t>
  </si>
  <si>
    <t xml:space="preserve">Amazon Forecast
 Amazon Fraud Detector
 Amazon Lookout for Metrics
 Amazon Augmented AI (Amazon A2I)
 Amazon Personalize</t>
  </si>
  <si>
    <t xml:space="preserve">Azure Analysis Service
Azure Metrics Advisor
Personalize</t>
  </si>
  <si>
    <t xml:space="preserve">Machine Learning Inference</t>
  </si>
  <si>
    <t xml:space="preserve">Amazon Elastic Inference</t>
  </si>
  <si>
    <t xml:space="preserve">Vertex AI Predictions</t>
  </si>
  <si>
    <t xml:space="preserve">Intelligent Search / Search with ML</t>
  </si>
  <si>
    <t xml:space="preserve">Amazon Kendra</t>
  </si>
  <si>
    <t xml:space="preserve">Azure Cognitive Search</t>
  </si>
  <si>
    <t xml:space="preserve">Vertex Matching Engine</t>
  </si>
  <si>
    <t xml:space="preserve">Mobile Services</t>
  </si>
  <si>
    <t xml:space="preserve">Mobile App Development Services</t>
  </si>
  <si>
    <t xml:space="preserve">AWS Mobile Hub</t>
  </si>
  <si>
    <t xml:space="preserve">Azure Mobile Apps</t>
  </si>
  <si>
    <t xml:space="preserve">Cloud Mobile App</t>
  </si>
  <si>
    <t xml:space="preserve">Web API Management Service</t>
  </si>
  <si>
    <t xml:space="preserve">Amazon API Gateway</t>
  </si>
  <si>
    <t xml:space="preserve">Cloud Endpoints</t>
  </si>
  <si>
    <t xml:space="preserve">Web/Mobile Authentication Services</t>
  </si>
  <si>
    <t xml:space="preserve">Amazon Cognito</t>
  </si>
  <si>
    <t xml:space="preserve">Azure Active Directory B2C</t>
  </si>
  <si>
    <t xml:space="preserve">Firebase Authentication</t>
  </si>
  <si>
    <t xml:space="preserve">Consolidated Mgmt of Multiple Cloud Accounts</t>
  </si>
  <si>
    <t xml:space="preserve">Amazon Pinpoint</t>
  </si>
  <si>
    <t xml:space="preserve">Azure Mobile Engagement</t>
  </si>
  <si>
    <t xml:space="preserve">Automated Cloud Management Service</t>
  </si>
  <si>
    <t xml:space="preserve">Managed Cloud Services</t>
  </si>
  <si>
    <t xml:space="preserve">AWS Managed Services
 AWS Cloud Map</t>
  </si>
  <si>
    <t xml:space="preserve">Mobile App Testing Service</t>
  </si>
  <si>
    <t xml:space="preserve">App Center Test</t>
  </si>
  <si>
    <t xml:space="preserve">Cloud Test Lab</t>
  </si>
  <si>
    <t xml:space="preserve">Mobile App Software Development Toolkit</t>
  </si>
  <si>
    <t xml:space="preserve">AWS Mobile SDK</t>
  </si>
  <si>
    <t xml:space="preserve">Azure Mobile SDK</t>
  </si>
  <si>
    <t xml:space="preserve">Cloud Tools for Android Studio</t>
  </si>
  <si>
    <t xml:space="preserve">Application Services</t>
  </si>
  <si>
    <t xml:space="preserve">AWS Step Functions
 Amazon EventBridge
 Amazon AppFlow
 Amazon Managed Workflows for Apache Airflow (MWAA)</t>
  </si>
  <si>
    <t xml:space="preserve">Microsoft Flow
Logic Apps
Azure Functions
Event Grid
Azure App Service WebJobs</t>
  </si>
  <si>
    <t xml:space="preserve">Workflows
EventArc</t>
  </si>
  <si>
    <t xml:space="preserve">Mobile App Analytics</t>
  </si>
  <si>
    <t xml:space="preserve">Visual Studio App Center</t>
  </si>
  <si>
    <t xml:space="preserve">Firebase Analytics</t>
  </si>
  <si>
    <t xml:space="preserve">API Management Service</t>
  </si>
  <si>
    <t xml:space="preserve">Apigee API Platform
API Monitization
API Analytics
Apigee Sense
Cloud Endpoints</t>
  </si>
  <si>
    <t xml:space="preserve">Media Transcoders</t>
  </si>
  <si>
    <t xml:space="preserve">AWS Elemental MediaConnect
 AWS Elemental MediaConvert
 AWS Elemental MediaLive
 AWS Elemental MediaPackage
 AWS Elemental MediaStore
 AWS Elemental MediaTailor
 Amazon Kinesis Video Streams
 AWS Elemental Live
 AWS Elemental Server
 AWS Elemental Conductor
 AWS Elemental Link
 AWS Elemental Delta</t>
  </si>
  <si>
    <t xml:space="preserve">Azure Media Services
Live On Demand Streaming
Azure Media Player
Content Protection
Media Analytics</t>
  </si>
  <si>
    <t xml:space="preserve">Transcoder API</t>
  </si>
  <si>
    <t xml:space="preserve">Queuing Services</t>
  </si>
  <si>
    <t xml:space="preserve">Amazon Simple Queue Service (SQS)
 Amazon MQ</t>
  </si>
  <si>
    <t xml:space="preserve">Azure Web PubSub
Queue Storage
Service Bus</t>
  </si>
  <si>
    <t xml:space="preserve">Cloud Pub/Sub</t>
  </si>
  <si>
    <t xml:space="preserve">Mobile Analytics</t>
  </si>
  <si>
    <t xml:space="preserve">Mobile Engagement</t>
  </si>
  <si>
    <t xml:space="preserve">Email Services</t>
  </si>
  <si>
    <t xml:space="preserve">Amazon SES</t>
  </si>
  <si>
    <t xml:space="preserve">Notification Services</t>
  </si>
  <si>
    <t xml:space="preserve">Amazon SNS</t>
  </si>
  <si>
    <t xml:space="preserve">Notification Hubs
Service Bus</t>
  </si>
  <si>
    <t xml:space="preserve">Firebase Cloud Messaging</t>
  </si>
  <si>
    <t xml:space="preserve">Blockchain Services</t>
  </si>
  <si>
    <t xml:space="preserve">Amazon Managed Blockchain
 Amazon Quantum Ledger Database (QLDB)</t>
  </si>
  <si>
    <t xml:space="preserve">Blockchain
Blockchain Workbench
Azure Blockchain Tokens</t>
  </si>
  <si>
    <t xml:space="preserve">Chatbot</t>
  </si>
  <si>
    <t xml:space="preserve">Amazon Lex
 AWS Chatbot
 Alexa for Business</t>
  </si>
  <si>
    <t xml:space="preserve">Dialogflow</t>
  </si>
  <si>
    <t xml:space="preserve">Business Productivity</t>
  </si>
  <si>
    <t xml:space="preserve">Office Document Solutions</t>
  </si>
  <si>
    <t xml:space="preserve">Amazon WorkDocs
 Amazon WorkMail
 Amazon WorkSpaces
 Amazon WorkLink</t>
  </si>
  <si>
    <t xml:space="preserve">Microsoft Office 365</t>
  </si>
  <si>
    <t xml:space="preserve">Desktop Application Streaming</t>
  </si>
  <si>
    <t xml:space="preserve">Amazon AppStream 2.0
 NICE DCV</t>
  </si>
  <si>
    <t xml:space="preserve">Communications Service</t>
  </si>
  <si>
    <t xml:space="preserve">Amazon Chime
 Amazon Connect</t>
  </si>
  <si>
    <t xml:space="preserve">Azure Communications Services</t>
  </si>
  <si>
    <t xml:space="preserve">Software MarketPlace</t>
  </si>
  <si>
    <t xml:space="preserve">Cloud Marketplace</t>
  </si>
  <si>
    <t xml:space="preserve">AWS Marketplace</t>
  </si>
  <si>
    <t xml:space="preserve">Azure MarketPlace</t>
  </si>
  <si>
    <t xml:space="preserve">MarketPlace</t>
  </si>
  <si>
    <t xml:space="preserve">Internet of Things</t>
  </si>
  <si>
    <t xml:space="preserve">IoT Platform</t>
  </si>
  <si>
    <t xml:space="preserve">AWS IoT Platform</t>
  </si>
  <si>
    <t xml:space="preserve">Azure IoT Platform
Azure IoT Hub</t>
  </si>
  <si>
    <t xml:space="preserve">Cloud IoT Core (Beta)
Google Cloud IoT</t>
  </si>
  <si>
    <t xml:space="preserve">IoT Development Solutions</t>
  </si>
  <si>
    <t xml:space="preserve">AWS Greengrass</t>
  </si>
  <si>
    <t xml:space="preserve">Azure IoT SDK
Azure IoT Edge</t>
  </si>
  <si>
    <t xml:space="preserve">IoT Analysis</t>
  </si>
  <si>
    <t xml:space="preserve">IoT Hardware</t>
  </si>
  <si>
    <t xml:space="preserve">AWS IoT Button</t>
  </si>
  <si>
    <t xml:space="preserve">Azure Sphere</t>
  </si>
  <si>
    <t xml:space="preserve">Game Development</t>
  </si>
  <si>
    <t xml:space="preserve">Amazon Lumberyard</t>
  </si>
  <si>
    <t xml:space="preserve">Visual Studio</t>
  </si>
  <si>
    <t xml:space="preserve">Robotics Development</t>
  </si>
  <si>
    <t xml:space="preserve">AWS RoboMaker</t>
  </si>
  <si>
    <t xml:space="preserve">Development &amp; Testing</t>
  </si>
  <si>
    <t xml:space="preserve">AWS Dev/Test</t>
  </si>
  <si>
    <t xml:space="preserve">Azure Dev/Test</t>
  </si>
  <si>
    <t xml:space="preserve">field</t>
  </si>
  <si>
    <t xml:space="preserve">value</t>
  </si>
  <si>
    <t xml:space="preserve">documentation / notes</t>
  </si>
  <si>
    <t xml:space="preserve">https://www.elastic.co/guide/en/ecs/current/ecs-allowed-values-event-kind.html#ecs-event-kind-asset</t>
  </si>
  <si>
    <t xml:space="preserve">cloud.machine.machine_type</t>
  </si>
  <si>
    <t xml:space="preserve">cloud.machine.type</t>
  </si>
  <si>
    <t xml:space="preserve">no need for machine_type in our mapping just machine.type</t>
  </si>
  <si>
    <t xml:space="preserve">Labels</t>
  </si>
  <si>
    <t xml:space="preserve">Shape</t>
  </si>
  <si>
    <t xml:space="preserve">Icon</t>
  </si>
  <si>
    <t xml:space="preserve">entity category</t>
  </si>
  <si>
    <t xml:space="preserve">Name </t>
  </si>
  <si>
    <t xml:space="preserve">Circel</t>
  </si>
  <si>
    <t xml:space="preserve">User, Service Account, Identity Provider, Group</t>
  </si>
  <si>
    <t xml:space="preserve">ID</t>
  </si>
  <si>
    <t xml:space="preserve">(if name is not abailable)</t>
  </si>
  <si>
    <t xml:space="preserve">Access Management, Secret, Secret Vault</t>
  </si>
  <si>
    <t xml:space="preserve">Entity Risk Caculated Level</t>
  </si>
  <si>
    <t xml:space="preserve">Host, Virtual Desktop, Virtual Workstation, Virtual Machine Image</t>
  </si>
  <si>
    <t xml:space="preserve">Container, Container Group, Daemon Set, Pod, Replica Set, Stateful Set, Container Image</t>
  </si>
  <si>
    <t xml:space="preserve">Cluster/Orchestration</t>
  </si>
  <si>
    <t xml:space="preserve">Orchestrator, Orchestrator Job, Deployment, Map Reduce Cluster, FaaS, Orchestrator Cron Job, Orchestrator Storage Class</t>
  </si>
  <si>
    <t xml:space="preserve">Application (desktop or web app), Development Service</t>
  </si>
  <si>
    <t xml:space="preserve">Kubernetes Container, Kubernetes Service, Ingress, Orchestrator Ingress, Controller Revision, Orchestrator Pod Security Policy</t>
  </si>
  <si>
    <t xml:space="preserve">Storage &amp; Data Management</t>
  </si>
  <si>
    <t xml:space="preserve">Database, File System Service, Snapshot, Volume, Volume Claim, Storage Bucket, Backup Service, Managed Certificate, Config Map, IAC Resource Declaration, IAC Declaration Instance, AI Dataset, AI Model, AI Pipeline, AI Service, AI Extension</t>
  </si>
  <si>
    <t xml:space="preserve">Network &amp; Connectivity</t>
  </si>
  <si>
    <t xml:space="preserve">API Gateway, CDN, Load Balancer, Mesh Gateway, Gateway, DNS Zone, DNS Record, Route Table, Subnet, Switch, Networking, Peering, Private Endpoint, Private Link, IP Address Pool, Domain, Registered Domain</t>
  </si>
  <si>
    <t xml:space="preserve">Cloud Services &amp; Management</t>
  </si>
  <si>
    <t xml:space="preserve">Development Service, Management Service, Monitoring Service, Mesh Virtual Service, Subscription, Region, Resource Group, Call Center Service, Email Service, Search Index, Service, FaaS Package, CI Runner, CI Runner Config, CICD Service</t>
  </si>
  <si>
    <t xml:space="preserve">Governance &amp; Security</t>
  </si>
  <si>
    <t xml:space="preserve">Governance Policy, Governance Policy Group, Firewall, Firewall Configuration, Host Configuration, Host Group, Monitor Alert, Monitor Service, Orchestrator Pod Security Policy, Security Vault</t>
  </si>
  <si>
    <t xml:space="preserve">Code &amp; Software Lifecycle</t>
  </si>
  <si>
    <t xml:space="preserve">Version Control Integration, Repository, Repository Branch, Data Workflow, Data Workload, AI Pipeline, AI Extension, Config Map</t>
  </si>
  <si>
    <t xml:space="preserve">Communication Services</t>
  </si>
  <si>
    <t xml:space="preserve">Call Center Service, Messaging Service, Monitor Service, Gateway, Log Configuration, Domain, Registered Domain</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</si>
</sst>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1"/>
      <color rgb="FF000000"/>
      <name val="Arial"/>
      <family val="0"/>
      <charset val="1"/>
    </font>
    <font>
      <sz val="10"/>
      <name val="Arial"/>
      <family val="2"/>
    </font>
    <font>
      <b val="true"/>
      <sz val="11"/>
      <color theme="1"/>
      <name val="Arial"/>
      <family val="0"/>
      <charset val="1"/>
    </font>
    <font>
      <b val="true"/>
      <sz val="18"/>
      <color theme="1"/>
      <name val="Arial"/>
      <family val="0"/>
      <charset val="1"/>
    </font>
    <font>
      <sz val="11"/>
      <color rgb="FF990000"/>
      <name val="Arial"/>
      <family val="0"/>
      <charset val="1"/>
    </font>
    <font>
      <sz val="11"/>
      <color rgb="FF85200C"/>
      <name val="Arial"/>
      <family val="0"/>
      <charset val="1"/>
    </font>
    <font>
      <u val="single"/>
      <sz val="11"/>
      <color rgb="FF1155CC"/>
      <name val="Arial"/>
      <family val="0"/>
      <charset val="1"/>
    </font>
    <font>
      <u val="single"/>
      <sz val="11"/>
      <color rgb="FF0000FF"/>
      <name val="Arial"/>
      <family val="0"/>
      <charset val="1"/>
    </font>
    <font>
      <sz val="11"/>
      <color rgb="FF3F3F3F"/>
      <name val="Arial"/>
      <family val="0"/>
      <charset val="1"/>
    </font>
    <font>
      <u val="single"/>
      <sz val="11"/>
      <color rgb="FF3F3F3F"/>
      <name val="Cambria"/>
      <family val="0"/>
      <charset val="1"/>
    </font>
    <font>
      <u val="single"/>
      <sz val="11"/>
      <color rgb="FF0000FF"/>
      <name val="Cambria"/>
      <family val="0"/>
      <charset val="1"/>
    </font>
  </fonts>
  <fills count="5">
    <fill>
      <patternFill patternType="none"/>
    </fill>
    <fill>
      <patternFill patternType="gray125"/>
    </fill>
    <fill>
      <patternFill patternType="solid">
        <fgColor rgb="FFD0E0E3"/>
        <bgColor rgb="FFDEDEDE"/>
      </patternFill>
    </fill>
    <fill>
      <patternFill patternType="solid">
        <fgColor rgb="FFD9D9D9"/>
        <bgColor rgb="FFDEDEDE"/>
      </patternFill>
    </fill>
    <fill>
      <patternFill patternType="solid">
        <fgColor rgb="FFFFFF00"/>
        <bgColor rgb="FFFFFF00"/>
      </patternFill>
    </fill>
  </fills>
  <borders count="7">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right style="thin"/>
      <top style="thin"/>
      <bottom style="thin"/>
      <diagonal/>
    </border>
    <border diagonalUp="false" diagonalDown="false">
      <left style="thin">
        <color rgb="FFDEDEDE"/>
      </left>
      <right style="thin">
        <color rgb="FFDEDEDE"/>
      </right>
      <top style="thin">
        <color rgb="FFDEDEDE"/>
      </top>
      <bottom style="thin">
        <color rgb="FFC9C9C9"/>
      </bottom>
      <diagonal/>
    </border>
    <border diagonalUp="false" diagonalDown="false">
      <left style="thin">
        <color rgb="FFE8E8E8"/>
      </left>
      <right style="thin">
        <color rgb="FFE8E8E8"/>
      </right>
      <top style="thin">
        <color rgb="FFE8E8E8"/>
      </top>
      <bottom style="thin">
        <color rgb="FFE8E8E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4" fontId="5" fillId="0" borderId="4" xfId="0" applyFont="true" applyBorder="true" applyAlignment="true" applyProtection="true">
      <alignment horizontal="left" vertical="center" textRotation="0" wrapText="true" indent="0" shrinkToFit="false"/>
      <protection locked="true" hidden="false"/>
    </xf>
    <xf numFmtId="164" fontId="4" fillId="0" borderId="4" xfId="0" applyFont="true" applyBorder="tru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3" borderId="5" xfId="0" applyFont="true" applyBorder="true" applyAlignment="true" applyProtection="true">
      <alignment horizontal="center" vertical="bottom" textRotation="0" wrapText="true" indent="0" shrinkToFit="false"/>
      <protection locked="true" hidden="false"/>
    </xf>
    <xf numFmtId="164" fontId="13" fillId="0" borderId="6" xfId="0" applyFont="true" applyBorder="true" applyAlignment="true" applyProtection="true">
      <alignment horizontal="left" vertical="bottom" textRotation="0" wrapText="true" indent="0" shrinkToFit="false"/>
      <protection locked="true" hidden="false"/>
    </xf>
    <xf numFmtId="164" fontId="14" fillId="0" borderId="6" xfId="0" applyFont="true" applyBorder="tru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bgColor rgb="FF000000"/>
        </patternFill>
      </fill>
    </dxf>
    <dxf>
      <fill>
        <patternFill patternType="solid">
          <fgColor rgb="FF000000"/>
          <bgColor rgb="FF000000"/>
        </patternFill>
      </fill>
    </dxf>
    <dxf>
      <fill>
        <patternFill patternType="solid">
          <fgColor rgb="FFD0E0E3"/>
          <bgColor rgb="FF000000"/>
        </patternFill>
      </fill>
    </dxf>
    <dxf>
      <fill>
        <patternFill patternType="solid">
          <fgColor rgb="FF85200C"/>
          <bgColor rgb="FF000000"/>
        </patternFill>
      </fill>
    </dxf>
    <dxf>
      <fill>
        <patternFill patternType="solid">
          <fgColor rgb="FF990000"/>
          <bgColor rgb="FF000000"/>
        </patternFill>
      </fill>
    </dxf>
    <dxf>
      <fill>
        <patternFill patternType="solid">
          <fgColor rgb="FFD9D9D9"/>
          <bgColor rgb="FF000000"/>
        </patternFill>
      </fill>
    </dxf>
    <dxf>
      <fill>
        <patternFill patternType="solid">
          <fgColor rgb="FF3F3F3F"/>
          <bgColor rgb="FF000000"/>
        </patternFill>
      </fill>
    </dxf>
  </dxfs>
  <colors>
    <indexedColors>
      <rgbColor rgb="FF000000"/>
      <rgbColor rgb="FFE8E8E8"/>
      <rgbColor rgb="FFFF0000"/>
      <rgbColor rgb="FF00FF00"/>
      <rgbColor rgb="FF0000FF"/>
      <rgbColor rgb="FFFFFF00"/>
      <rgbColor rgb="FFFF00FF"/>
      <rgbColor rgb="FF00FFFF"/>
      <rgbColor rgb="FF990000"/>
      <rgbColor rgb="FF008000"/>
      <rgbColor rgb="FF000080"/>
      <rgbColor rgb="FF808000"/>
      <rgbColor rgb="FF800080"/>
      <rgbColor rgb="FF008080"/>
      <rgbColor rgb="FFC9C9C9"/>
      <rgbColor rgb="FF808080"/>
      <rgbColor rgb="FF9999FF"/>
      <rgbColor rgb="FF993366"/>
      <rgbColor rgb="FFFFFFCC"/>
      <rgbColor rgb="FFDEDEDE"/>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284E3F"/>
      <rgbColor rgb="FF85200C"/>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Overview" displayName="Overview" ref="A1:E11" headerRowCount="1" totalsRowCount="0" totalsRowShown="0">
  <tableColumns count="5">
    <tableColumn id="1" name="Integration"/>
    <tableColumn id="2" name="Related.entity"/>
    <tableColumn id="3" name="Actor and Target"/>
    <tableColumn id="4" name="entities.metadata.&lt;ID&gt;."/>
    <tableColumn id="5" name="Entities.keyword (one pipeline for all?)"/>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asset.id/" TargetMode="External"/><Relationship Id="rId3" Type="http://schemas.openxmlformats.org/officeDocument/2006/relationships/hyperlink" Target="http://asset.name/" TargetMode="External"/><Relationship Id="rId4" Type="http://schemas.openxmlformats.org/officeDocument/2006/relationships/hyperlink" Target="http://entity.name/" TargetMode="External"/><Relationship Id="rId5" Type="http://schemas.openxmlformats.org/officeDocument/2006/relationships/hyperlink" Target="http://host.id/" TargetMode="External"/><Relationship Id="rId6" Type="http://schemas.openxmlformats.org/officeDocument/2006/relationships/hyperlink" Target="http://user.name/" TargetMode="External"/><Relationship Id="rId7"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s://aws.amazon.com/amplify/hosting/" TargetMode="External"/><Relationship Id="rId2" Type="http://schemas.openxmlformats.org/officeDocument/2006/relationships/hyperlink" Target="https://azure.microsoft.com/en-us/services/app-service/web/" TargetMode="External"/><Relationship Id="rId3" Type="http://schemas.openxmlformats.org/officeDocument/2006/relationships/hyperlink" Target="https://firebase.google.com/docs/hosting" TargetMode="External"/><Relationship Id="rId4" Type="http://schemas.openxmlformats.org/officeDocument/2006/relationships/hyperlink" Target="https://aws.amazon.com/ec2/" TargetMode="External"/><Relationship Id="rId5" Type="http://schemas.openxmlformats.org/officeDocument/2006/relationships/hyperlink" Target="https://docs.microsoft.com/azure/virtual-machines/" TargetMode="External"/><Relationship Id="rId6" Type="http://schemas.openxmlformats.org/officeDocument/2006/relationships/hyperlink" Target="https://cloud.google.com/compute/" TargetMode="External"/><Relationship Id="rId7" Type="http://schemas.openxmlformats.org/officeDocument/2006/relationships/hyperlink" Target="https://aws.amazon.com/blogs/aws/category/compute/amazon-ec2-bare-metal/" TargetMode="External"/><Relationship Id="rId8" Type="http://schemas.openxmlformats.org/officeDocument/2006/relationships/hyperlink" Target="https://docs.microsoft.com/azure/virtual-machines/workloads/sap/hana-overview-architecture" TargetMode="External"/><Relationship Id="rId9" Type="http://schemas.openxmlformats.org/officeDocument/2006/relationships/hyperlink" Target="https://cloud.google.com/bare-metal" TargetMode="External"/><Relationship Id="rId10" Type="http://schemas.openxmlformats.org/officeDocument/2006/relationships/hyperlink" Target="https://aws.amazon.com/vmware/" TargetMode="External"/><Relationship Id="rId11" Type="http://schemas.openxmlformats.org/officeDocument/2006/relationships/hyperlink" Target="https://azure.microsoft.com/services/azure-vmware/" TargetMode="External"/><Relationship Id="rId12" Type="http://schemas.openxmlformats.org/officeDocument/2006/relationships/hyperlink" Target="https://cloud.google.com/vmware-engine" TargetMode="External"/><Relationship Id="rId13" Type="http://schemas.openxmlformats.org/officeDocument/2006/relationships/hyperlink" Target="https://aws.amazon.com/ec2/dedicated-hosts/" TargetMode="External"/><Relationship Id="rId14" Type="http://schemas.openxmlformats.org/officeDocument/2006/relationships/hyperlink" Target="https://azure.microsoft.com/services/virtual-machines/dedicated-host/" TargetMode="External"/><Relationship Id="rId15" Type="http://schemas.openxmlformats.org/officeDocument/2006/relationships/hyperlink" Target="https://cloud.google.com/compute/docs/nodes/" TargetMode="External"/><Relationship Id="rId16" Type="http://schemas.openxmlformats.org/officeDocument/2006/relationships/hyperlink" Target="https://aws.amazon.com/hpc/" TargetMode="External"/><Relationship Id="rId17" Type="http://schemas.openxmlformats.org/officeDocument/2006/relationships/hyperlink" Target="https://azure.com/hpc/" TargetMode="External"/><Relationship Id="rId18" Type="http://schemas.openxmlformats.org/officeDocument/2006/relationships/hyperlink" Target="https://cloud.google.com/solutions/hpc" TargetMode="External"/><Relationship Id="rId19" Type="http://schemas.openxmlformats.org/officeDocument/2006/relationships/hyperlink" Target="https://aws.amazon.com/ecr/" TargetMode="External"/><Relationship Id="rId20" Type="http://schemas.openxmlformats.org/officeDocument/2006/relationships/hyperlink" Target="https://azure.microsoft.com/services/container-registry/" TargetMode="External"/><Relationship Id="rId21" Type="http://schemas.openxmlformats.org/officeDocument/2006/relationships/hyperlink" Target="https://cloud.google.com/artifact-registry/" TargetMode="External"/><Relationship Id="rId22" Type="http://schemas.openxmlformats.org/officeDocument/2006/relationships/hyperlink" Target="https://aws.amazon.com/ecs/" TargetMode="External"/><Relationship Id="rId23" Type="http://schemas.openxmlformats.org/officeDocument/2006/relationships/hyperlink" Target="https://azure.microsoft.com/services/kubernetes-service/" TargetMode="External"/><Relationship Id="rId24" Type="http://schemas.openxmlformats.org/officeDocument/2006/relationships/hyperlink" Target="https://cloud.google.com/kubernetes-engine/" TargetMode="External"/><Relationship Id="rId25" Type="http://schemas.openxmlformats.org/officeDocument/2006/relationships/hyperlink" Target="https://aws.amazon.com/fargate/" TargetMode="External"/><Relationship Id="rId26" Type="http://schemas.openxmlformats.org/officeDocument/2006/relationships/hyperlink" Target="https://azure.microsoft.com/services/container-instances/" TargetMode="External"/><Relationship Id="rId27" Type="http://schemas.openxmlformats.org/officeDocument/2006/relationships/hyperlink" Target="https://cloud.google.com/run" TargetMode="External"/><Relationship Id="rId28" Type="http://schemas.openxmlformats.org/officeDocument/2006/relationships/hyperlink" Target="https://aws.amazon.com/apprunner/" TargetMode="External"/><Relationship Id="rId29" Type="http://schemas.openxmlformats.org/officeDocument/2006/relationships/hyperlink" Target="https://azure.microsoft.com/en-us/services/container-apps/" TargetMode="External"/><Relationship Id="rId30" Type="http://schemas.openxmlformats.org/officeDocument/2006/relationships/hyperlink" Target="https://cloud.google.com/run" TargetMode="External"/><Relationship Id="rId31" Type="http://schemas.openxmlformats.org/officeDocument/2006/relationships/hyperlink" Target="https://aws.amazon.com/lambda/" TargetMode="External"/><Relationship Id="rId32" Type="http://schemas.openxmlformats.org/officeDocument/2006/relationships/hyperlink" Target="https://azure.microsoft.com/services/service-fabric/" TargetMode="External"/><Relationship Id="rId33" Type="http://schemas.openxmlformats.org/officeDocument/2006/relationships/hyperlink" Target="https://cloud.google.com/functions/" TargetMode="External"/><Relationship Id="rId34" Type="http://schemas.openxmlformats.org/officeDocument/2006/relationships/hyperlink" Target="https://comparecloud.in/" TargetMode="External"/><Relationship Id="rId35" Type="http://schemas.openxmlformats.org/officeDocument/2006/relationships/hyperlink" Target="https://amazonlightsail.com/" TargetMode="External"/><Relationship Id="rId36" Type="http://schemas.openxmlformats.org/officeDocument/2006/relationships/hyperlink" Target="https://docs.microsoft.com/azure/app-service-web/app-service-app-service-environment-intro" TargetMode="External"/><Relationship Id="rId37" Type="http://schemas.openxmlformats.org/officeDocument/2006/relationships/hyperlink" Target="https://aws.amazon.com/ec2/autoscaling/" TargetMode="External"/><Relationship Id="rId38" Type="http://schemas.openxmlformats.org/officeDocument/2006/relationships/hyperlink" Target="https://azure.microsoft.com/features/autoscale/" TargetMode="External"/><Relationship Id="rId39" Type="http://schemas.openxmlformats.org/officeDocument/2006/relationships/hyperlink" Target="https://cloud.google.com/compute/docs/autoscaler/" TargetMode="External"/><Relationship Id="rId40" Type="http://schemas.openxmlformats.org/officeDocument/2006/relationships/hyperlink" Target="https://aws.amazon.com/batch/" TargetMode="External"/><Relationship Id="rId41" Type="http://schemas.openxmlformats.org/officeDocument/2006/relationships/hyperlink" Target="https://azure.microsoft.com/services/batch/" TargetMode="External"/><Relationship Id="rId42" Type="http://schemas.openxmlformats.org/officeDocument/2006/relationships/hyperlink" Target="https://cloud.google.com/preemptible-vms/" TargetMode="External"/><Relationship Id="rId43" Type="http://schemas.openxmlformats.org/officeDocument/2006/relationships/hyperlink" Target="https://aws.amazon.com/elasticbeanstalk/" TargetMode="External"/><Relationship Id="rId44" Type="http://schemas.openxmlformats.org/officeDocument/2006/relationships/hyperlink" Target="https://azure.microsoft.com/services/app-service/web/" TargetMode="External"/><Relationship Id="rId45" Type="http://schemas.openxmlformats.org/officeDocument/2006/relationships/hyperlink" Target="https://cloud.google.com/appengine/" TargetMode="External"/><Relationship Id="rId46" Type="http://schemas.openxmlformats.org/officeDocument/2006/relationships/hyperlink" Target="https://aws.amazon.com/lambda/" TargetMode="External"/><Relationship Id="rId47" Type="http://schemas.openxmlformats.org/officeDocument/2006/relationships/hyperlink" Target="https://azure.microsoft.com/services/functions/" TargetMode="External"/><Relationship Id="rId48" Type="http://schemas.openxmlformats.org/officeDocument/2006/relationships/hyperlink" Target="https://cloud.google.com/functions/" TargetMode="External"/><Relationship Id="rId49" Type="http://schemas.openxmlformats.org/officeDocument/2006/relationships/hyperlink" Target="https://aws.amazon.com/documentation/s3/" TargetMode="External"/><Relationship Id="rId50" Type="http://schemas.openxmlformats.org/officeDocument/2006/relationships/hyperlink" Target="https://azure.microsoft.com/services/storage/blobs/" TargetMode="External"/><Relationship Id="rId51" Type="http://schemas.openxmlformats.org/officeDocument/2006/relationships/hyperlink" Target="https://cloud.google.com/storage/" TargetMode="External"/><Relationship Id="rId52" Type="http://schemas.openxmlformats.org/officeDocument/2006/relationships/hyperlink" Target="https://aws.amazon.com/ebs/" TargetMode="External"/><Relationship Id="rId53" Type="http://schemas.openxmlformats.org/officeDocument/2006/relationships/hyperlink" Target="https://azure.microsoft.com/services/storage/disks/" TargetMode="External"/><Relationship Id="rId54" Type="http://schemas.openxmlformats.org/officeDocument/2006/relationships/hyperlink" Target="https://cloud.google.com/persistent-disk/" TargetMode="External"/><Relationship Id="rId55" Type="http://schemas.openxmlformats.org/officeDocument/2006/relationships/hyperlink" Target="https://aws.amazon.com/efs/" TargetMode="External"/><Relationship Id="rId56" Type="http://schemas.openxmlformats.org/officeDocument/2006/relationships/hyperlink" Target="https://azure.microsoft.com/en-us/services/storage/files/" TargetMode="External"/><Relationship Id="rId57" Type="http://schemas.openxmlformats.org/officeDocument/2006/relationships/hyperlink" Target="http://cloud.google.com/filestore" TargetMode="External"/><Relationship Id="rId58" Type="http://schemas.openxmlformats.org/officeDocument/2006/relationships/hyperlink" Target="https://aws.amazon.com/s3/storage-classes/glacier/" TargetMode="External"/><Relationship Id="rId59" Type="http://schemas.openxmlformats.org/officeDocument/2006/relationships/hyperlink" Target="https://azure.microsoft.com/services/storage/archive/" TargetMode="External"/><Relationship Id="rId60" Type="http://schemas.openxmlformats.org/officeDocument/2006/relationships/hyperlink" Target="https://cloud.google.com/storage/" TargetMode="External"/><Relationship Id="rId61" Type="http://schemas.openxmlformats.org/officeDocument/2006/relationships/hyperlink" Target="https://aws.amazon.com/storagegateway" TargetMode="External"/><Relationship Id="rId62" Type="http://schemas.openxmlformats.org/officeDocument/2006/relationships/hyperlink" Target="https://azure.microsoft.com/services/storsimple/" TargetMode="External"/><Relationship Id="rId63" Type="http://schemas.openxmlformats.org/officeDocument/2006/relationships/hyperlink" Target="https://aws.amazon.com/rds/aurora/" TargetMode="External"/><Relationship Id="rId64" Type="http://schemas.openxmlformats.org/officeDocument/2006/relationships/hyperlink" Target="https://azure.microsoft.com/services/sql-database/" TargetMode="External"/><Relationship Id="rId65" Type="http://schemas.openxmlformats.org/officeDocument/2006/relationships/hyperlink" Target="https://cloud.google.com/sql/" TargetMode="External"/><Relationship Id="rId66" Type="http://schemas.openxmlformats.org/officeDocument/2006/relationships/hyperlink" Target="https://aws.amazon.com/dynamodb/" TargetMode="External"/><Relationship Id="rId67" Type="http://schemas.openxmlformats.org/officeDocument/2006/relationships/hyperlink" Target="https://docs.microsoft.com/azure/cosmos-db/" TargetMode="External"/><Relationship Id="rId68" Type="http://schemas.openxmlformats.org/officeDocument/2006/relationships/hyperlink" Target="https://cloud.google.com/datastore/" TargetMode="External"/><Relationship Id="rId69" Type="http://schemas.openxmlformats.org/officeDocument/2006/relationships/hyperlink" Target="https://aws.amazon.com/timestream/" TargetMode="External"/><Relationship Id="rId70" Type="http://schemas.openxmlformats.org/officeDocument/2006/relationships/hyperlink" Target="https://azure.microsoft.com/services/time-series-insights/" TargetMode="External"/><Relationship Id="rId71" Type="http://schemas.openxmlformats.org/officeDocument/2006/relationships/hyperlink" Target="https://cloud.google.com/Bigtable/" TargetMode="External"/><Relationship Id="rId72" Type="http://schemas.openxmlformats.org/officeDocument/2006/relationships/hyperlink" Target="https://aws.amazon.com/neptune/" TargetMode="External"/><Relationship Id="rId73" Type="http://schemas.openxmlformats.org/officeDocument/2006/relationships/hyperlink" Target="https://aws.amazon.com/elasticache/" TargetMode="External"/><Relationship Id="rId74" Type="http://schemas.openxmlformats.org/officeDocument/2006/relationships/hyperlink" Target="https://azure.microsoft.com/en-us/services/cache/" TargetMode="External"/><Relationship Id="rId75" Type="http://schemas.openxmlformats.org/officeDocument/2006/relationships/hyperlink" Target="https://cloud.google.com/memorystore/" TargetMode="External"/><Relationship Id="rId76" Type="http://schemas.openxmlformats.org/officeDocument/2006/relationships/hyperlink" Target="https://aws.amazon.com/redshift/" TargetMode="External"/><Relationship Id="rId77" Type="http://schemas.openxmlformats.org/officeDocument/2006/relationships/hyperlink" Target="https://azure.microsoft.com/services/synapse-analytics/" TargetMode="External"/><Relationship Id="rId78" Type="http://schemas.openxmlformats.org/officeDocument/2006/relationships/hyperlink" Target="https://cloud.google.com/bigquery/" TargetMode="External"/><Relationship Id="rId79" Type="http://schemas.openxmlformats.org/officeDocument/2006/relationships/hyperlink" Target="https://aws.amazon.com/dms/" TargetMode="External"/><Relationship Id="rId80" Type="http://schemas.openxmlformats.org/officeDocument/2006/relationships/hyperlink" Target="https://azure.microsoft.com/en-us/services/database-migration/" TargetMode="External"/><Relationship Id="rId81" Type="http://schemas.openxmlformats.org/officeDocument/2006/relationships/hyperlink" Target="https://cloud.google.com/database-migration" TargetMode="External"/><Relationship Id="rId82" Type="http://schemas.openxmlformats.org/officeDocument/2006/relationships/hyperlink" Target="https://aws.amazon.com/server-migration-service/" TargetMode="External"/><Relationship Id="rId83" Type="http://schemas.openxmlformats.org/officeDocument/2006/relationships/hyperlink" Target="https://docs.microsoft.com/azure/site-recovery/site-recovery-migrate-to-azure" TargetMode="External"/><Relationship Id="rId84" Type="http://schemas.openxmlformats.org/officeDocument/2006/relationships/hyperlink" Target="https://cloud.google.com/migrate/compute-engine" TargetMode="External"/><Relationship Id="rId85" Type="http://schemas.openxmlformats.org/officeDocument/2006/relationships/hyperlink" Target="https://aws.amazon.com/snowball" TargetMode="External"/><Relationship Id="rId86" Type="http://schemas.openxmlformats.org/officeDocument/2006/relationships/hyperlink" Target="https://azure.microsoft.com/pricing/details/storage-import-export/" TargetMode="External"/><Relationship Id="rId87" Type="http://schemas.openxmlformats.org/officeDocument/2006/relationships/hyperlink" Target="https://cloud.google.com/storage-transfer-service" TargetMode="External"/><Relationship Id="rId88" Type="http://schemas.openxmlformats.org/officeDocument/2006/relationships/hyperlink" Target="https://aws.amazon.com/snowball/" TargetMode="External"/><Relationship Id="rId89" Type="http://schemas.openxmlformats.org/officeDocument/2006/relationships/hyperlink" Target="https://azure.microsoft.com/en-us/services/databox/" TargetMode="External"/><Relationship Id="rId90" Type="http://schemas.openxmlformats.org/officeDocument/2006/relationships/hyperlink" Target="https://cloud.google.com/transfer-appliance/" TargetMode="External"/><Relationship Id="rId91" Type="http://schemas.openxmlformats.org/officeDocument/2006/relationships/hyperlink" Target="https://aws.amazon.com/snowcone/" TargetMode="External"/><Relationship Id="rId92" Type="http://schemas.openxmlformats.org/officeDocument/2006/relationships/hyperlink" Target="https://azure.microsoft.com/en-us/services/databox/" TargetMode="External"/><Relationship Id="rId93" Type="http://schemas.openxmlformats.org/officeDocument/2006/relationships/hyperlink" Target="https://cloud.google.com/transfer-appliance/" TargetMode="External"/><Relationship Id="rId94" Type="http://schemas.openxmlformats.org/officeDocument/2006/relationships/hyperlink" Target="https://aws.amazon.com/snowmobile/" TargetMode="External"/><Relationship Id="rId95" Type="http://schemas.openxmlformats.org/officeDocument/2006/relationships/hyperlink" Target="https://aws.amazon.com/application-discovery/" TargetMode="External"/><Relationship Id="rId96" Type="http://schemas.openxmlformats.org/officeDocument/2006/relationships/hyperlink" Target="https://docs.microsoft.com/azure/active-directory/manage-apps/cloud-app-discovery" TargetMode="External"/><Relationship Id="rId97" Type="http://schemas.openxmlformats.org/officeDocument/2006/relationships/hyperlink" Target="https://aws.amazon.com/vpc/" TargetMode="External"/><Relationship Id="rId98" Type="http://schemas.openxmlformats.org/officeDocument/2006/relationships/hyperlink" Target="https://azure.microsoft.com/services/virtual-network/" TargetMode="External"/><Relationship Id="rId99" Type="http://schemas.openxmlformats.org/officeDocument/2006/relationships/hyperlink" Target="https://cloud.google.com/vpc" TargetMode="External"/><Relationship Id="rId100" Type="http://schemas.openxmlformats.org/officeDocument/2006/relationships/hyperlink" Target="https://aws.amazon.com/transit-gateway/" TargetMode="External"/><Relationship Id="rId101" Type="http://schemas.openxmlformats.org/officeDocument/2006/relationships/hyperlink" Target="https://docs.microsoft.com/en-us/azure/virtual-network/virtual-network-peering-overview" TargetMode="External"/><Relationship Id="rId102" Type="http://schemas.openxmlformats.org/officeDocument/2006/relationships/hyperlink" Target="https://cloud.google.com/vpc/docs/vpc-peering/" TargetMode="External"/><Relationship Id="rId103" Type="http://schemas.openxmlformats.org/officeDocument/2006/relationships/hyperlink" Target="https://aws.amazon.com/vpn/site-to-site-vpn/" TargetMode="External"/><Relationship Id="rId104" Type="http://schemas.openxmlformats.org/officeDocument/2006/relationships/hyperlink" Target="https://azure.microsoft.com/pricing/details/vpn-gateway/" TargetMode="External"/><Relationship Id="rId105" Type="http://schemas.openxmlformats.org/officeDocument/2006/relationships/hyperlink" Target="https://cloud.google.com/products/networking/" TargetMode="External"/><Relationship Id="rId106" Type="http://schemas.openxmlformats.org/officeDocument/2006/relationships/hyperlink" Target="https://aws.amazon.com/documentation/elastic-beanstalk/" TargetMode="External"/><Relationship Id="rId107" Type="http://schemas.openxmlformats.org/officeDocument/2006/relationships/hyperlink" Target="https://azure.microsoft.com/services/cdn/" TargetMode="External"/><Relationship Id="rId108" Type="http://schemas.openxmlformats.org/officeDocument/2006/relationships/hyperlink" Target="https://cloud.google.com/cdn/" TargetMode="External"/><Relationship Id="rId109" Type="http://schemas.openxmlformats.org/officeDocument/2006/relationships/hyperlink" Target="https://aws.amazon.com/route53/" TargetMode="External"/><Relationship Id="rId110" Type="http://schemas.openxmlformats.org/officeDocument/2006/relationships/hyperlink" Target="https://azure.microsoft.com/services/dns/" TargetMode="External"/><Relationship Id="rId111" Type="http://schemas.openxmlformats.org/officeDocument/2006/relationships/hyperlink" Target="https://cloud.google.com/dns/" TargetMode="External"/><Relationship Id="rId112" Type="http://schemas.openxmlformats.org/officeDocument/2006/relationships/hyperlink" Target="https://aws.amazon.com/blogs/aws/new-route-53-traffic-flow/" TargetMode="External"/><Relationship Id="rId113" Type="http://schemas.openxmlformats.org/officeDocument/2006/relationships/hyperlink" Target="https://azure.microsoft.com/services/traffic-manager/" TargetMode="External"/><Relationship Id="rId114" Type="http://schemas.openxmlformats.org/officeDocument/2006/relationships/hyperlink" Target="https://aws.amazon.com/outposts/" TargetMode="External"/><Relationship Id="rId115" Type="http://schemas.openxmlformats.org/officeDocument/2006/relationships/hyperlink" Target="https://azure.microsoft.com/services/azure-arc/" TargetMode="External"/><Relationship Id="rId116" Type="http://schemas.openxmlformats.org/officeDocument/2006/relationships/hyperlink" Target="https://cloud.google.com/anthos" TargetMode="External"/><Relationship Id="rId117" Type="http://schemas.openxmlformats.org/officeDocument/2006/relationships/hyperlink" Target="https://aws.amazon.com/directconnect/" TargetMode="External"/><Relationship Id="rId118" Type="http://schemas.openxmlformats.org/officeDocument/2006/relationships/hyperlink" Target="https://azure.microsoft.com/services/expressroute/" TargetMode="External"/><Relationship Id="rId119" Type="http://schemas.openxmlformats.org/officeDocument/2006/relationships/hyperlink" Target="https://cloud.google.com/hybrid-connectivity" TargetMode="External"/><Relationship Id="rId120" Type="http://schemas.openxmlformats.org/officeDocument/2006/relationships/hyperlink" Target="https://aws.amazon.com/elasticloadbalancing/" TargetMode="External"/><Relationship Id="rId121" Type="http://schemas.openxmlformats.org/officeDocument/2006/relationships/hyperlink" Target="https://azure.microsoft.com/services/load-balancer/" TargetMode="External"/><Relationship Id="rId122" Type="http://schemas.openxmlformats.org/officeDocument/2006/relationships/hyperlink" Target="https://cloud.google.com/load-balancing/" TargetMode="External"/><Relationship Id="rId123" Type="http://schemas.openxmlformats.org/officeDocument/2006/relationships/hyperlink" Target="https://aws.amazon.com/cloud9/" TargetMode="External"/><Relationship Id="rId124" Type="http://schemas.openxmlformats.org/officeDocument/2006/relationships/hyperlink" Target="https://azure.microsoft.com/services/devops/boards/" TargetMode="External"/><Relationship Id="rId125" Type="http://schemas.openxmlformats.org/officeDocument/2006/relationships/hyperlink" Target="https://cloud.google.com/source-repositories/" TargetMode="External"/><Relationship Id="rId126" Type="http://schemas.openxmlformats.org/officeDocument/2006/relationships/hyperlink" Target="https://aws.amazon.com/tools/" TargetMode="External"/><Relationship Id="rId127" Type="http://schemas.openxmlformats.org/officeDocument/2006/relationships/hyperlink" Target="https://www.visualstudio.com/team-services/" TargetMode="External"/><Relationship Id="rId128" Type="http://schemas.openxmlformats.org/officeDocument/2006/relationships/hyperlink" Target="https://comparecloud.in/" TargetMode="External"/><Relationship Id="rId129" Type="http://schemas.openxmlformats.org/officeDocument/2006/relationships/hyperlink" Target="https://aws.amazon.com/documentation/elastic-beanstalk/" TargetMode="External"/><Relationship Id="rId130" Type="http://schemas.openxmlformats.org/officeDocument/2006/relationships/hyperlink" Target="https://azure.microsoft.com/resources/videos/azure-operational-insights-overview/" TargetMode="External"/><Relationship Id="rId131" Type="http://schemas.openxmlformats.org/officeDocument/2006/relationships/hyperlink" Target="https://aws.amazon.com/cloudformation/" TargetMode="External"/><Relationship Id="rId132" Type="http://schemas.openxmlformats.org/officeDocument/2006/relationships/hyperlink" Target="https://azure.microsoft.com/features/resource-manager/" TargetMode="External"/><Relationship Id="rId133" Type="http://schemas.openxmlformats.org/officeDocument/2006/relationships/hyperlink" Target="https://cloud.google.com/resource-manager/" TargetMode="External"/><Relationship Id="rId134" Type="http://schemas.openxmlformats.org/officeDocument/2006/relationships/hyperlink" Target="https://aws.amazon.com/cloudwatch/" TargetMode="External"/><Relationship Id="rId135" Type="http://schemas.openxmlformats.org/officeDocument/2006/relationships/hyperlink" Target="https://azure.microsoft.com/services/log-analytics/" TargetMode="External"/><Relationship Id="rId136" Type="http://schemas.openxmlformats.org/officeDocument/2006/relationships/hyperlink" Target="https://cloud.google.com/stackdriver/" TargetMode="External"/><Relationship Id="rId137" Type="http://schemas.openxmlformats.org/officeDocument/2006/relationships/hyperlink" Target="https://aws.amazon.com/config/" TargetMode="External"/><Relationship Id="rId138" Type="http://schemas.openxmlformats.org/officeDocument/2006/relationships/hyperlink" Target="https://comparecloud.in/" TargetMode="External"/><Relationship Id="rId139" Type="http://schemas.openxmlformats.org/officeDocument/2006/relationships/hyperlink" Target="https://comparecloud.in/" TargetMode="External"/><Relationship Id="rId140" Type="http://schemas.openxmlformats.org/officeDocument/2006/relationships/hyperlink" Target="https://aws.amazon.com/opsworks/" TargetMode="External"/><Relationship Id="rId141" Type="http://schemas.openxmlformats.org/officeDocument/2006/relationships/hyperlink" Target="https://azure.microsoft.com/features/resource-manager/" TargetMode="External"/><Relationship Id="rId142" Type="http://schemas.openxmlformats.org/officeDocument/2006/relationships/hyperlink" Target="https://aws.amazon.com/servicecatalog/" TargetMode="External"/><Relationship Id="rId143" Type="http://schemas.openxmlformats.org/officeDocument/2006/relationships/hyperlink" Target="https://aws.amazon.com/premiumsupport/trustedadvisor/" TargetMode="External"/><Relationship Id="rId144" Type="http://schemas.openxmlformats.org/officeDocument/2006/relationships/hyperlink" Target="https://azure.microsoft.com/services/advisor/" TargetMode="External"/><Relationship Id="rId145" Type="http://schemas.openxmlformats.org/officeDocument/2006/relationships/hyperlink" Target="https://cloud.google.com/security/" TargetMode="External"/><Relationship Id="rId146" Type="http://schemas.openxmlformats.org/officeDocument/2006/relationships/hyperlink" Target="https://aws.amazon.com/premiumsupport/technology/personal-health-dashboard/" TargetMode="External"/><Relationship Id="rId147" Type="http://schemas.openxmlformats.org/officeDocument/2006/relationships/hyperlink" Target="https://docs.microsoft.com/azure/monitoring-and-diagnostics/monitoring-overview-azure-monitor" TargetMode="External"/><Relationship Id="rId148" Type="http://schemas.openxmlformats.org/officeDocument/2006/relationships/hyperlink" Target="https://aws.amazon.com/cli/" TargetMode="External"/><Relationship Id="rId149" Type="http://schemas.openxmlformats.org/officeDocument/2006/relationships/hyperlink" Target="https://comparecloud.in/" TargetMode="External"/><Relationship Id="rId150" Type="http://schemas.openxmlformats.org/officeDocument/2006/relationships/hyperlink" Target="https://cloud.google.com/shell/" TargetMode="External"/><Relationship Id="rId151" Type="http://schemas.openxmlformats.org/officeDocument/2006/relationships/hyperlink" Target="https://aws.amazon.com/managed-services/" TargetMode="External"/><Relationship Id="rId152" Type="http://schemas.openxmlformats.org/officeDocument/2006/relationships/hyperlink" Target="https://aws.amazon.com/disaster-recovery/" TargetMode="External"/><Relationship Id="rId153" Type="http://schemas.openxmlformats.org/officeDocument/2006/relationships/hyperlink" Target="https://azure.microsoft.com/services/site-recovery/" TargetMode="External"/><Relationship Id="rId154" Type="http://schemas.openxmlformats.org/officeDocument/2006/relationships/hyperlink" Target="https://aws.amazon.com/documentation/iam/" TargetMode="External"/><Relationship Id="rId155" Type="http://schemas.openxmlformats.org/officeDocument/2006/relationships/hyperlink" Target="https://azure.microsoft.com/services/active-directory/" TargetMode="External"/><Relationship Id="rId156" Type="http://schemas.openxmlformats.org/officeDocument/2006/relationships/hyperlink" Target="https://cloud.google.com/iam/" TargetMode="External"/><Relationship Id="rId157" Type="http://schemas.openxmlformats.org/officeDocument/2006/relationships/hyperlink" Target="https://aws.amazon.com/inspector/" TargetMode="External"/><Relationship Id="rId158" Type="http://schemas.openxmlformats.org/officeDocument/2006/relationships/hyperlink" Target="https://azure.microsoft.com/services/security-center/" TargetMode="External"/><Relationship Id="rId159" Type="http://schemas.openxmlformats.org/officeDocument/2006/relationships/hyperlink" Target="https://aws.amazon.com/certificate-manager/" TargetMode="External"/><Relationship Id="rId160" Type="http://schemas.openxmlformats.org/officeDocument/2006/relationships/hyperlink" Target="https://azure.microsoft.com/updates/introducing-app-service-certificates/" TargetMode="External"/><Relationship Id="rId161" Type="http://schemas.openxmlformats.org/officeDocument/2006/relationships/hyperlink" Target="https://aws.amazon.com/cloudhsm/" TargetMode="External"/><Relationship Id="rId162" Type="http://schemas.openxmlformats.org/officeDocument/2006/relationships/hyperlink" Target="https://azure.microsoft.com/services/key-vault/" TargetMode="External"/><Relationship Id="rId163" Type="http://schemas.openxmlformats.org/officeDocument/2006/relationships/hyperlink" Target="https://cloud.google.com/kms/" TargetMode="External"/><Relationship Id="rId164" Type="http://schemas.openxmlformats.org/officeDocument/2006/relationships/hyperlink" Target="https://aws.amazon.com/directoryservice/" TargetMode="External"/><Relationship Id="rId165" Type="http://schemas.openxmlformats.org/officeDocument/2006/relationships/hyperlink" Target="https://azure.microsoft.com/services/active-directory/" TargetMode="External"/><Relationship Id="rId166" Type="http://schemas.openxmlformats.org/officeDocument/2006/relationships/hyperlink" Target="https://cloud.google.com/iam/" TargetMode="External"/><Relationship Id="rId167" Type="http://schemas.openxmlformats.org/officeDocument/2006/relationships/hyperlink" Target="https://comparecloud.in/" TargetMode="External"/><Relationship Id="rId168" Type="http://schemas.openxmlformats.org/officeDocument/2006/relationships/hyperlink" Target="https://azure.microsoft.com/services/key-vault/" TargetMode="External"/><Relationship Id="rId169" Type="http://schemas.openxmlformats.org/officeDocument/2006/relationships/hyperlink" Target="https://cloud.google.com/kms/" TargetMode="External"/><Relationship Id="rId170" Type="http://schemas.openxmlformats.org/officeDocument/2006/relationships/hyperlink" Target="https://aws.amazon.com/organizations/" TargetMode="External"/><Relationship Id="rId171" Type="http://schemas.openxmlformats.org/officeDocument/2006/relationships/hyperlink" Target="https://docs.microsoft.com/azure/azure-resource-manager/management-groups-overview" TargetMode="External"/><Relationship Id="rId172" Type="http://schemas.openxmlformats.org/officeDocument/2006/relationships/hyperlink" Target="https://aws.amazon.com/shield/" TargetMode="External"/><Relationship Id="rId173" Type="http://schemas.openxmlformats.org/officeDocument/2006/relationships/hyperlink" Target="https://azure.microsoft.com/services/ddos-protection/" TargetMode="External"/><Relationship Id="rId174" Type="http://schemas.openxmlformats.org/officeDocument/2006/relationships/hyperlink" Target="https://cloud.google.com/armor/" TargetMode="External"/><Relationship Id="rId175" Type="http://schemas.openxmlformats.org/officeDocument/2006/relationships/hyperlink" Target="https://aws.amazon.com/waf/" TargetMode="External"/><Relationship Id="rId176" Type="http://schemas.openxmlformats.org/officeDocument/2006/relationships/hyperlink" Target="https://comparecloud.in/" TargetMode="External"/><Relationship Id="rId177" Type="http://schemas.openxmlformats.org/officeDocument/2006/relationships/hyperlink" Target="https://aws.amazon.com/firewall-manager/" TargetMode="External"/><Relationship Id="rId178" Type="http://schemas.openxmlformats.org/officeDocument/2006/relationships/hyperlink" Target="https://azure.microsoft.com/services/firewall-manager/" TargetMode="External"/><Relationship Id="rId179" Type="http://schemas.openxmlformats.org/officeDocument/2006/relationships/hyperlink" Target="https://aws.amazon.com/artifact/" TargetMode="External"/><Relationship Id="rId180" Type="http://schemas.openxmlformats.org/officeDocument/2006/relationships/hyperlink" Target="https://azure.microsoft.com/support/trust-center/" TargetMode="External"/><Relationship Id="rId181" Type="http://schemas.openxmlformats.org/officeDocument/2006/relationships/hyperlink" Target="https://cloud.google.com/security-command-center/" TargetMode="External"/><Relationship Id="rId182" Type="http://schemas.openxmlformats.org/officeDocument/2006/relationships/hyperlink" Target="https://aws.amazon.com/macie/" TargetMode="External"/><Relationship Id="rId183" Type="http://schemas.openxmlformats.org/officeDocument/2006/relationships/hyperlink" Target="https://aws.amazon.com/athena/" TargetMode="External"/><Relationship Id="rId184" Type="http://schemas.openxmlformats.org/officeDocument/2006/relationships/hyperlink" Target="https://azure.microsoft.com/services/data-lake-analytics/" TargetMode="External"/><Relationship Id="rId185" Type="http://schemas.openxmlformats.org/officeDocument/2006/relationships/hyperlink" Target="https://cloud.google.com/bigquery/" TargetMode="External"/><Relationship Id="rId186" Type="http://schemas.openxmlformats.org/officeDocument/2006/relationships/hyperlink" Target="https://aws.amazon.com/emr/" TargetMode="External"/><Relationship Id="rId187" Type="http://schemas.openxmlformats.org/officeDocument/2006/relationships/hyperlink" Target="https://azure.microsoft.com/services/hdinsight/" TargetMode="External"/><Relationship Id="rId188" Type="http://schemas.openxmlformats.org/officeDocument/2006/relationships/hyperlink" Target="https://cloud.google.com/dataproc/" TargetMode="External"/><Relationship Id="rId189" Type="http://schemas.openxmlformats.org/officeDocument/2006/relationships/hyperlink" Target="https://aws.amazon.com/cloudsearch/" TargetMode="External"/><Relationship Id="rId190" Type="http://schemas.openxmlformats.org/officeDocument/2006/relationships/hyperlink" Target="https://comparecloud.in/" TargetMode="External"/><Relationship Id="rId191" Type="http://schemas.openxmlformats.org/officeDocument/2006/relationships/hyperlink" Target="https://aws.amazon.com/kinesis/streams/" TargetMode="External"/><Relationship Id="rId192" Type="http://schemas.openxmlformats.org/officeDocument/2006/relationships/hyperlink" Target="https://azure.microsoft.com/services/stream-analytics/" TargetMode="External"/><Relationship Id="rId193" Type="http://schemas.openxmlformats.org/officeDocument/2006/relationships/hyperlink" Target="https://cloud.google.com/dataflow/" TargetMode="External"/><Relationship Id="rId194" Type="http://schemas.openxmlformats.org/officeDocument/2006/relationships/hyperlink" Target="https://aws.amazon.com/redshift/" TargetMode="External"/><Relationship Id="rId195" Type="http://schemas.openxmlformats.org/officeDocument/2006/relationships/hyperlink" Target="https://azure.microsoft.com/services/sql-data-warehouse/" TargetMode="External"/><Relationship Id="rId196" Type="http://schemas.openxmlformats.org/officeDocument/2006/relationships/hyperlink" Target="https://cloud.google.com/bigquery/" TargetMode="External"/><Relationship Id="rId197" Type="http://schemas.openxmlformats.org/officeDocument/2006/relationships/hyperlink" Target="https://quicksight.aws/" TargetMode="External"/><Relationship Id="rId198" Type="http://schemas.openxmlformats.org/officeDocument/2006/relationships/hyperlink" Target="https://powerbi.microsoft.com/" TargetMode="External"/><Relationship Id="rId199" Type="http://schemas.openxmlformats.org/officeDocument/2006/relationships/hyperlink" Target="https://cloud.google.com/data-studio/" TargetMode="External"/><Relationship Id="rId200" Type="http://schemas.openxmlformats.org/officeDocument/2006/relationships/hyperlink" Target="https://aws.amazon.com/datapipeline/" TargetMode="External"/><Relationship Id="rId201" Type="http://schemas.openxmlformats.org/officeDocument/2006/relationships/hyperlink" Target="https://azure.microsoft.com/services/data-factory/" TargetMode="External"/><Relationship Id="rId202" Type="http://schemas.openxmlformats.org/officeDocument/2006/relationships/hyperlink" Target="https://cloud.google.com/dataprep/" TargetMode="External"/><Relationship Id="rId203" Type="http://schemas.openxmlformats.org/officeDocument/2006/relationships/hyperlink" Target="https://aws.amazon.com/data-exchange/" TargetMode="External"/><Relationship Id="rId204" Type="http://schemas.openxmlformats.org/officeDocument/2006/relationships/hyperlink" Target="https://docs.microsoft.com/azure/data-share/" TargetMode="External"/><Relationship Id="rId205" Type="http://schemas.openxmlformats.org/officeDocument/2006/relationships/hyperlink" Target="https://cloud.google.com/analytics-hub" TargetMode="External"/><Relationship Id="rId206" Type="http://schemas.openxmlformats.org/officeDocument/2006/relationships/hyperlink" Target="https://azure.microsoft.com/en-us/products/databricks/" TargetMode="External"/><Relationship Id="rId207" Type="http://schemas.openxmlformats.org/officeDocument/2006/relationships/hyperlink" Target="https://aws.amazon.com/lex/" TargetMode="External"/><Relationship Id="rId208" Type="http://schemas.openxmlformats.org/officeDocument/2006/relationships/hyperlink" Target="https://azure.microsoft.com/services/cognitive-services/language-understanding-intelligent-service/" TargetMode="External"/><Relationship Id="rId209" Type="http://schemas.openxmlformats.org/officeDocument/2006/relationships/hyperlink" Target="https://cloud.google.com/natural-language/" TargetMode="External"/><Relationship Id="rId210" Type="http://schemas.openxmlformats.org/officeDocument/2006/relationships/hyperlink" Target="https://comparecloud.in/" TargetMode="External"/><Relationship Id="rId211" Type="http://schemas.openxmlformats.org/officeDocument/2006/relationships/hyperlink" Target="https://docs.microsoft.com/azure/cognitive-services/speech-service/speaker-recognition-overview" TargetMode="External"/><Relationship Id="rId212" Type="http://schemas.openxmlformats.org/officeDocument/2006/relationships/hyperlink" Target="https://cloud.google.com/translate/" TargetMode="External"/><Relationship Id="rId213" Type="http://schemas.openxmlformats.org/officeDocument/2006/relationships/hyperlink" Target="https://comparecloud.in/" TargetMode="External"/><Relationship Id="rId214" Type="http://schemas.openxmlformats.org/officeDocument/2006/relationships/hyperlink" Target="https://azure.microsoft.com/services/cognitive-services/emotion/" TargetMode="External"/><Relationship Id="rId215" Type="http://schemas.openxmlformats.org/officeDocument/2006/relationships/hyperlink" Target="https://comparecloud.in/" TargetMode="External"/><Relationship Id="rId216" Type="http://schemas.openxmlformats.org/officeDocument/2006/relationships/hyperlink" Target="https://comparecloud.in/" TargetMode="External"/><Relationship Id="rId217" Type="http://schemas.openxmlformats.org/officeDocument/2006/relationships/hyperlink" Target="https://studio.azureml.net/" TargetMode="External"/><Relationship Id="rId218" Type="http://schemas.openxmlformats.org/officeDocument/2006/relationships/hyperlink" Target="https://cloud.google.com/datalab/" TargetMode="External"/><Relationship Id="rId219" Type="http://schemas.openxmlformats.org/officeDocument/2006/relationships/hyperlink" Target="https://aws.amazon.com/tensorflow/" TargetMode="External"/><Relationship Id="rId220" Type="http://schemas.openxmlformats.org/officeDocument/2006/relationships/hyperlink" Target="https://cloud.google.com/vertex-ai" TargetMode="External"/><Relationship Id="rId221" Type="http://schemas.openxmlformats.org/officeDocument/2006/relationships/hyperlink" Target="https://aws.amazon.com/forecast/" TargetMode="External"/><Relationship Id="rId222" Type="http://schemas.openxmlformats.org/officeDocument/2006/relationships/hyperlink" Target="https://docs.microsoft.com/azure/analysis-services/" TargetMode="External"/><Relationship Id="rId223" Type="http://schemas.openxmlformats.org/officeDocument/2006/relationships/hyperlink" Target="https://cloud.google.com/vertex-ai" TargetMode="External"/><Relationship Id="rId224" Type="http://schemas.openxmlformats.org/officeDocument/2006/relationships/hyperlink" Target="https://aws.amazon.com/machine-learning/elastic-inference/" TargetMode="External"/><Relationship Id="rId225" Type="http://schemas.openxmlformats.org/officeDocument/2006/relationships/hyperlink" Target="https://cloud.google.com/vertex-ai" TargetMode="External"/><Relationship Id="rId226" Type="http://schemas.openxmlformats.org/officeDocument/2006/relationships/hyperlink" Target="https://aws.amazon.com/kendra/" TargetMode="External"/><Relationship Id="rId227" Type="http://schemas.openxmlformats.org/officeDocument/2006/relationships/hyperlink" Target="https://docs.microsoft.com/azure/search/" TargetMode="External"/><Relationship Id="rId228" Type="http://schemas.openxmlformats.org/officeDocument/2006/relationships/hyperlink" Target="https://cloud.google.com/vertex-ai/docs/matching-engine" TargetMode="External"/><Relationship Id="rId229" Type="http://schemas.openxmlformats.org/officeDocument/2006/relationships/hyperlink" Target="https://comparecloud.in/" TargetMode="External"/><Relationship Id="rId230" Type="http://schemas.openxmlformats.org/officeDocument/2006/relationships/hyperlink" Target="https://azure.microsoft.com/services/app-service/mobile/" TargetMode="External"/><Relationship Id="rId231" Type="http://schemas.openxmlformats.org/officeDocument/2006/relationships/hyperlink" Target="https://comparecloud.in/" TargetMode="External"/><Relationship Id="rId232" Type="http://schemas.openxmlformats.org/officeDocument/2006/relationships/hyperlink" Target="https://aws.amazon.com/api-gateway/" TargetMode="External"/><Relationship Id="rId233" Type="http://schemas.openxmlformats.org/officeDocument/2006/relationships/hyperlink" Target="https://comparecloud.in/" TargetMode="External"/><Relationship Id="rId234" Type="http://schemas.openxmlformats.org/officeDocument/2006/relationships/hyperlink" Target="https://comparecloud.in/" TargetMode="External"/><Relationship Id="rId235" Type="http://schemas.openxmlformats.org/officeDocument/2006/relationships/hyperlink" Target="https://comparecloud.in/" TargetMode="External"/><Relationship Id="rId236" Type="http://schemas.openxmlformats.org/officeDocument/2006/relationships/hyperlink" Target="https://azure.microsoft.com/en-us/services/active-directory/external-identities/b2c/" TargetMode="External"/><Relationship Id="rId237" Type="http://schemas.openxmlformats.org/officeDocument/2006/relationships/hyperlink" Target="https://comparecloud.in/" TargetMode="External"/><Relationship Id="rId238" Type="http://schemas.openxmlformats.org/officeDocument/2006/relationships/hyperlink" Target="https://comparecloud.in/" TargetMode="External"/><Relationship Id="rId239" Type="http://schemas.openxmlformats.org/officeDocument/2006/relationships/hyperlink" Target="https://comparecloud.in/" TargetMode="External"/><Relationship Id="rId240" Type="http://schemas.openxmlformats.org/officeDocument/2006/relationships/hyperlink" Target="https://aws.amazon.com/managed-services/" TargetMode="External"/><Relationship Id="rId241" Type="http://schemas.openxmlformats.org/officeDocument/2006/relationships/hyperlink" Target="https://comparecloud.in/" TargetMode="External"/><Relationship Id="rId242" Type="http://schemas.openxmlformats.org/officeDocument/2006/relationships/hyperlink" Target="https://appcenter.ms/" TargetMode="External"/><Relationship Id="rId243" Type="http://schemas.openxmlformats.org/officeDocument/2006/relationships/hyperlink" Target="https://firebase.google.com/docs/test-lab/" TargetMode="External"/><Relationship Id="rId244" Type="http://schemas.openxmlformats.org/officeDocument/2006/relationships/hyperlink" Target="https://comparecloud.in/" TargetMode="External"/><Relationship Id="rId245" Type="http://schemas.openxmlformats.org/officeDocument/2006/relationships/hyperlink" Target="https://comparecloud.in/" TargetMode="External"/><Relationship Id="rId246" Type="http://schemas.openxmlformats.org/officeDocument/2006/relationships/hyperlink" Target="https://cloud.google.com/android-studio/" TargetMode="External"/><Relationship Id="rId247" Type="http://schemas.openxmlformats.org/officeDocument/2006/relationships/hyperlink" Target="https://aws.amazon.com/step-functions/" TargetMode="External"/><Relationship Id="rId248" Type="http://schemas.openxmlformats.org/officeDocument/2006/relationships/hyperlink" Target="https://flow.microsoft.com/" TargetMode="External"/><Relationship Id="rId249" Type="http://schemas.openxmlformats.org/officeDocument/2006/relationships/hyperlink" Target="https://cloud.google.com/workflows" TargetMode="External"/><Relationship Id="rId250" Type="http://schemas.openxmlformats.org/officeDocument/2006/relationships/hyperlink" Target="https://aws.amazon.com/pinpoint/" TargetMode="External"/><Relationship Id="rId251" Type="http://schemas.openxmlformats.org/officeDocument/2006/relationships/hyperlink" Target="https://azure.microsoft.com/en-us/services/app-center/" TargetMode="External"/><Relationship Id="rId252" Type="http://schemas.openxmlformats.org/officeDocument/2006/relationships/hyperlink" Target="https://firebase.google.com/docs/analytics/" TargetMode="External"/><Relationship Id="rId253" Type="http://schemas.openxmlformats.org/officeDocument/2006/relationships/hyperlink" Target="https://comparecloud.in/" TargetMode="External"/><Relationship Id="rId254" Type="http://schemas.openxmlformats.org/officeDocument/2006/relationships/hyperlink" Target="https://comparecloud.in/" TargetMode="External"/><Relationship Id="rId255" Type="http://schemas.openxmlformats.org/officeDocument/2006/relationships/hyperlink" Target="https://cloud.google.com/apigee-api-management/" TargetMode="External"/><Relationship Id="rId256" Type="http://schemas.openxmlformats.org/officeDocument/2006/relationships/hyperlink" Target="https://aws.amazon.com/mediaconnect/" TargetMode="External"/><Relationship Id="rId257" Type="http://schemas.openxmlformats.org/officeDocument/2006/relationships/hyperlink" Target="https://azure.microsoft.com/services/media-services" TargetMode="External"/><Relationship Id="rId258" Type="http://schemas.openxmlformats.org/officeDocument/2006/relationships/hyperlink" Target="https://cloud.google.com/transcoder" TargetMode="External"/><Relationship Id="rId259" Type="http://schemas.openxmlformats.org/officeDocument/2006/relationships/hyperlink" Target="https://aws.amazon.com/sqs/" TargetMode="External"/><Relationship Id="rId260" Type="http://schemas.openxmlformats.org/officeDocument/2006/relationships/hyperlink" Target="https://azure.microsoft.com/en-us/services/web-pubsub/" TargetMode="External"/><Relationship Id="rId261" Type="http://schemas.openxmlformats.org/officeDocument/2006/relationships/hyperlink" Target="https://cloud.google.com/pubsub" TargetMode="External"/><Relationship Id="rId262" Type="http://schemas.openxmlformats.org/officeDocument/2006/relationships/hyperlink" Target="https://aws.amazon.com/pinpoint/" TargetMode="External"/><Relationship Id="rId263" Type="http://schemas.openxmlformats.org/officeDocument/2006/relationships/hyperlink" Target="https://comparecloud.in/" TargetMode="External"/><Relationship Id="rId264" Type="http://schemas.openxmlformats.org/officeDocument/2006/relationships/hyperlink" Target="https://aws.amazon.com/ses/" TargetMode="External"/><Relationship Id="rId265" Type="http://schemas.openxmlformats.org/officeDocument/2006/relationships/hyperlink" Target="https://aws.amazon.com/sns/" TargetMode="External"/><Relationship Id="rId266" Type="http://schemas.openxmlformats.org/officeDocument/2006/relationships/hyperlink" Target="https://azure.microsoft.com/en-us/services/notification-hubs/" TargetMode="External"/><Relationship Id="rId267" Type="http://schemas.openxmlformats.org/officeDocument/2006/relationships/hyperlink" Target="https://firebase.google.com/docs/cloud-messaging/" TargetMode="External"/><Relationship Id="rId268" Type="http://schemas.openxmlformats.org/officeDocument/2006/relationships/hyperlink" Target="https://aws.amazon.com/managed-blockchain/" TargetMode="External"/><Relationship Id="rId269" Type="http://schemas.openxmlformats.org/officeDocument/2006/relationships/hyperlink" Target="https://azure.microsoft.com/solutions/blockchain/" TargetMode="External"/><Relationship Id="rId270" Type="http://schemas.openxmlformats.org/officeDocument/2006/relationships/hyperlink" Target="https://aws.amazon.com/lex/" TargetMode="External"/><Relationship Id="rId271" Type="http://schemas.openxmlformats.org/officeDocument/2006/relationships/hyperlink" Target="https://azure.microsoft.com/services/bot-service/" TargetMode="External"/><Relationship Id="rId272" Type="http://schemas.openxmlformats.org/officeDocument/2006/relationships/hyperlink" Target="https://dialogflow.com/" TargetMode="External"/><Relationship Id="rId273" Type="http://schemas.openxmlformats.org/officeDocument/2006/relationships/hyperlink" Target="https://aws.amazon.com/workdocs/" TargetMode="External"/><Relationship Id="rId274" Type="http://schemas.openxmlformats.org/officeDocument/2006/relationships/hyperlink" Target="https://comparecloud.in/" TargetMode="External"/><Relationship Id="rId275" Type="http://schemas.openxmlformats.org/officeDocument/2006/relationships/hyperlink" Target="https://workspace.google.com/" TargetMode="External"/><Relationship Id="rId276" Type="http://schemas.openxmlformats.org/officeDocument/2006/relationships/hyperlink" Target="https://aws.amazon.com/appstream2/" TargetMode="External"/><Relationship Id="rId277" Type="http://schemas.openxmlformats.org/officeDocument/2006/relationships/hyperlink" Target="https://aws.amazon.com/chime/" TargetMode="External"/><Relationship Id="rId278" Type="http://schemas.openxmlformats.org/officeDocument/2006/relationships/hyperlink" Target="https://azure.microsoft.com/services/communication-services/" TargetMode="External"/><Relationship Id="rId279" Type="http://schemas.openxmlformats.org/officeDocument/2006/relationships/hyperlink" Target="https://aws.amazon.com/marketplace" TargetMode="External"/><Relationship Id="rId280" Type="http://schemas.openxmlformats.org/officeDocument/2006/relationships/hyperlink" Target="https://azuremarketplace.microsoft.com/marketplace/apps" TargetMode="External"/><Relationship Id="rId281" Type="http://schemas.openxmlformats.org/officeDocument/2006/relationships/hyperlink" Target="https://cloud.google.com/marketplace" TargetMode="External"/><Relationship Id="rId282" Type="http://schemas.openxmlformats.org/officeDocument/2006/relationships/hyperlink" Target="https://aws.amazon.com/iot/" TargetMode="External"/><Relationship Id="rId283" Type="http://schemas.openxmlformats.org/officeDocument/2006/relationships/hyperlink" Target="https://azure.microsoft.com/overview/iot/" TargetMode="External"/><Relationship Id="rId284" Type="http://schemas.openxmlformats.org/officeDocument/2006/relationships/hyperlink" Target="https://cloud.google.com/iot-core/" TargetMode="External"/><Relationship Id="rId285" Type="http://schemas.openxmlformats.org/officeDocument/2006/relationships/hyperlink" Target="https://aws.amazon.com/greengrass/" TargetMode="External"/><Relationship Id="rId286" Type="http://schemas.openxmlformats.org/officeDocument/2006/relationships/hyperlink" Target="https://comparecloud.in/" TargetMode="External"/><Relationship Id="rId287" Type="http://schemas.openxmlformats.org/officeDocument/2006/relationships/hyperlink" Target="https://aws.amazon.com/iotbutton/" TargetMode="External"/><Relationship Id="rId288" Type="http://schemas.openxmlformats.org/officeDocument/2006/relationships/hyperlink" Target="https://azure.microsoft.com/services/azure-sphere/" TargetMode="External"/><Relationship Id="rId289" Type="http://schemas.openxmlformats.org/officeDocument/2006/relationships/hyperlink" Target="https://comparecloud.in/" TargetMode="External"/><Relationship Id="rId290" Type="http://schemas.openxmlformats.org/officeDocument/2006/relationships/hyperlink" Target="https://comparecloud.in/" TargetMode="External"/><Relationship Id="rId291" Type="http://schemas.openxmlformats.org/officeDocument/2006/relationships/hyperlink" Target="https://aws.amazon.com/robomaker/" TargetMode="External"/><Relationship Id="rId292" Type="http://schemas.openxmlformats.org/officeDocument/2006/relationships/hyperlink" Target="https://comparecloud.in/" TargetMode="External"/><Relationship Id="rId293" Type="http://schemas.openxmlformats.org/officeDocument/2006/relationships/hyperlink" Target="https://azure.microsoft.com/services/devtest-lab/" TargetMode="External"/><Relationship Id="rId294"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hyperlink" Target="https://www.elastic.co/guide/en/ecs/current/ecs-allowed-values-event-kind.html"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2.6328125" defaultRowHeight="15.75" zeroHeight="false" outlineLevelRow="0" outlineLevelCol="0"/>
  <cols>
    <col collapsed="false" customWidth="true" hidden="false" outlineLevel="0" max="1" min="1" style="1" width="20.38"/>
    <col collapsed="false" customWidth="true" hidden="false" outlineLevel="0" max="2" min="2" style="1" width="20.13"/>
    <col collapsed="false" customWidth="true" hidden="false" outlineLevel="0" max="3" min="3" style="1" width="27.5"/>
    <col collapsed="false" customWidth="true" hidden="false" outlineLevel="0" max="4" min="4" style="1" width="26.5"/>
    <col collapsed="false" customWidth="true" hidden="false" outlineLevel="0" max="5" min="5" style="1" width="37.38"/>
    <col collapsed="false" customWidth="true" hidden="false" outlineLevel="0" max="6" min="6" style="1" width="22.25"/>
  </cols>
  <sheetData>
    <row r="1" customFormat="false" ht="15.75" hidden="false" customHeight="false" outlineLevel="0" collapsed="false">
      <c r="A1" s="2" t="s">
        <v>0</v>
      </c>
      <c r="B1" s="3" t="s">
        <v>1</v>
      </c>
      <c r="C1" s="3" t="s">
        <v>2</v>
      </c>
      <c r="D1" s="3" t="s">
        <v>3</v>
      </c>
      <c r="E1" s="4" t="s">
        <v>4</v>
      </c>
    </row>
    <row r="2" customFormat="false" ht="15.75" hidden="false" customHeight="false" outlineLevel="0" collapsed="false">
      <c r="A2" s="5" t="s">
        <v>5</v>
      </c>
      <c r="B2" s="6" t="s">
        <v>6</v>
      </c>
      <c r="C2" s="6" t="s">
        <v>7</v>
      </c>
      <c r="D2" s="6" t="s">
        <v>8</v>
      </c>
      <c r="E2" s="6" t="s">
        <v>8</v>
      </c>
    </row>
    <row r="3" customFormat="false" ht="15.75" hidden="false" customHeight="false" outlineLevel="0" collapsed="false">
      <c r="A3" s="5" t="s">
        <v>9</v>
      </c>
      <c r="B3" s="6" t="s">
        <v>7</v>
      </c>
      <c r="C3" s="6" t="s">
        <v>10</v>
      </c>
      <c r="D3" s="6" t="s">
        <v>8</v>
      </c>
      <c r="E3" s="6" t="s">
        <v>8</v>
      </c>
    </row>
    <row r="4" customFormat="false" ht="15.75" hidden="false" customHeight="false" outlineLevel="0" collapsed="false">
      <c r="A4" s="5" t="s">
        <v>11</v>
      </c>
      <c r="B4" s="6" t="s">
        <v>6</v>
      </c>
      <c r="C4" s="6" t="s">
        <v>12</v>
      </c>
      <c r="D4" s="6" t="s">
        <v>7</v>
      </c>
      <c r="E4" s="6" t="s">
        <v>7</v>
      </c>
    </row>
    <row r="5" customFormat="false" ht="15.75" hidden="false" customHeight="false" outlineLevel="0" collapsed="false">
      <c r="A5" s="5" t="s">
        <v>13</v>
      </c>
      <c r="B5" s="6" t="s">
        <v>6</v>
      </c>
      <c r="C5" s="6" t="s">
        <v>12</v>
      </c>
      <c r="D5" s="6" t="s">
        <v>7</v>
      </c>
      <c r="E5" s="6" t="s">
        <v>7</v>
      </c>
    </row>
    <row r="6" customFormat="false" ht="15.75" hidden="false" customHeight="false" outlineLevel="0" collapsed="false">
      <c r="A6" s="5" t="s">
        <v>14</v>
      </c>
      <c r="B6" s="6" t="s">
        <v>15</v>
      </c>
      <c r="C6" s="6" t="s">
        <v>12</v>
      </c>
      <c r="D6" s="6" t="s">
        <v>7</v>
      </c>
      <c r="E6" s="6" t="s">
        <v>7</v>
      </c>
    </row>
    <row r="7" customFormat="false" ht="15.75" hidden="false" customHeight="false" outlineLevel="0" collapsed="false">
      <c r="A7" s="5" t="s">
        <v>16</v>
      </c>
      <c r="B7" s="6" t="s">
        <v>6</v>
      </c>
      <c r="C7" s="6" t="s">
        <v>12</v>
      </c>
      <c r="D7" s="6" t="s">
        <v>8</v>
      </c>
      <c r="E7" s="6" t="s">
        <v>8</v>
      </c>
    </row>
    <row r="8" customFormat="false" ht="15.75" hidden="false" customHeight="false" outlineLevel="0" collapsed="false">
      <c r="A8" s="5" t="s">
        <v>17</v>
      </c>
      <c r="B8" s="6" t="s">
        <v>15</v>
      </c>
      <c r="C8" s="6" t="s">
        <v>15</v>
      </c>
      <c r="D8" s="6" t="s">
        <v>8</v>
      </c>
      <c r="E8" s="6" t="s">
        <v>8</v>
      </c>
    </row>
    <row r="9" customFormat="false" ht="15.75" hidden="false" customHeight="false" outlineLevel="0" collapsed="false">
      <c r="A9" s="5" t="s">
        <v>18</v>
      </c>
      <c r="B9" s="6" t="s">
        <v>15</v>
      </c>
      <c r="C9" s="6" t="s">
        <v>10</v>
      </c>
      <c r="D9" s="6" t="s">
        <v>8</v>
      </c>
      <c r="E9" s="6" t="s">
        <v>8</v>
      </c>
    </row>
    <row r="10" customFormat="false" ht="15.75" hidden="false" customHeight="false" outlineLevel="0" collapsed="false">
      <c r="A10" s="5" t="s">
        <v>19</v>
      </c>
      <c r="B10" s="6" t="s">
        <v>8</v>
      </c>
      <c r="C10" s="6" t="s">
        <v>8</v>
      </c>
      <c r="D10" s="6" t="s">
        <v>8</v>
      </c>
      <c r="E10" s="6" t="s">
        <v>8</v>
      </c>
    </row>
    <row r="11" customFormat="false" ht="15.75" hidden="false" customHeight="false" outlineLevel="0" collapsed="false">
      <c r="A11" s="5" t="s">
        <v>20</v>
      </c>
      <c r="B11" s="6" t="s">
        <v>8</v>
      </c>
      <c r="C11" s="6" t="s">
        <v>8</v>
      </c>
      <c r="D11" s="6" t="s">
        <v>8</v>
      </c>
      <c r="E11" s="6" t="s">
        <v>8</v>
      </c>
    </row>
  </sheetData>
  <dataValidations count="3">
    <dataValidation allowBlank="true" errorStyle="stop" operator="between" showDropDown="false" showErrorMessage="false" showInputMessage="false" sqref="D2:E11" type="list">
      <formula1>"Partially,Under Review,Yes,No,Not Needed"</formula1>
      <formula2>0</formula2>
    </dataValidation>
    <dataValidation allowBlank="true" errorStyle="stop" operator="between" showDropDown="false" showErrorMessage="false" showInputMessage="false" sqref="C2:C11" type="list">
      <formula1>"Partially,Under Review,Yes,No,N/A,Blocked"</formula1>
      <formula2>0</formula2>
    </dataValidation>
    <dataValidation allowBlank="true" errorStyle="stop" operator="between" showDropDown="false" showErrorMessage="false" showInputMessage="false" sqref="B2:B11" type="list">
      <formula1>"Partially,Under Review,Yes,No,Not Needed"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 min="3" style="1" width="60.38"/>
  </cols>
  <sheetData>
    <row r="1" customFormat="false" ht="15.75" hidden="false" customHeight="false" outlineLevel="0" collapsed="false">
      <c r="A1" s="8" t="s">
        <v>2467</v>
      </c>
      <c r="B1" s="8" t="s">
        <v>2472</v>
      </c>
      <c r="C1" s="8" t="s">
        <v>2474</v>
      </c>
    </row>
    <row r="2" customFormat="false" ht="15.75" hidden="false" customHeight="false" outlineLevel="0" collapsed="false">
      <c r="A2" s="8" t="s">
        <v>2686</v>
      </c>
      <c r="B2" s="8" t="n">
        <v>1</v>
      </c>
      <c r="C2" s="8" t="s">
        <v>2687</v>
      </c>
    </row>
    <row r="3" customFormat="false" ht="15.75" hidden="false" customHeight="false" outlineLevel="0" collapsed="false">
      <c r="A3" s="8" t="s">
        <v>2688</v>
      </c>
      <c r="B3" s="8" t="n">
        <v>2</v>
      </c>
      <c r="C3" s="8" t="s">
        <v>2689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18.75"/>
    <col collapsed="false" customWidth="true" hidden="false" outlineLevel="0" max="3" min="3" style="1" width="78.25"/>
  </cols>
  <sheetData>
    <row r="1" customFormat="false" ht="15.75" hidden="false" customHeight="false" outlineLevel="0" collapsed="false">
      <c r="A1" s="8" t="s">
        <v>2690</v>
      </c>
      <c r="B1" s="8" t="s">
        <v>2472</v>
      </c>
      <c r="C1" s="8" t="s">
        <v>2474</v>
      </c>
    </row>
    <row r="2" customFormat="false" ht="15.75" hidden="false" customHeight="false" outlineLevel="0" collapsed="false">
      <c r="A2" s="8" t="s">
        <v>2691</v>
      </c>
      <c r="B2" s="8" t="n">
        <v>1</v>
      </c>
      <c r="C2" s="8" t="s">
        <v>2692</v>
      </c>
    </row>
    <row r="3" customFormat="false" ht="15.75" hidden="false" customHeight="false" outlineLevel="0" collapsed="false">
      <c r="A3" s="8" t="s">
        <v>2693</v>
      </c>
      <c r="B3" s="8" t="n">
        <v>2</v>
      </c>
      <c r="C3" s="8" t="s">
        <v>2694</v>
      </c>
    </row>
    <row r="4" customFormat="false" ht="15.75" hidden="false" customHeight="false" outlineLevel="0" collapsed="false">
      <c r="A4" s="8" t="s">
        <v>2695</v>
      </c>
      <c r="B4" s="8" t="n">
        <v>3</v>
      </c>
      <c r="C4" s="8" t="s">
        <v>2696</v>
      </c>
    </row>
    <row r="5" customFormat="false" ht="15.75" hidden="false" customHeight="false" outlineLevel="0" collapsed="false">
      <c r="A5" s="8" t="s">
        <v>2697</v>
      </c>
      <c r="B5" s="8" t="n">
        <v>4</v>
      </c>
      <c r="C5" s="8" t="s">
        <v>2698</v>
      </c>
    </row>
    <row r="6" customFormat="false" ht="15.75" hidden="false" customHeight="false" outlineLevel="0" collapsed="false">
      <c r="A6" s="8" t="s">
        <v>2699</v>
      </c>
      <c r="B6" s="8" t="n">
        <v>5</v>
      </c>
      <c r="C6" s="8" t="s">
        <v>2700</v>
      </c>
    </row>
    <row r="7" customFormat="false" ht="15.75" hidden="false" customHeight="false" outlineLevel="0" collapsed="false">
      <c r="A7" s="8" t="s">
        <v>2701</v>
      </c>
      <c r="B7" s="8" t="n">
        <v>6</v>
      </c>
      <c r="C7" s="8" t="s">
        <v>2702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5.88"/>
    <col collapsed="false" customWidth="true" hidden="false" outlineLevel="0" max="2" min="2" style="1" width="62.52"/>
    <col collapsed="false" customWidth="true" hidden="false" outlineLevel="0" max="3" min="3" style="1" width="74"/>
  </cols>
  <sheetData>
    <row r="1" customFormat="false" ht="15.75" hidden="false" customHeight="false" outlineLevel="0" collapsed="false">
      <c r="A1" s="8" t="s">
        <v>2703</v>
      </c>
      <c r="B1" s="8" t="s">
        <v>2704</v>
      </c>
      <c r="C1" s="8" t="s">
        <v>2705</v>
      </c>
    </row>
    <row r="2" customFormat="false" ht="15.75" hidden="false" customHeight="false" outlineLevel="0" collapsed="false">
      <c r="A2" s="8" t="s">
        <v>2706</v>
      </c>
      <c r="B2" s="8" t="s">
        <v>2707</v>
      </c>
      <c r="C2" s="8" t="s">
        <v>2708</v>
      </c>
    </row>
    <row r="3" customFormat="false" ht="15.75" hidden="false" customHeight="false" outlineLevel="0" collapsed="false">
      <c r="A3" s="14" t="s">
        <v>2709</v>
      </c>
      <c r="B3" s="8" t="s">
        <v>2710</v>
      </c>
      <c r="C3" s="8" t="s">
        <v>2711</v>
      </c>
    </row>
    <row r="4" customFormat="false" ht="15.75" hidden="false" customHeight="false" outlineLevel="0" collapsed="false">
      <c r="A4" s="8" t="s">
        <v>2712</v>
      </c>
      <c r="B4" s="8" t="s">
        <v>2713</v>
      </c>
      <c r="C4" s="8" t="s">
        <v>2714</v>
      </c>
    </row>
    <row r="5" customFormat="false" ht="15.75" hidden="false" customHeight="false" outlineLevel="0" collapsed="false">
      <c r="A5" s="14" t="s">
        <v>2715</v>
      </c>
      <c r="B5" s="8"/>
      <c r="C5" s="15" t="s">
        <v>2716</v>
      </c>
    </row>
    <row r="6" customFormat="false" ht="15.75" hidden="false" customHeight="false" outlineLevel="0" collapsed="false">
      <c r="A6" s="8" t="s">
        <v>2468</v>
      </c>
      <c r="B6" s="8" t="s">
        <v>2717</v>
      </c>
      <c r="C6" s="8" t="s">
        <v>2718</v>
      </c>
    </row>
    <row r="7" customFormat="false" ht="15.75" hidden="false" customHeight="false" outlineLevel="0" collapsed="false">
      <c r="A7" s="8" t="s">
        <v>2719</v>
      </c>
      <c r="B7" s="8" t="s">
        <v>2720</v>
      </c>
      <c r="C7" s="8" t="s">
        <v>2721</v>
      </c>
    </row>
    <row r="8" customFormat="false" ht="15.75" hidden="false" customHeight="false" outlineLevel="0" collapsed="false">
      <c r="A8" s="8" t="s">
        <v>2470</v>
      </c>
      <c r="B8" s="8" t="s">
        <v>2722</v>
      </c>
      <c r="C8" s="8" t="s">
        <v>2723</v>
      </c>
    </row>
    <row r="9" customFormat="false" ht="15.75" hidden="false" customHeight="false" outlineLevel="0" collapsed="false">
      <c r="A9" s="8" t="s">
        <v>2724</v>
      </c>
      <c r="B9" s="8" t="s">
        <v>2720</v>
      </c>
      <c r="C9" s="8" t="s">
        <v>2721</v>
      </c>
    </row>
    <row r="10" customFormat="false" ht="15.75" hidden="false" customHeight="false" outlineLevel="0" collapsed="false">
      <c r="A10" s="8" t="s">
        <v>2725</v>
      </c>
      <c r="B10" s="8" t="s">
        <v>2726</v>
      </c>
      <c r="C10" s="8" t="s">
        <v>2727</v>
      </c>
    </row>
    <row r="11" customFormat="false" ht="15.75" hidden="false" customHeight="false" outlineLevel="0" collapsed="false">
      <c r="A11" s="8" t="s">
        <v>2728</v>
      </c>
      <c r="B11" s="8" t="s">
        <v>2729</v>
      </c>
      <c r="C11" s="8" t="s">
        <v>2730</v>
      </c>
    </row>
    <row r="12" customFormat="false" ht="15.75" hidden="false" customHeight="false" outlineLevel="0" collapsed="false">
      <c r="A12" s="8" t="s">
        <v>2731</v>
      </c>
      <c r="B12" s="8" t="s">
        <v>2732</v>
      </c>
      <c r="C12" s="8"/>
    </row>
    <row r="13" customFormat="false" ht="15.75" hidden="false" customHeight="false" outlineLevel="0" collapsed="false">
      <c r="A13" s="8" t="s">
        <v>2733</v>
      </c>
      <c r="B13" s="8" t="s">
        <v>2732</v>
      </c>
      <c r="C13" s="8"/>
    </row>
    <row r="14" customFormat="false" ht="15.75" hidden="false" customHeight="false" outlineLevel="0" collapsed="false">
      <c r="A14" s="15" t="s">
        <v>2734</v>
      </c>
      <c r="B14" s="8" t="s">
        <v>2735</v>
      </c>
      <c r="C14" s="8" t="s">
        <v>2736</v>
      </c>
    </row>
    <row r="15" customFormat="false" ht="15.75" hidden="false" customHeight="false" outlineLevel="0" collapsed="false">
      <c r="A15" s="8" t="s">
        <v>2737</v>
      </c>
      <c r="B15" s="8" t="s">
        <v>2738</v>
      </c>
      <c r="C15" s="8" t="s">
        <v>2739</v>
      </c>
    </row>
    <row r="16" customFormat="false" ht="15.75" hidden="false" customHeight="false" outlineLevel="0" collapsed="false">
      <c r="A16" s="8" t="s">
        <v>2740</v>
      </c>
      <c r="B16" s="8" t="s">
        <v>2741</v>
      </c>
      <c r="C16" s="8" t="s">
        <v>2742</v>
      </c>
    </row>
    <row r="17" customFormat="false" ht="15.75" hidden="false" customHeight="false" outlineLevel="0" collapsed="false">
      <c r="A17" s="8" t="s">
        <v>2743</v>
      </c>
      <c r="B17" s="8" t="s">
        <v>2744</v>
      </c>
      <c r="C17" s="8" t="s">
        <v>2745</v>
      </c>
    </row>
    <row r="18" customFormat="false" ht="15.75" hidden="false" customHeight="false" outlineLevel="0" collapsed="false">
      <c r="A18" s="8" t="s">
        <v>2746</v>
      </c>
      <c r="B18" s="8" t="s">
        <v>2721</v>
      </c>
      <c r="C18" s="8" t="s">
        <v>2721</v>
      </c>
    </row>
    <row r="19" customFormat="false" ht="15.75" hidden="false" customHeight="false" outlineLevel="0" collapsed="false">
      <c r="A19" s="8" t="s">
        <v>2747</v>
      </c>
      <c r="B19" s="8"/>
      <c r="C19" s="15" t="s">
        <v>2748</v>
      </c>
    </row>
    <row r="20" customFormat="false" ht="15.75" hidden="false" customHeight="false" outlineLevel="0" collapsed="false">
      <c r="A20" s="8" t="s">
        <v>2749</v>
      </c>
      <c r="B20" s="8" t="s">
        <v>2750</v>
      </c>
      <c r="C20" s="8"/>
    </row>
    <row r="21" customFormat="false" ht="15.75" hidden="false" customHeight="false" outlineLevel="0" collapsed="false">
      <c r="A21" s="8" t="s">
        <v>2751</v>
      </c>
      <c r="B21" s="8" t="s">
        <v>2752</v>
      </c>
      <c r="C21" s="8" t="s">
        <v>2753</v>
      </c>
    </row>
  </sheetData>
  <hyperlinks>
    <hyperlink ref="A3" r:id="rId2" display="asset.id"/>
    <hyperlink ref="A5" r:id="rId3" display="asset.name"/>
    <hyperlink ref="C5" r:id="rId4" display="Migrate entity.name"/>
    <hyperlink ref="A14" r:id="rId5" display="host.id"/>
    <hyperlink ref="C19" r:id="rId6" display="capture, related.user, realted.host, and related.entity as they are availble (for example, for an iam user we should capture the user.name under realted.user and the arn of the user under related.entity)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32.13"/>
    <col collapsed="false" customWidth="true" hidden="false" outlineLevel="0" max="3" min="3" style="1" width="57"/>
  </cols>
  <sheetData>
    <row r="1" customFormat="false" ht="15.75" hidden="false" customHeight="false" outlineLevel="0" collapsed="false">
      <c r="A1" s="8" t="s">
        <v>2754</v>
      </c>
      <c r="B1" s="8" t="s">
        <v>2755</v>
      </c>
      <c r="C1" s="8" t="s">
        <v>2756</v>
      </c>
      <c r="D1" s="8" t="s">
        <v>2751</v>
      </c>
      <c r="E1" s="8" t="s">
        <v>2757</v>
      </c>
      <c r="F1" s="8" t="s">
        <v>2758</v>
      </c>
      <c r="G1" s="8" t="s">
        <v>2759</v>
      </c>
      <c r="H1" s="8" t="s">
        <v>2760</v>
      </c>
    </row>
    <row r="2" customFormat="false" ht="15.75" hidden="false" customHeight="false" outlineLevel="0" collapsed="false">
      <c r="A2" s="8" t="s">
        <v>2761</v>
      </c>
      <c r="B2" s="8" t="n">
        <v>1</v>
      </c>
      <c r="C2" s="8" t="s">
        <v>2762</v>
      </c>
      <c r="D2" s="8" t="s">
        <v>2763</v>
      </c>
      <c r="E2" s="8" t="s">
        <v>2764</v>
      </c>
      <c r="F2" s="8" t="s">
        <v>2765</v>
      </c>
      <c r="G2" s="8" t="s">
        <v>2766</v>
      </c>
      <c r="H2" s="8" t="b">
        <f aca="false">FALSE()</f>
        <v>0</v>
      </c>
    </row>
    <row r="3" customFormat="false" ht="15.75" hidden="false" customHeight="false" outlineLevel="0" collapsed="false">
      <c r="A3" s="8" t="s">
        <v>2767</v>
      </c>
      <c r="B3" s="8" t="n">
        <v>2</v>
      </c>
      <c r="C3" s="8" t="s">
        <v>2768</v>
      </c>
      <c r="D3" s="8" t="s">
        <v>2763</v>
      </c>
      <c r="E3" s="8" t="s">
        <v>2769</v>
      </c>
      <c r="F3" s="8" t="s">
        <v>2770</v>
      </c>
      <c r="H3" s="8" t="b">
        <f aca="false">TRUE()</f>
        <v>1</v>
      </c>
    </row>
    <row r="4" customFormat="false" ht="15.75" hidden="false" customHeight="false" outlineLevel="0" collapsed="false">
      <c r="A4" s="8" t="s">
        <v>2771</v>
      </c>
      <c r="B4" s="8" t="n">
        <v>3</v>
      </c>
      <c r="C4" s="8" t="s">
        <v>2772</v>
      </c>
      <c r="D4" s="8" t="s">
        <v>2763</v>
      </c>
      <c r="E4" s="8" t="s">
        <v>2769</v>
      </c>
      <c r="F4" s="8" t="s">
        <v>2773</v>
      </c>
      <c r="H4" s="8" t="b">
        <f aca="false">TRUE()</f>
        <v>1</v>
      </c>
    </row>
    <row r="5" customFormat="false" ht="15.75" hidden="false" customHeight="false" outlineLevel="0" collapsed="false">
      <c r="A5" s="8" t="s">
        <v>2774</v>
      </c>
      <c r="B5" s="8" t="n">
        <v>4</v>
      </c>
      <c r="C5" s="8" t="s">
        <v>2775</v>
      </c>
      <c r="D5" s="8" t="s">
        <v>2763</v>
      </c>
      <c r="E5" s="8" t="s">
        <v>2769</v>
      </c>
      <c r="F5" s="8" t="s">
        <v>2776</v>
      </c>
      <c r="H5" s="8" t="b">
        <f aca="false">TRUE()</f>
        <v>1</v>
      </c>
    </row>
    <row r="6" customFormat="false" ht="15.75" hidden="false" customHeight="false" outlineLevel="0" collapsed="false">
      <c r="A6" s="8" t="s">
        <v>2777</v>
      </c>
      <c r="B6" s="8" t="n">
        <v>5</v>
      </c>
      <c r="C6" s="8" t="s">
        <v>2778</v>
      </c>
      <c r="D6" s="8" t="s">
        <v>2763</v>
      </c>
      <c r="E6" s="8" t="s">
        <v>2769</v>
      </c>
      <c r="F6" s="8" t="s">
        <v>2779</v>
      </c>
      <c r="H6" s="8" t="b">
        <f aca="false">TRUE()</f>
        <v>1</v>
      </c>
    </row>
    <row r="7" customFormat="false" ht="15.75" hidden="false" customHeight="false" outlineLevel="0" collapsed="false">
      <c r="A7" s="8" t="s">
        <v>2780</v>
      </c>
      <c r="B7" s="8" t="n">
        <v>6</v>
      </c>
      <c r="C7" s="8" t="s">
        <v>2781</v>
      </c>
      <c r="D7" s="8" t="s">
        <v>2763</v>
      </c>
      <c r="E7" s="8" t="s">
        <v>2769</v>
      </c>
      <c r="F7" s="8" t="s">
        <v>2782</v>
      </c>
      <c r="H7" s="8" t="b">
        <f aca="false">TRUE()</f>
        <v>1</v>
      </c>
    </row>
    <row r="8" customFormat="false" ht="15.75" hidden="false" customHeight="false" outlineLevel="0" collapsed="false">
      <c r="A8" s="8" t="s">
        <v>2783</v>
      </c>
      <c r="B8" s="8" t="n">
        <v>7</v>
      </c>
      <c r="C8" s="8" t="s">
        <v>2784</v>
      </c>
      <c r="D8" s="8" t="s">
        <v>2763</v>
      </c>
      <c r="E8" s="8" t="s">
        <v>2769</v>
      </c>
      <c r="F8" s="8" t="s">
        <v>2770</v>
      </c>
      <c r="H8" s="8" t="b">
        <f aca="false">TRUE()</f>
        <v>1</v>
      </c>
    </row>
    <row r="9" customFormat="false" ht="15.75" hidden="false" customHeight="false" outlineLevel="0" collapsed="false">
      <c r="A9" s="8" t="s">
        <v>2785</v>
      </c>
      <c r="B9" s="8" t="n">
        <v>8</v>
      </c>
      <c r="C9" s="8" t="s">
        <v>2786</v>
      </c>
      <c r="D9" s="8" t="s">
        <v>2763</v>
      </c>
      <c r="E9" s="8" t="s">
        <v>2769</v>
      </c>
      <c r="F9" s="8" t="s">
        <v>2770</v>
      </c>
      <c r="H9" s="8" t="b">
        <f aca="false">TRUE()</f>
        <v>1</v>
      </c>
    </row>
    <row r="10" customFormat="false" ht="15.75" hidden="false" customHeight="false" outlineLevel="0" collapsed="false">
      <c r="A10" s="8" t="s">
        <v>2787</v>
      </c>
      <c r="B10" s="8" t="n">
        <v>9</v>
      </c>
      <c r="C10" s="8" t="s">
        <v>2788</v>
      </c>
      <c r="D10" s="8" t="s">
        <v>2763</v>
      </c>
      <c r="E10" s="8" t="s">
        <v>2789</v>
      </c>
      <c r="F10" s="8" t="s">
        <v>2770</v>
      </c>
      <c r="H10" s="8" t="b">
        <f aca="false">TRUE()</f>
        <v>1</v>
      </c>
    </row>
    <row r="11" customFormat="false" ht="15.75" hidden="false" customHeight="false" outlineLevel="0" collapsed="false">
      <c r="A11" s="8" t="s">
        <v>2790</v>
      </c>
      <c r="B11" s="8" t="n">
        <v>10</v>
      </c>
      <c r="C11" s="8" t="s">
        <v>2791</v>
      </c>
      <c r="D11" s="8" t="s">
        <v>2763</v>
      </c>
      <c r="E11" s="8" t="s">
        <v>2789</v>
      </c>
      <c r="F11" s="8" t="s">
        <v>2770</v>
      </c>
      <c r="H11" s="8" t="b">
        <f aca="false">TRUE()</f>
        <v>1</v>
      </c>
    </row>
    <row r="12" customFormat="false" ht="15.75" hidden="false" customHeight="false" outlineLevel="0" collapsed="false">
      <c r="A12" s="8" t="s">
        <v>2792</v>
      </c>
      <c r="B12" s="8" t="n">
        <v>11</v>
      </c>
      <c r="C12" s="8" t="s">
        <v>2793</v>
      </c>
      <c r="D12" s="8" t="s">
        <v>2763</v>
      </c>
      <c r="E12" s="8" t="s">
        <v>2789</v>
      </c>
      <c r="F12" s="8" t="s">
        <v>2776</v>
      </c>
      <c r="H12" s="8" t="b">
        <f aca="false">TRUE()</f>
        <v>1</v>
      </c>
    </row>
    <row r="13" customFormat="false" ht="15.75" hidden="false" customHeight="false" outlineLevel="0" collapsed="false">
      <c r="A13" s="8" t="s">
        <v>2794</v>
      </c>
      <c r="B13" s="8" t="n">
        <v>12</v>
      </c>
      <c r="C13" s="8" t="s">
        <v>2795</v>
      </c>
      <c r="D13" s="8" t="s">
        <v>2763</v>
      </c>
      <c r="E13" s="8" t="s">
        <v>2789</v>
      </c>
      <c r="F13" s="8" t="s">
        <v>2770</v>
      </c>
      <c r="H13" s="8" t="b">
        <f aca="false">TRUE()</f>
        <v>1</v>
      </c>
    </row>
    <row r="14" customFormat="false" ht="15.75" hidden="false" customHeight="false" outlineLevel="0" collapsed="false">
      <c r="A14" s="8" t="s">
        <v>2796</v>
      </c>
      <c r="B14" s="8" t="n">
        <v>13</v>
      </c>
      <c r="C14" s="8" t="s">
        <v>2797</v>
      </c>
      <c r="D14" s="8" t="s">
        <v>2763</v>
      </c>
      <c r="E14" s="8" t="s">
        <v>2789</v>
      </c>
      <c r="F14" s="8" t="s">
        <v>2776</v>
      </c>
      <c r="H14" s="8" t="b">
        <f aca="false">TRUE()</f>
        <v>1</v>
      </c>
    </row>
    <row r="15" customFormat="false" ht="15.75" hidden="false" customHeight="false" outlineLevel="0" collapsed="false">
      <c r="A15" s="8" t="s">
        <v>2798</v>
      </c>
      <c r="B15" s="8" t="n">
        <v>14</v>
      </c>
      <c r="C15" s="8" t="s">
        <v>2799</v>
      </c>
      <c r="D15" s="8" t="s">
        <v>2763</v>
      </c>
      <c r="E15" s="8" t="s">
        <v>2769</v>
      </c>
      <c r="F15" s="8" t="s">
        <v>2770</v>
      </c>
      <c r="H15" s="8" t="b">
        <f aca="false">TRUE()</f>
        <v>1</v>
      </c>
    </row>
    <row r="16" customFormat="false" ht="15.75" hidden="false" customHeight="false" outlineLevel="0" collapsed="false">
      <c r="A16" s="8" t="s">
        <v>2800</v>
      </c>
      <c r="B16" s="8" t="n">
        <v>15</v>
      </c>
      <c r="C16" s="8" t="s">
        <v>2801</v>
      </c>
      <c r="D16" s="8" t="s">
        <v>2763</v>
      </c>
      <c r="E16" s="8" t="s">
        <v>2769</v>
      </c>
      <c r="F16" s="8" t="s">
        <v>2770</v>
      </c>
      <c r="H16" s="8" t="b">
        <f aca="false">TRUE()</f>
        <v>1</v>
      </c>
    </row>
    <row r="17" customFormat="false" ht="15.75" hidden="false" customHeight="false" outlineLevel="0" collapsed="false">
      <c r="A17" s="8" t="s">
        <v>2802</v>
      </c>
      <c r="B17" s="8" t="n">
        <v>16</v>
      </c>
      <c r="C17" s="8" t="s">
        <v>2803</v>
      </c>
      <c r="D17" s="8" t="s">
        <v>2763</v>
      </c>
      <c r="E17" s="8" t="s">
        <v>2789</v>
      </c>
      <c r="F17" s="8" t="s">
        <v>2770</v>
      </c>
      <c r="H17" s="8" t="b">
        <f aca="false">TRUE()</f>
        <v>1</v>
      </c>
    </row>
    <row r="18" customFormat="false" ht="15.75" hidden="false" customHeight="false" outlineLevel="0" collapsed="false">
      <c r="A18" s="8" t="s">
        <v>2804</v>
      </c>
      <c r="B18" s="8" t="n">
        <v>17</v>
      </c>
      <c r="C18" s="8" t="s">
        <v>2805</v>
      </c>
      <c r="D18" s="8" t="s">
        <v>2763</v>
      </c>
      <c r="E18" s="8" t="s">
        <v>2789</v>
      </c>
      <c r="F18" s="8" t="s">
        <v>2770</v>
      </c>
      <c r="H18" s="8" t="b">
        <f aca="false">TRUE()</f>
        <v>1</v>
      </c>
    </row>
    <row r="19" customFormat="false" ht="15.75" hidden="false" customHeight="false" outlineLevel="0" collapsed="false">
      <c r="A19" s="8" t="s">
        <v>2806</v>
      </c>
      <c r="B19" s="8" t="n">
        <v>18</v>
      </c>
      <c r="C19" s="8" t="s">
        <v>2807</v>
      </c>
      <c r="D19" s="8" t="s">
        <v>2763</v>
      </c>
      <c r="E19" s="8" t="s">
        <v>2789</v>
      </c>
      <c r="F19" s="8" t="s">
        <v>2770</v>
      </c>
      <c r="H19" s="8" t="b">
        <f aca="false">TRUE()</f>
        <v>1</v>
      </c>
    </row>
    <row r="20" customFormat="false" ht="15.75" hidden="false" customHeight="false" outlineLevel="0" collapsed="false">
      <c r="A20" s="8" t="s">
        <v>2808</v>
      </c>
      <c r="B20" s="8" t="n">
        <v>19</v>
      </c>
      <c r="C20" s="8" t="s">
        <v>2809</v>
      </c>
      <c r="D20" s="8" t="s">
        <v>2763</v>
      </c>
      <c r="E20" s="8" t="s">
        <v>2769</v>
      </c>
      <c r="F20" s="8" t="s">
        <v>2773</v>
      </c>
      <c r="H20" s="8" t="b">
        <f aca="false">TRUE()</f>
        <v>1</v>
      </c>
    </row>
    <row r="21" customFormat="false" ht="15.75" hidden="false" customHeight="false" outlineLevel="0" collapsed="false">
      <c r="A21" s="8" t="s">
        <v>2810</v>
      </c>
      <c r="B21" s="8" t="n">
        <v>20</v>
      </c>
      <c r="C21" s="8" t="s">
        <v>2811</v>
      </c>
      <c r="D21" s="8" t="s">
        <v>2763</v>
      </c>
      <c r="E21" s="8" t="s">
        <v>2812</v>
      </c>
      <c r="F21" s="8" t="s">
        <v>2765</v>
      </c>
      <c r="H21" s="8" t="b">
        <f aca="false">TRUE()</f>
        <v>1</v>
      </c>
    </row>
    <row r="22" customFormat="false" ht="15.75" hidden="false" customHeight="false" outlineLevel="0" collapsed="false">
      <c r="A22" s="8" t="s">
        <v>2813</v>
      </c>
      <c r="B22" s="8" t="n">
        <v>21</v>
      </c>
      <c r="C22" s="8" t="s">
        <v>2814</v>
      </c>
      <c r="D22" s="8" t="s">
        <v>2763</v>
      </c>
      <c r="E22" s="8" t="s">
        <v>2764</v>
      </c>
      <c r="F22" s="8" t="s">
        <v>2765</v>
      </c>
      <c r="H22" s="8" t="s">
        <v>2815</v>
      </c>
    </row>
    <row r="23" customFormat="false" ht="15.75" hidden="false" customHeight="false" outlineLevel="0" collapsed="false">
      <c r="A23" s="8" t="s">
        <v>2816</v>
      </c>
      <c r="B23" s="8" t="n">
        <v>22</v>
      </c>
      <c r="C23" s="8" t="s">
        <v>2817</v>
      </c>
      <c r="D23" s="8" t="s">
        <v>2763</v>
      </c>
      <c r="E23" s="8" t="s">
        <v>2769</v>
      </c>
      <c r="F23" s="8" t="s">
        <v>2770</v>
      </c>
      <c r="H23" s="8" t="b">
        <f aca="false">TRUE()</f>
        <v>1</v>
      </c>
    </row>
    <row r="24" customFormat="false" ht="15.75" hidden="false" customHeight="false" outlineLevel="0" collapsed="false">
      <c r="A24" s="8" t="s">
        <v>2818</v>
      </c>
      <c r="B24" s="8" t="n">
        <v>23</v>
      </c>
      <c r="C24" s="8" t="s">
        <v>2819</v>
      </c>
      <c r="D24" s="8" t="s">
        <v>2763</v>
      </c>
      <c r="E24" s="8" t="s">
        <v>2769</v>
      </c>
      <c r="F24" s="8" t="s">
        <v>2776</v>
      </c>
      <c r="H24" s="8" t="b">
        <f aca="false">TRUE()</f>
        <v>1</v>
      </c>
    </row>
    <row r="25" customFormat="false" ht="15.75" hidden="false" customHeight="false" outlineLevel="0" collapsed="false">
      <c r="A25" s="8" t="s">
        <v>2820</v>
      </c>
      <c r="B25" s="8" t="n">
        <v>24</v>
      </c>
      <c r="C25" s="8" t="s">
        <v>2821</v>
      </c>
      <c r="D25" s="8" t="s">
        <v>2763</v>
      </c>
      <c r="E25" s="8" t="s">
        <v>2789</v>
      </c>
      <c r="F25" s="8" t="s">
        <v>2770</v>
      </c>
      <c r="H25" s="8" t="b">
        <f aca="false">TRUE()</f>
        <v>1</v>
      </c>
    </row>
    <row r="26" customFormat="false" ht="15.75" hidden="false" customHeight="false" outlineLevel="0" collapsed="false">
      <c r="A26" s="8" t="s">
        <v>2822</v>
      </c>
      <c r="B26" s="8" t="n">
        <v>25</v>
      </c>
      <c r="C26" s="8" t="s">
        <v>2823</v>
      </c>
      <c r="D26" s="8" t="s">
        <v>2763</v>
      </c>
      <c r="E26" s="8" t="s">
        <v>2789</v>
      </c>
      <c r="F26" s="8" t="s">
        <v>2773</v>
      </c>
      <c r="H26" s="8" t="b">
        <f aca="false">TRUE()</f>
        <v>1</v>
      </c>
    </row>
    <row r="27" customFormat="false" ht="15.75" hidden="false" customHeight="false" outlineLevel="0" collapsed="false">
      <c r="A27" s="8" t="s">
        <v>2824</v>
      </c>
      <c r="B27" s="8" t="n">
        <v>26</v>
      </c>
      <c r="C27" s="8" t="s">
        <v>2825</v>
      </c>
      <c r="D27" s="8" t="s">
        <v>2763</v>
      </c>
      <c r="E27" s="8" t="s">
        <v>2789</v>
      </c>
      <c r="F27" s="8" t="s">
        <v>2776</v>
      </c>
      <c r="H27" s="8" t="b">
        <f aca="false">TRUE()</f>
        <v>1</v>
      </c>
    </row>
    <row r="28" customFormat="false" ht="15.75" hidden="false" customHeight="false" outlineLevel="0" collapsed="false">
      <c r="A28" s="8" t="s">
        <v>2826</v>
      </c>
      <c r="B28" s="8" t="n">
        <v>27</v>
      </c>
      <c r="C28" s="8" t="s">
        <v>2827</v>
      </c>
      <c r="D28" s="8" t="s">
        <v>2763</v>
      </c>
      <c r="E28" s="8" t="s">
        <v>2812</v>
      </c>
      <c r="F28" s="8" t="s">
        <v>2828</v>
      </c>
      <c r="H28" s="8" t="b">
        <f aca="false">TRUE()</f>
        <v>1</v>
      </c>
    </row>
    <row r="29" customFormat="false" ht="15.75" hidden="false" customHeight="false" outlineLevel="0" collapsed="false">
      <c r="A29" s="8" t="s">
        <v>2829</v>
      </c>
      <c r="B29" s="8" t="n">
        <v>28</v>
      </c>
      <c r="C29" s="8" t="s">
        <v>2830</v>
      </c>
      <c r="D29" s="8" t="s">
        <v>2763</v>
      </c>
      <c r="E29" s="8" t="s">
        <v>2812</v>
      </c>
      <c r="F29" s="8" t="s">
        <v>2828</v>
      </c>
      <c r="H29" s="8" t="b">
        <f aca="false">TRUE()</f>
        <v>1</v>
      </c>
    </row>
    <row r="30" customFormat="false" ht="15.75" hidden="false" customHeight="false" outlineLevel="0" collapsed="false">
      <c r="A30" s="8" t="s">
        <v>2831</v>
      </c>
      <c r="B30" s="8" t="n">
        <v>29</v>
      </c>
      <c r="C30" s="8" t="s">
        <v>2832</v>
      </c>
      <c r="D30" s="8" t="s">
        <v>2763</v>
      </c>
      <c r="E30" s="8" t="s">
        <v>2789</v>
      </c>
      <c r="F30" s="8" t="s">
        <v>2773</v>
      </c>
      <c r="H30" s="8" t="b">
        <f aca="false">TRUE()</f>
        <v>1</v>
      </c>
    </row>
    <row r="31" customFormat="false" ht="15.75" hidden="false" customHeight="false" outlineLevel="0" collapsed="false">
      <c r="A31" s="8" t="s">
        <v>2833</v>
      </c>
      <c r="B31" s="8" t="n">
        <v>30</v>
      </c>
      <c r="C31" s="8" t="s">
        <v>2834</v>
      </c>
      <c r="D31" s="8" t="s">
        <v>2763</v>
      </c>
      <c r="E31" s="8" t="s">
        <v>2769</v>
      </c>
      <c r="F31" s="8" t="s">
        <v>2773</v>
      </c>
      <c r="H31" s="8" t="b">
        <f aca="false">TRUE()</f>
        <v>1</v>
      </c>
    </row>
    <row r="32" customFormat="false" ht="15.75" hidden="false" customHeight="false" outlineLevel="0" collapsed="false">
      <c r="A32" s="8" t="s">
        <v>2835</v>
      </c>
      <c r="B32" s="8" t="n">
        <v>31</v>
      </c>
      <c r="C32" s="8" t="s">
        <v>2836</v>
      </c>
      <c r="D32" s="8" t="s">
        <v>2763</v>
      </c>
      <c r="E32" s="8" t="s">
        <v>2789</v>
      </c>
      <c r="F32" s="8" t="s">
        <v>2776</v>
      </c>
      <c r="H32" s="8" t="s">
        <v>2837</v>
      </c>
    </row>
    <row r="33" customFormat="false" ht="15.75" hidden="false" customHeight="false" outlineLevel="0" collapsed="false">
      <c r="A33" s="8" t="s">
        <v>2838</v>
      </c>
      <c r="B33" s="8" t="n">
        <v>32</v>
      </c>
      <c r="C33" s="8" t="s">
        <v>2839</v>
      </c>
      <c r="D33" s="8" t="s">
        <v>2763</v>
      </c>
      <c r="E33" s="8" t="s">
        <v>2789</v>
      </c>
      <c r="F33" s="8" t="s">
        <v>2773</v>
      </c>
      <c r="H33" s="8" t="b">
        <f aca="false">TRUE()</f>
        <v>1</v>
      </c>
    </row>
    <row r="34" customFormat="false" ht="15.75" hidden="false" customHeight="false" outlineLevel="0" collapsed="false">
      <c r="A34" s="8" t="s">
        <v>2840</v>
      </c>
      <c r="B34" s="8" t="n">
        <v>33</v>
      </c>
      <c r="C34" s="8" t="s">
        <v>2841</v>
      </c>
      <c r="D34" s="8" t="s">
        <v>2763</v>
      </c>
      <c r="E34" s="8" t="s">
        <v>2789</v>
      </c>
      <c r="F34" s="8" t="s">
        <v>2773</v>
      </c>
      <c r="H34" s="8" t="b">
        <f aca="false">TRUE()</f>
        <v>1</v>
      </c>
    </row>
    <row r="35" customFormat="false" ht="15.75" hidden="false" customHeight="false" outlineLevel="0" collapsed="false">
      <c r="A35" s="8" t="s">
        <v>2842</v>
      </c>
      <c r="B35" s="8" t="n">
        <v>34</v>
      </c>
      <c r="C35" s="8" t="s">
        <v>2843</v>
      </c>
      <c r="D35" s="8" t="s">
        <v>2763</v>
      </c>
      <c r="E35" s="8" t="s">
        <v>2789</v>
      </c>
      <c r="F35" s="8" t="s">
        <v>2770</v>
      </c>
      <c r="H35" s="8" t="b">
        <f aca="false">TRUE()</f>
        <v>1</v>
      </c>
    </row>
    <row r="36" customFormat="false" ht="15.75" hidden="false" customHeight="false" outlineLevel="0" collapsed="false">
      <c r="A36" s="8" t="s">
        <v>2844</v>
      </c>
      <c r="B36" s="8" t="n">
        <v>35</v>
      </c>
      <c r="C36" s="8" t="s">
        <v>2845</v>
      </c>
      <c r="D36" s="8" t="s">
        <v>2763</v>
      </c>
      <c r="E36" s="8" t="s">
        <v>2789</v>
      </c>
      <c r="F36" s="8" t="s">
        <v>2776</v>
      </c>
      <c r="H36" s="8" t="b">
        <f aca="false">TRUE()</f>
        <v>1</v>
      </c>
    </row>
    <row r="37" customFormat="false" ht="15.75" hidden="false" customHeight="false" outlineLevel="0" collapsed="false">
      <c r="A37" s="8" t="s">
        <v>2846</v>
      </c>
      <c r="B37" s="8" t="n">
        <v>36</v>
      </c>
      <c r="C37" s="8" t="s">
        <v>2847</v>
      </c>
      <c r="D37" s="8" t="s">
        <v>2763</v>
      </c>
      <c r="E37" s="8" t="s">
        <v>2789</v>
      </c>
      <c r="F37" s="8" t="s">
        <v>2770</v>
      </c>
      <c r="H37" s="8" t="b">
        <f aca="false">TRUE()</f>
        <v>1</v>
      </c>
    </row>
    <row r="38" customFormat="false" ht="15.75" hidden="false" customHeight="false" outlineLevel="0" collapsed="false">
      <c r="A38" s="8" t="s">
        <v>2848</v>
      </c>
      <c r="B38" s="8" t="n">
        <v>37</v>
      </c>
      <c r="C38" s="8" t="s">
        <v>2849</v>
      </c>
      <c r="D38" s="8" t="s">
        <v>2763</v>
      </c>
      <c r="E38" s="8" t="s">
        <v>2764</v>
      </c>
      <c r="F38" s="8" t="s">
        <v>2765</v>
      </c>
      <c r="H38" s="8" t="b">
        <f aca="false">TRUE()</f>
        <v>1</v>
      </c>
    </row>
    <row r="39" customFormat="false" ht="15.75" hidden="false" customHeight="false" outlineLevel="0" collapsed="false">
      <c r="A39" s="8" t="s">
        <v>2850</v>
      </c>
      <c r="B39" s="8" t="n">
        <v>38</v>
      </c>
      <c r="C39" s="8" t="s">
        <v>2851</v>
      </c>
      <c r="D39" s="8" t="s">
        <v>2763</v>
      </c>
      <c r="E39" s="8" t="s">
        <v>2852</v>
      </c>
      <c r="F39" s="8" t="s">
        <v>2852</v>
      </c>
      <c r="H39" s="8" t="b">
        <f aca="false">TRUE()</f>
        <v>1</v>
      </c>
    </row>
    <row r="40" customFormat="false" ht="15.75" hidden="false" customHeight="false" outlineLevel="0" collapsed="false">
      <c r="A40" s="8" t="s">
        <v>2853</v>
      </c>
      <c r="B40" s="8" t="n">
        <v>39</v>
      </c>
      <c r="C40" s="8" t="s">
        <v>2851</v>
      </c>
      <c r="D40" s="8" t="s">
        <v>2763</v>
      </c>
      <c r="E40" s="8" t="s">
        <v>2852</v>
      </c>
      <c r="F40" s="8" t="s">
        <v>2852</v>
      </c>
      <c r="H40" s="8" t="b">
        <f aca="false">TRUE()</f>
        <v>1</v>
      </c>
    </row>
    <row r="41" customFormat="false" ht="15.75" hidden="false" customHeight="false" outlineLevel="0" collapsed="false">
      <c r="A41" s="8" t="s">
        <v>2854</v>
      </c>
      <c r="B41" s="8" t="n">
        <v>40</v>
      </c>
      <c r="C41" s="8" t="s">
        <v>2855</v>
      </c>
      <c r="D41" s="8" t="s">
        <v>2763</v>
      </c>
      <c r="E41" s="8" t="s">
        <v>2852</v>
      </c>
      <c r="F41" s="8" t="s">
        <v>2852</v>
      </c>
      <c r="H41" s="8" t="b">
        <f aca="false">TRUE()</f>
        <v>1</v>
      </c>
    </row>
    <row r="42" customFormat="false" ht="15.75" hidden="false" customHeight="false" outlineLevel="0" collapsed="false">
      <c r="A42" s="8" t="s">
        <v>2856</v>
      </c>
      <c r="B42" s="8" t="n">
        <v>41</v>
      </c>
      <c r="C42" s="8" t="s">
        <v>2857</v>
      </c>
      <c r="D42" s="8" t="s">
        <v>2763</v>
      </c>
      <c r="E42" s="8" t="s">
        <v>2852</v>
      </c>
      <c r="F42" s="8" t="s">
        <v>2852</v>
      </c>
      <c r="H42" s="8" t="b">
        <f aca="false">TRUE()</f>
        <v>1</v>
      </c>
    </row>
    <row r="43" customFormat="false" ht="15.75" hidden="false" customHeight="false" outlineLevel="0" collapsed="false">
      <c r="A43" s="8" t="s">
        <v>2858</v>
      </c>
      <c r="B43" s="8" t="n">
        <v>42</v>
      </c>
      <c r="C43" s="8" t="s">
        <v>2859</v>
      </c>
      <c r="D43" s="8" t="s">
        <v>2763</v>
      </c>
      <c r="E43" s="8" t="s">
        <v>2852</v>
      </c>
      <c r="F43" s="8" t="s">
        <v>2852</v>
      </c>
      <c r="H43" s="8" t="b">
        <f aca="false">TRUE()</f>
        <v>1</v>
      </c>
    </row>
    <row r="44" customFormat="false" ht="15.75" hidden="false" customHeight="false" outlineLevel="0" collapsed="false">
      <c r="A44" s="8" t="s">
        <v>2860</v>
      </c>
      <c r="B44" s="8" t="n">
        <v>43</v>
      </c>
      <c r="C44" s="8" t="s">
        <v>2861</v>
      </c>
      <c r="D44" s="8" t="s">
        <v>2763</v>
      </c>
      <c r="E44" s="8" t="s">
        <v>2852</v>
      </c>
      <c r="F44" s="8" t="s">
        <v>2852</v>
      </c>
      <c r="H44" s="8" t="b">
        <f aca="false">TRUE()</f>
        <v>1</v>
      </c>
    </row>
    <row r="45" customFormat="false" ht="15.75" hidden="false" customHeight="false" outlineLevel="0" collapsed="false">
      <c r="A45" s="8" t="s">
        <v>2862</v>
      </c>
      <c r="B45" s="8" t="n">
        <v>44</v>
      </c>
      <c r="C45" s="8" t="s">
        <v>2863</v>
      </c>
      <c r="D45" s="8" t="s">
        <v>2763</v>
      </c>
      <c r="E45" s="8" t="s">
        <v>2852</v>
      </c>
      <c r="F45" s="8" t="s">
        <v>2852</v>
      </c>
      <c r="H45" s="8" t="b">
        <f aca="false">TRUE()</f>
        <v>1</v>
      </c>
    </row>
    <row r="46" customFormat="false" ht="15.75" hidden="false" customHeight="false" outlineLevel="0" collapsed="false">
      <c r="A46" s="8" t="s">
        <v>2864</v>
      </c>
      <c r="B46" s="8" t="n">
        <v>45</v>
      </c>
      <c r="C46" s="8" t="s">
        <v>2865</v>
      </c>
      <c r="D46" s="8" t="s">
        <v>2763</v>
      </c>
      <c r="E46" s="8" t="s">
        <v>2852</v>
      </c>
      <c r="F46" s="8" t="s">
        <v>2852</v>
      </c>
      <c r="H46" s="8" t="b">
        <f aca="false">TRUE()</f>
        <v>1</v>
      </c>
    </row>
    <row r="47" customFormat="false" ht="15.75" hidden="false" customHeight="false" outlineLevel="0" collapsed="false">
      <c r="A47" s="8" t="s">
        <v>2866</v>
      </c>
      <c r="B47" s="8" t="n">
        <v>46</v>
      </c>
      <c r="C47" s="8" t="s">
        <v>2867</v>
      </c>
      <c r="D47" s="8" t="s">
        <v>2763</v>
      </c>
      <c r="E47" s="8" t="s">
        <v>2789</v>
      </c>
      <c r="F47" s="8" t="s">
        <v>2770</v>
      </c>
      <c r="H47" s="8" t="b">
        <f aca="false">TRUE()</f>
        <v>1</v>
      </c>
    </row>
    <row r="48" customFormat="false" ht="15.75" hidden="false" customHeight="false" outlineLevel="0" collapsed="false">
      <c r="A48" s="8" t="s">
        <v>2868</v>
      </c>
      <c r="B48" s="8" t="n">
        <v>47</v>
      </c>
      <c r="C48" s="8" t="s">
        <v>2869</v>
      </c>
      <c r="D48" s="8" t="s">
        <v>2763</v>
      </c>
      <c r="E48" s="8" t="s">
        <v>2789</v>
      </c>
      <c r="F48" s="8" t="s">
        <v>2773</v>
      </c>
      <c r="H48" s="8" t="b">
        <f aca="false">TRUE()</f>
        <v>1</v>
      </c>
    </row>
    <row r="49" customFormat="false" ht="15.75" hidden="false" customHeight="false" outlineLevel="0" collapsed="false">
      <c r="A49" s="8" t="s">
        <v>2870</v>
      </c>
      <c r="B49" s="8" t="n">
        <v>48</v>
      </c>
      <c r="C49" s="8" t="s">
        <v>2871</v>
      </c>
      <c r="D49" s="8" t="s">
        <v>2763</v>
      </c>
      <c r="E49" s="8" t="s">
        <v>2789</v>
      </c>
      <c r="F49" s="8" t="s">
        <v>2776</v>
      </c>
      <c r="H49" s="8" t="b">
        <f aca="false">TRUE()</f>
        <v>1</v>
      </c>
    </row>
    <row r="50" customFormat="false" ht="15.75" hidden="false" customHeight="false" outlineLevel="0" collapsed="false">
      <c r="A50" s="8" t="s">
        <v>2872</v>
      </c>
      <c r="B50" s="8" t="n">
        <v>49</v>
      </c>
      <c r="C50" s="8" t="s">
        <v>2873</v>
      </c>
      <c r="D50" s="8" t="s">
        <v>2763</v>
      </c>
      <c r="E50" s="8" t="s">
        <v>2789</v>
      </c>
      <c r="F50" s="8" t="s">
        <v>2773</v>
      </c>
      <c r="H50" s="8" t="b">
        <f aca="false">TRUE()</f>
        <v>1</v>
      </c>
    </row>
    <row r="51" customFormat="false" ht="15.75" hidden="false" customHeight="false" outlineLevel="0" collapsed="false">
      <c r="A51" s="8" t="s">
        <v>2874</v>
      </c>
      <c r="B51" s="8" t="n">
        <v>50</v>
      </c>
      <c r="C51" s="8" t="s">
        <v>2875</v>
      </c>
      <c r="D51" s="8" t="s">
        <v>2763</v>
      </c>
      <c r="E51" s="8" t="s">
        <v>2789</v>
      </c>
      <c r="F51" s="8" t="s">
        <v>2776</v>
      </c>
      <c r="H51" s="8" t="b">
        <f aca="false">TRUE()</f>
        <v>1</v>
      </c>
    </row>
    <row r="52" customFormat="false" ht="15.75" hidden="false" customHeight="false" outlineLevel="0" collapsed="false">
      <c r="A52" s="8" t="s">
        <v>2876</v>
      </c>
      <c r="B52" s="8" t="n">
        <v>51</v>
      </c>
      <c r="C52" s="8" t="s">
        <v>2877</v>
      </c>
      <c r="D52" s="8" t="s">
        <v>2763</v>
      </c>
      <c r="E52" s="8" t="s">
        <v>2769</v>
      </c>
      <c r="F52" s="8" t="s">
        <v>2773</v>
      </c>
    </row>
    <row r="53" customFormat="false" ht="15.75" hidden="false" customHeight="false" outlineLevel="0" collapsed="false">
      <c r="A53" s="8" t="s">
        <v>2878</v>
      </c>
      <c r="B53" s="8" t="n">
        <v>52</v>
      </c>
      <c r="C53" s="8" t="s">
        <v>2879</v>
      </c>
      <c r="D53" s="8" t="s">
        <v>2763</v>
      </c>
      <c r="E53" s="8" t="s">
        <v>2769</v>
      </c>
      <c r="F53" s="8" t="s">
        <v>2773</v>
      </c>
    </row>
    <row r="54" customFormat="false" ht="15.75" hidden="false" customHeight="false" outlineLevel="0" collapsed="false">
      <c r="A54" s="8" t="s">
        <v>2880</v>
      </c>
      <c r="B54" s="8" t="n">
        <v>53</v>
      </c>
      <c r="C54" s="8" t="s">
        <v>2881</v>
      </c>
      <c r="D54" s="8" t="s">
        <v>2763</v>
      </c>
      <c r="E54" s="8" t="s">
        <v>2789</v>
      </c>
      <c r="F54" s="8" t="s">
        <v>2773</v>
      </c>
    </row>
    <row r="55" customFormat="false" ht="15.75" hidden="false" customHeight="false" outlineLevel="0" collapsed="false">
      <c r="A55" s="8" t="s">
        <v>2882</v>
      </c>
      <c r="B55" s="8" t="n">
        <v>54</v>
      </c>
      <c r="C55" s="8" t="s">
        <v>2883</v>
      </c>
      <c r="D55" s="8" t="s">
        <v>2763</v>
      </c>
      <c r="E55" s="8" t="s">
        <v>2789</v>
      </c>
      <c r="F55" s="8" t="s">
        <v>2776</v>
      </c>
    </row>
    <row r="56" customFormat="false" ht="15.75" hidden="false" customHeight="false" outlineLevel="0" collapsed="false">
      <c r="A56" s="8" t="s">
        <v>2884</v>
      </c>
      <c r="B56" s="8" t="n">
        <v>55</v>
      </c>
      <c r="C56" s="8" t="s">
        <v>2885</v>
      </c>
      <c r="D56" s="8" t="s">
        <v>2763</v>
      </c>
      <c r="E56" s="8" t="s">
        <v>2789</v>
      </c>
      <c r="F56" s="8" t="s">
        <v>2770</v>
      </c>
    </row>
    <row r="57" customFormat="false" ht="15.75" hidden="false" customHeight="false" outlineLevel="0" collapsed="false">
      <c r="A57" s="8" t="s">
        <v>2886</v>
      </c>
      <c r="B57" s="8" t="n">
        <v>56</v>
      </c>
      <c r="C57" s="8" t="s">
        <v>2887</v>
      </c>
      <c r="D57" s="8" t="s">
        <v>2763</v>
      </c>
      <c r="E57" s="8" t="s">
        <v>2769</v>
      </c>
      <c r="F57" s="8" t="s">
        <v>2773</v>
      </c>
    </row>
    <row r="58" customFormat="false" ht="15.75" hidden="false" customHeight="false" outlineLevel="0" collapsed="false">
      <c r="A58" s="8" t="s">
        <v>2888</v>
      </c>
      <c r="B58" s="8" t="n">
        <v>57</v>
      </c>
      <c r="C58" s="8" t="s">
        <v>2889</v>
      </c>
      <c r="D58" s="8" t="s">
        <v>2763</v>
      </c>
      <c r="E58" s="8" t="s">
        <v>2769</v>
      </c>
      <c r="F58" s="8" t="s">
        <v>2776</v>
      </c>
    </row>
    <row r="59" customFormat="false" ht="15.75" hidden="false" customHeight="false" outlineLevel="0" collapsed="false">
      <c r="A59" s="8" t="s">
        <v>2890</v>
      </c>
      <c r="B59" s="8" t="n">
        <v>58</v>
      </c>
      <c r="C59" s="8" t="s">
        <v>2891</v>
      </c>
      <c r="D59" s="8" t="s">
        <v>2763</v>
      </c>
      <c r="E59" s="8" t="s">
        <v>2769</v>
      </c>
      <c r="F59" s="8" t="s">
        <v>2770</v>
      </c>
    </row>
    <row r="60" customFormat="false" ht="15.75" hidden="false" customHeight="false" outlineLevel="0" collapsed="false">
      <c r="A60" s="8" t="s">
        <v>2892</v>
      </c>
      <c r="B60" s="8" t="n">
        <v>59</v>
      </c>
      <c r="C60" s="8" t="s">
        <v>2891</v>
      </c>
      <c r="D60" s="8" t="s">
        <v>2763</v>
      </c>
      <c r="E60" s="8" t="s">
        <v>2769</v>
      </c>
      <c r="F60" s="8" t="s">
        <v>2770</v>
      </c>
    </row>
    <row r="61" customFormat="false" ht="15.75" hidden="false" customHeight="false" outlineLevel="0" collapsed="false">
      <c r="A61" s="8" t="s">
        <v>2893</v>
      </c>
      <c r="B61" s="8" t="n">
        <v>60</v>
      </c>
      <c r="C61" s="8" t="s">
        <v>2894</v>
      </c>
      <c r="D61" s="8" t="s">
        <v>2763</v>
      </c>
      <c r="E61" s="8" t="s">
        <v>2769</v>
      </c>
      <c r="F61" s="8" t="s">
        <v>2770</v>
      </c>
    </row>
    <row r="62" customFormat="false" ht="15.75" hidden="false" customHeight="false" outlineLevel="0" collapsed="false">
      <c r="A62" s="8" t="s">
        <v>2895</v>
      </c>
      <c r="B62" s="8" t="n">
        <v>61</v>
      </c>
      <c r="C62" s="8" t="s">
        <v>2894</v>
      </c>
      <c r="D62" s="8" t="s">
        <v>2763</v>
      </c>
      <c r="E62" s="8" t="s">
        <v>2769</v>
      </c>
      <c r="F62" s="8" t="s">
        <v>2770</v>
      </c>
    </row>
    <row r="63" customFormat="false" ht="15.75" hidden="false" customHeight="false" outlineLevel="0" collapsed="false">
      <c r="A63" s="8" t="s">
        <v>2896</v>
      </c>
      <c r="B63" s="8" t="n">
        <v>62</v>
      </c>
      <c r="C63" s="8" t="s">
        <v>2897</v>
      </c>
      <c r="D63" s="8" t="s">
        <v>2763</v>
      </c>
      <c r="E63" s="8" t="s">
        <v>2769</v>
      </c>
      <c r="F63" s="8" t="s">
        <v>2770</v>
      </c>
    </row>
    <row r="64" customFormat="false" ht="15.75" hidden="false" customHeight="false" outlineLevel="0" collapsed="false">
      <c r="A64" s="8" t="s">
        <v>2898</v>
      </c>
      <c r="B64" s="8" t="n">
        <v>63</v>
      </c>
      <c r="C64" s="8" t="s">
        <v>2897</v>
      </c>
      <c r="D64" s="8" t="s">
        <v>2763</v>
      </c>
      <c r="E64" s="8" t="s">
        <v>2769</v>
      </c>
      <c r="F64" s="8" t="s">
        <v>2770</v>
      </c>
    </row>
    <row r="65" customFormat="false" ht="15.75" hidden="false" customHeight="false" outlineLevel="0" collapsed="false">
      <c r="A65" s="8" t="s">
        <v>2899</v>
      </c>
      <c r="B65" s="8" t="n">
        <v>64</v>
      </c>
      <c r="C65" s="8" t="s">
        <v>2894</v>
      </c>
      <c r="D65" s="8" t="s">
        <v>2763</v>
      </c>
      <c r="E65" s="8" t="s">
        <v>2769</v>
      </c>
      <c r="F65" s="8" t="s">
        <v>2770</v>
      </c>
    </row>
    <row r="66" customFormat="false" ht="15.75" hidden="false" customHeight="false" outlineLevel="0" collapsed="false">
      <c r="A66" s="8" t="s">
        <v>2900</v>
      </c>
      <c r="B66" s="8" t="n">
        <v>65</v>
      </c>
      <c r="C66" s="8" t="s">
        <v>2894</v>
      </c>
      <c r="D66" s="8" t="s">
        <v>2763</v>
      </c>
      <c r="E66" s="8" t="s">
        <v>2769</v>
      </c>
      <c r="F66" s="8" t="s">
        <v>2776</v>
      </c>
    </row>
    <row r="67" customFormat="false" ht="15.75" hidden="false" customHeight="false" outlineLevel="0" collapsed="false">
      <c r="A67" s="8" t="s">
        <v>2901</v>
      </c>
      <c r="B67" s="8" t="n">
        <v>66</v>
      </c>
      <c r="C67" s="8" t="s">
        <v>2902</v>
      </c>
      <c r="D67" s="8" t="s">
        <v>2763</v>
      </c>
      <c r="E67" s="8" t="s">
        <v>2769</v>
      </c>
      <c r="F67" s="8" t="s">
        <v>2773</v>
      </c>
    </row>
    <row r="68" customFormat="false" ht="15.75" hidden="false" customHeight="false" outlineLevel="0" collapsed="false">
      <c r="A68" s="8" t="s">
        <v>2903</v>
      </c>
      <c r="B68" s="8" t="n">
        <v>67</v>
      </c>
      <c r="C68" s="8" t="s">
        <v>2904</v>
      </c>
      <c r="D68" s="8" t="s">
        <v>2763</v>
      </c>
      <c r="E68" s="8" t="s">
        <v>2769</v>
      </c>
      <c r="F68" s="8" t="s">
        <v>2776</v>
      </c>
    </row>
    <row r="69" customFormat="false" ht="15.75" hidden="false" customHeight="false" outlineLevel="0" collapsed="false">
      <c r="A69" s="8" t="s">
        <v>2905</v>
      </c>
      <c r="B69" s="8" t="n">
        <v>68</v>
      </c>
      <c r="C69" s="8" t="s">
        <v>2906</v>
      </c>
      <c r="D69" s="8" t="s">
        <v>2763</v>
      </c>
      <c r="E69" s="8" t="s">
        <v>2769</v>
      </c>
      <c r="F69" s="8" t="s">
        <v>2770</v>
      </c>
    </row>
    <row r="70" customFormat="false" ht="15.75" hidden="false" customHeight="false" outlineLevel="0" collapsed="false">
      <c r="A70" s="8" t="s">
        <v>2907</v>
      </c>
      <c r="B70" s="8" t="n">
        <v>69</v>
      </c>
      <c r="C70" s="8" t="s">
        <v>2908</v>
      </c>
      <c r="D70" s="8" t="s">
        <v>2763</v>
      </c>
      <c r="E70" s="8" t="s">
        <v>2769</v>
      </c>
      <c r="F70" s="8" t="s">
        <v>2773</v>
      </c>
    </row>
    <row r="71" customFormat="false" ht="15.75" hidden="false" customHeight="false" outlineLevel="0" collapsed="false">
      <c r="A71" s="8" t="s">
        <v>2909</v>
      </c>
      <c r="B71" s="8" t="n">
        <v>70</v>
      </c>
      <c r="C71" s="8" t="s">
        <v>2910</v>
      </c>
      <c r="D71" s="8" t="s">
        <v>2763</v>
      </c>
      <c r="E71" s="8" t="s">
        <v>2769</v>
      </c>
      <c r="F71" s="8" t="s">
        <v>2776</v>
      </c>
    </row>
    <row r="72" customFormat="false" ht="15.75" hidden="false" customHeight="false" outlineLevel="0" collapsed="false">
      <c r="A72" s="8" t="s">
        <v>2911</v>
      </c>
      <c r="B72" s="8" t="n">
        <v>71</v>
      </c>
      <c r="C72" s="8" t="s">
        <v>2912</v>
      </c>
      <c r="D72" s="8" t="s">
        <v>2763</v>
      </c>
      <c r="E72" s="8" t="s">
        <v>2769</v>
      </c>
      <c r="F72" s="8" t="s">
        <v>2773</v>
      </c>
    </row>
    <row r="73" customFormat="false" ht="15.75" hidden="false" customHeight="false" outlineLevel="0" collapsed="false">
      <c r="A73" s="8" t="s">
        <v>2913</v>
      </c>
      <c r="B73" s="8" t="n">
        <v>72</v>
      </c>
      <c r="C73" s="8" t="s">
        <v>2914</v>
      </c>
      <c r="D73" s="8" t="s">
        <v>2763</v>
      </c>
      <c r="E73" s="8" t="s">
        <v>2769</v>
      </c>
      <c r="F73" s="8" t="s">
        <v>2776</v>
      </c>
    </row>
    <row r="74" customFormat="false" ht="15.75" hidden="false" customHeight="false" outlineLevel="0" collapsed="false">
      <c r="A74" s="8" t="s">
        <v>2915</v>
      </c>
      <c r="B74" s="8" t="n">
        <v>73</v>
      </c>
      <c r="C74" s="8" t="s">
        <v>2916</v>
      </c>
      <c r="D74" s="8" t="s">
        <v>2763</v>
      </c>
      <c r="E74" s="8" t="s">
        <v>2769</v>
      </c>
      <c r="F74" s="8" t="s">
        <v>2773</v>
      </c>
    </row>
    <row r="75" customFormat="false" ht="15.75" hidden="false" customHeight="false" outlineLevel="0" collapsed="false">
      <c r="A75" s="8" t="s">
        <v>2917</v>
      </c>
      <c r="B75" s="8" t="n">
        <v>74</v>
      </c>
      <c r="C75" s="8" t="s">
        <v>2918</v>
      </c>
      <c r="D75" s="8" t="s">
        <v>2763</v>
      </c>
      <c r="E75" s="8" t="s">
        <v>2769</v>
      </c>
      <c r="F75" s="8" t="s">
        <v>2776</v>
      </c>
    </row>
    <row r="76" customFormat="false" ht="15.75" hidden="false" customHeight="false" outlineLevel="0" collapsed="false">
      <c r="A76" s="8" t="s">
        <v>2919</v>
      </c>
      <c r="B76" s="8" t="n">
        <v>75</v>
      </c>
      <c r="C76" s="8" t="s">
        <v>2920</v>
      </c>
      <c r="D76" s="8" t="s">
        <v>2763</v>
      </c>
      <c r="E76" s="8" t="s">
        <v>2769</v>
      </c>
      <c r="F76" s="8" t="s">
        <v>2770</v>
      </c>
    </row>
    <row r="77" customFormat="false" ht="15.75" hidden="false" customHeight="false" outlineLevel="0" collapsed="false">
      <c r="A77" s="8" t="s">
        <v>2921</v>
      </c>
      <c r="B77" s="8" t="n">
        <v>76</v>
      </c>
      <c r="C77" s="8" t="s">
        <v>2922</v>
      </c>
      <c r="D77" s="8" t="s">
        <v>2763</v>
      </c>
      <c r="E77" s="8" t="s">
        <v>2769</v>
      </c>
      <c r="F77" s="8" t="s">
        <v>2770</v>
      </c>
    </row>
    <row r="78" customFormat="false" ht="15.75" hidden="false" customHeight="false" outlineLevel="0" collapsed="false">
      <c r="A78" s="8" t="s">
        <v>2923</v>
      </c>
      <c r="B78" s="8" t="n">
        <v>77</v>
      </c>
      <c r="C78" s="8" t="s">
        <v>2922</v>
      </c>
      <c r="D78" s="8" t="s">
        <v>2763</v>
      </c>
      <c r="E78" s="8" t="s">
        <v>2769</v>
      </c>
      <c r="F78" s="8" t="s">
        <v>2776</v>
      </c>
    </row>
    <row r="79" customFormat="false" ht="15.75" hidden="false" customHeight="false" outlineLevel="0" collapsed="false">
      <c r="A79" s="8" t="s">
        <v>2924</v>
      </c>
      <c r="B79" s="8" t="n">
        <v>78</v>
      </c>
      <c r="C79" s="8" t="s">
        <v>2925</v>
      </c>
      <c r="D79" s="8" t="s">
        <v>2763</v>
      </c>
      <c r="E79" s="8" t="s">
        <v>2769</v>
      </c>
      <c r="F79" s="8" t="s">
        <v>2926</v>
      </c>
    </row>
    <row r="80" customFormat="false" ht="15.75" hidden="false" customHeight="false" outlineLevel="0" collapsed="false">
      <c r="A80" s="8" t="s">
        <v>2927</v>
      </c>
      <c r="B80" s="8" t="n">
        <v>79</v>
      </c>
      <c r="C80" s="8" t="s">
        <v>2928</v>
      </c>
      <c r="D80" s="8" t="s">
        <v>2763</v>
      </c>
      <c r="E80" s="8" t="s">
        <v>2769</v>
      </c>
      <c r="F80" s="8" t="s">
        <v>2929</v>
      </c>
    </row>
    <row r="81" customFormat="false" ht="15.75" hidden="false" customHeight="false" outlineLevel="0" collapsed="false">
      <c r="A81" s="8" t="s">
        <v>2930</v>
      </c>
      <c r="B81" s="8" t="n">
        <v>80</v>
      </c>
      <c r="C81" s="8" t="s">
        <v>2931</v>
      </c>
      <c r="D81" s="8" t="s">
        <v>2763</v>
      </c>
      <c r="E81" s="8" t="s">
        <v>2769</v>
      </c>
      <c r="F81" s="8" t="s">
        <v>2932</v>
      </c>
    </row>
    <row r="82" customFormat="false" ht="15.75" hidden="false" customHeight="false" outlineLevel="0" collapsed="false">
      <c r="A82" s="8" t="s">
        <v>2933</v>
      </c>
      <c r="B82" s="8" t="n">
        <v>81</v>
      </c>
      <c r="C82" s="8" t="s">
        <v>2931</v>
      </c>
      <c r="D82" s="8" t="s">
        <v>2763</v>
      </c>
      <c r="E82" s="8" t="s">
        <v>2769</v>
      </c>
      <c r="F82" s="8" t="s">
        <v>2932</v>
      </c>
    </row>
    <row r="83" customFormat="false" ht="15.75" hidden="false" customHeight="false" outlineLevel="0" collapsed="false">
      <c r="A83" s="8" t="s">
        <v>2934</v>
      </c>
      <c r="B83" s="8" t="n">
        <v>82</v>
      </c>
      <c r="C83" s="8" t="s">
        <v>2935</v>
      </c>
      <c r="D83" s="8" t="s">
        <v>2763</v>
      </c>
      <c r="E83" s="8" t="s">
        <v>2769</v>
      </c>
      <c r="F83" s="8" t="s">
        <v>2770</v>
      </c>
    </row>
    <row r="84" customFormat="false" ht="15.75" hidden="false" customHeight="false" outlineLevel="0" collapsed="false">
      <c r="A84" s="8" t="s">
        <v>2936</v>
      </c>
      <c r="B84" s="8" t="n">
        <v>83</v>
      </c>
      <c r="C84" s="8" t="s">
        <v>2937</v>
      </c>
      <c r="D84" s="8" t="s">
        <v>2763</v>
      </c>
      <c r="E84" s="8" t="s">
        <v>2789</v>
      </c>
      <c r="F84" s="8" t="s">
        <v>2770</v>
      </c>
    </row>
    <row r="85" customFormat="false" ht="15.75" hidden="false" customHeight="false" outlineLevel="0" collapsed="false">
      <c r="A85" s="8" t="s">
        <v>2938</v>
      </c>
      <c r="B85" s="8" t="n">
        <v>84</v>
      </c>
      <c r="C85" s="8" t="s">
        <v>2939</v>
      </c>
      <c r="D85" s="8" t="s">
        <v>2763</v>
      </c>
      <c r="E85" s="8" t="s">
        <v>2789</v>
      </c>
      <c r="F85" s="8" t="s">
        <v>2770</v>
      </c>
    </row>
    <row r="86" customFormat="false" ht="15.75" hidden="false" customHeight="false" outlineLevel="0" collapsed="false">
      <c r="A86" s="8" t="s">
        <v>2940</v>
      </c>
      <c r="B86" s="8" t="n">
        <v>85</v>
      </c>
      <c r="C86" s="8" t="s">
        <v>2941</v>
      </c>
      <c r="D86" s="8" t="s">
        <v>2763</v>
      </c>
      <c r="E86" s="8" t="s">
        <v>2789</v>
      </c>
      <c r="F86" s="8" t="s">
        <v>2773</v>
      </c>
    </row>
    <row r="87" customFormat="false" ht="15.75" hidden="false" customHeight="false" outlineLevel="0" collapsed="false">
      <c r="A87" s="8" t="s">
        <v>2942</v>
      </c>
      <c r="B87" s="8" t="n">
        <v>86</v>
      </c>
      <c r="C87" s="8" t="s">
        <v>2943</v>
      </c>
      <c r="D87" s="8" t="s">
        <v>2763</v>
      </c>
      <c r="E87" s="8" t="s">
        <v>2789</v>
      </c>
      <c r="F87" s="8" t="s">
        <v>2776</v>
      </c>
    </row>
    <row r="88" customFormat="false" ht="15.75" hidden="false" customHeight="false" outlineLevel="0" collapsed="false">
      <c r="A88" s="8" t="s">
        <v>2944</v>
      </c>
      <c r="B88" s="8" t="n">
        <v>87</v>
      </c>
      <c r="C88" s="8" t="s">
        <v>2945</v>
      </c>
      <c r="D88" s="8" t="s">
        <v>2763</v>
      </c>
      <c r="E88" s="8" t="s">
        <v>2789</v>
      </c>
      <c r="F88" s="8" t="s">
        <v>2773</v>
      </c>
    </row>
    <row r="89" customFormat="false" ht="15.75" hidden="false" customHeight="false" outlineLevel="0" collapsed="false">
      <c r="A89" s="8" t="s">
        <v>2946</v>
      </c>
      <c r="B89" s="8" t="n">
        <v>88</v>
      </c>
      <c r="C89" s="8" t="s">
        <v>2947</v>
      </c>
      <c r="D89" s="8" t="s">
        <v>2763</v>
      </c>
      <c r="E89" s="8" t="s">
        <v>2789</v>
      </c>
      <c r="F89" s="8" t="s">
        <v>2776</v>
      </c>
    </row>
    <row r="90" customFormat="false" ht="15.75" hidden="false" customHeight="false" outlineLevel="0" collapsed="false">
      <c r="A90" s="8" t="s">
        <v>2948</v>
      </c>
      <c r="B90" s="8" t="n">
        <v>89</v>
      </c>
      <c r="C90" s="8" t="s">
        <v>2949</v>
      </c>
      <c r="D90" s="8" t="s">
        <v>2763</v>
      </c>
      <c r="E90" s="8" t="s">
        <v>2789</v>
      </c>
      <c r="F90" s="8" t="s">
        <v>2770</v>
      </c>
    </row>
    <row r="91" customFormat="false" ht="15.75" hidden="false" customHeight="false" outlineLevel="0" collapsed="false">
      <c r="A91" s="8" t="s">
        <v>2950</v>
      </c>
      <c r="B91" s="8" t="n">
        <v>90</v>
      </c>
      <c r="C91" s="8" t="s">
        <v>2951</v>
      </c>
      <c r="D91" s="8" t="s">
        <v>2763</v>
      </c>
      <c r="E91" s="8" t="s">
        <v>2789</v>
      </c>
      <c r="F91" s="8" t="s">
        <v>2773</v>
      </c>
    </row>
    <row r="92" customFormat="false" ht="15.75" hidden="false" customHeight="false" outlineLevel="0" collapsed="false">
      <c r="A92" s="8" t="s">
        <v>2952</v>
      </c>
      <c r="B92" s="8" t="n">
        <v>91</v>
      </c>
      <c r="C92" s="8" t="s">
        <v>2953</v>
      </c>
      <c r="D92" s="8" t="s">
        <v>2763</v>
      </c>
      <c r="E92" s="8" t="s">
        <v>2789</v>
      </c>
      <c r="F92" s="8" t="s">
        <v>2773</v>
      </c>
    </row>
    <row r="93" customFormat="false" ht="15.75" hidden="false" customHeight="false" outlineLevel="0" collapsed="false">
      <c r="A93" s="8" t="s">
        <v>2954</v>
      </c>
      <c r="B93" s="8" t="n">
        <v>92</v>
      </c>
      <c r="C93" s="8" t="s">
        <v>2955</v>
      </c>
      <c r="D93" s="8" t="s">
        <v>2763</v>
      </c>
      <c r="E93" s="8" t="s">
        <v>2789</v>
      </c>
      <c r="F93" s="8" t="s">
        <v>2776</v>
      </c>
    </row>
    <row r="94" customFormat="false" ht="15.75" hidden="false" customHeight="false" outlineLevel="0" collapsed="false">
      <c r="A94" s="8" t="s">
        <v>2956</v>
      </c>
      <c r="B94" s="8" t="n">
        <v>93</v>
      </c>
      <c r="C94" s="8" t="s">
        <v>2957</v>
      </c>
      <c r="D94" s="8" t="s">
        <v>2763</v>
      </c>
      <c r="E94" s="8" t="s">
        <v>2789</v>
      </c>
      <c r="F94" s="8" t="s">
        <v>2773</v>
      </c>
    </row>
    <row r="95" customFormat="false" ht="15.75" hidden="false" customHeight="false" outlineLevel="0" collapsed="false">
      <c r="A95" s="8" t="s">
        <v>2958</v>
      </c>
      <c r="B95" s="8" t="n">
        <v>94</v>
      </c>
      <c r="C95" s="8" t="s">
        <v>2959</v>
      </c>
      <c r="D95" s="8" t="s">
        <v>2763</v>
      </c>
      <c r="E95" s="8" t="s">
        <v>2789</v>
      </c>
      <c r="F95" s="8" t="s">
        <v>2776</v>
      </c>
    </row>
    <row r="96" customFormat="false" ht="15.75" hidden="false" customHeight="false" outlineLevel="0" collapsed="false">
      <c r="A96" s="8" t="s">
        <v>2960</v>
      </c>
      <c r="B96" s="8" t="n">
        <v>95</v>
      </c>
      <c r="C96" s="8" t="s">
        <v>2961</v>
      </c>
      <c r="D96" s="8" t="s">
        <v>2763</v>
      </c>
      <c r="E96" s="8" t="s">
        <v>2789</v>
      </c>
      <c r="F96" s="8" t="s">
        <v>2770</v>
      </c>
    </row>
    <row r="97" customFormat="false" ht="15.75" hidden="false" customHeight="false" outlineLevel="0" collapsed="false">
      <c r="A97" s="8" t="s">
        <v>2962</v>
      </c>
      <c r="B97" s="8" t="n">
        <v>96</v>
      </c>
      <c r="C97" s="8" t="s">
        <v>2963</v>
      </c>
      <c r="D97" s="8" t="s">
        <v>2763</v>
      </c>
      <c r="E97" s="8" t="s">
        <v>2789</v>
      </c>
      <c r="F97" s="8" t="s">
        <v>2773</v>
      </c>
    </row>
    <row r="98" customFormat="false" ht="15.75" hidden="false" customHeight="false" outlineLevel="0" collapsed="false">
      <c r="A98" s="8" t="s">
        <v>2964</v>
      </c>
      <c r="B98" s="8" t="n">
        <v>97</v>
      </c>
      <c r="C98" s="8" t="s">
        <v>2965</v>
      </c>
      <c r="D98" s="8" t="s">
        <v>2763</v>
      </c>
      <c r="E98" s="8" t="s">
        <v>2789</v>
      </c>
      <c r="F98" s="8" t="s">
        <v>2776</v>
      </c>
    </row>
    <row r="99" customFormat="false" ht="15.75" hidden="false" customHeight="false" outlineLevel="0" collapsed="false">
      <c r="A99" s="8" t="s">
        <v>2966</v>
      </c>
      <c r="B99" s="8" t="n">
        <v>98</v>
      </c>
      <c r="C99" s="8" t="s">
        <v>2967</v>
      </c>
      <c r="D99" s="8" t="s">
        <v>2763</v>
      </c>
      <c r="E99" s="8" t="s">
        <v>2789</v>
      </c>
      <c r="F99" s="8" t="s">
        <v>2770</v>
      </c>
    </row>
    <row r="100" customFormat="false" ht="15.75" hidden="false" customHeight="false" outlineLevel="0" collapsed="false">
      <c r="A100" s="8" t="s">
        <v>2968</v>
      </c>
      <c r="B100" s="8" t="n">
        <v>99</v>
      </c>
      <c r="C100" s="8" t="s">
        <v>2969</v>
      </c>
      <c r="D100" s="8" t="s">
        <v>2763</v>
      </c>
      <c r="E100" s="8" t="s">
        <v>2789</v>
      </c>
      <c r="F100" s="8" t="s">
        <v>2770</v>
      </c>
    </row>
    <row r="101" customFormat="false" ht="15.75" hidden="false" customHeight="false" outlineLevel="0" collapsed="false">
      <c r="A101" s="8" t="s">
        <v>2970</v>
      </c>
      <c r="B101" s="8" t="n">
        <v>100</v>
      </c>
      <c r="C101" s="8" t="s">
        <v>2971</v>
      </c>
      <c r="D101" s="8" t="s">
        <v>2763</v>
      </c>
      <c r="E101" s="8" t="s">
        <v>2789</v>
      </c>
      <c r="F101" s="8" t="s">
        <v>2770</v>
      </c>
    </row>
    <row r="102" customFormat="false" ht="15.75" hidden="false" customHeight="false" outlineLevel="0" collapsed="false">
      <c r="A102" s="8" t="s">
        <v>2972</v>
      </c>
      <c r="B102" s="8" t="n">
        <v>101</v>
      </c>
      <c r="C102" s="8" t="s">
        <v>2973</v>
      </c>
      <c r="D102" s="8" t="s">
        <v>2763</v>
      </c>
      <c r="E102" s="8" t="s">
        <v>2789</v>
      </c>
      <c r="F102" s="8" t="s">
        <v>2773</v>
      </c>
    </row>
    <row r="103" customFormat="false" ht="15.75" hidden="false" customHeight="false" outlineLevel="0" collapsed="false">
      <c r="A103" s="8" t="s">
        <v>2974</v>
      </c>
      <c r="B103" s="8" t="n">
        <v>102</v>
      </c>
      <c r="C103" s="8" t="s">
        <v>2975</v>
      </c>
      <c r="D103" s="8" t="s">
        <v>2763</v>
      </c>
      <c r="E103" s="8" t="s">
        <v>2789</v>
      </c>
      <c r="F103" s="8" t="s">
        <v>2776</v>
      </c>
    </row>
    <row r="104" customFormat="false" ht="15.75" hidden="false" customHeight="false" outlineLevel="0" collapsed="false">
      <c r="A104" s="8" t="s">
        <v>2976</v>
      </c>
      <c r="B104" s="8" t="n">
        <v>103</v>
      </c>
      <c r="C104" s="8" t="s">
        <v>2977</v>
      </c>
      <c r="D104" s="8" t="s">
        <v>2763</v>
      </c>
      <c r="E104" s="8" t="s">
        <v>2789</v>
      </c>
      <c r="F104" s="8" t="s">
        <v>2770</v>
      </c>
    </row>
    <row r="105" customFormat="false" ht="15.75" hidden="false" customHeight="false" outlineLevel="0" collapsed="false">
      <c r="A105" s="8" t="s">
        <v>2978</v>
      </c>
      <c r="B105" s="8" t="n">
        <v>104</v>
      </c>
      <c r="C105" s="8" t="s">
        <v>2979</v>
      </c>
      <c r="D105" s="8" t="s">
        <v>2763</v>
      </c>
      <c r="E105" s="8" t="s">
        <v>2789</v>
      </c>
      <c r="F105" s="8" t="s">
        <v>2773</v>
      </c>
    </row>
    <row r="106" customFormat="false" ht="15.75" hidden="false" customHeight="false" outlineLevel="0" collapsed="false">
      <c r="A106" s="8" t="s">
        <v>2980</v>
      </c>
      <c r="B106" s="8" t="n">
        <v>105</v>
      </c>
      <c r="C106" s="8" t="s">
        <v>2981</v>
      </c>
      <c r="D106" s="8" t="s">
        <v>2763</v>
      </c>
      <c r="E106" s="8" t="s">
        <v>2789</v>
      </c>
      <c r="F106" s="8" t="s">
        <v>2776</v>
      </c>
    </row>
    <row r="107" customFormat="false" ht="15.75" hidden="false" customHeight="false" outlineLevel="0" collapsed="false">
      <c r="A107" s="8" t="s">
        <v>2982</v>
      </c>
      <c r="B107" s="8" t="n">
        <v>106</v>
      </c>
      <c r="C107" s="8" t="s">
        <v>2983</v>
      </c>
      <c r="D107" s="8" t="s">
        <v>2763</v>
      </c>
      <c r="E107" s="8" t="s">
        <v>2789</v>
      </c>
      <c r="F107" s="8" t="s">
        <v>2773</v>
      </c>
    </row>
    <row r="108" customFormat="false" ht="15.75" hidden="false" customHeight="false" outlineLevel="0" collapsed="false">
      <c r="A108" s="8" t="s">
        <v>2984</v>
      </c>
      <c r="B108" s="8" t="n">
        <v>107</v>
      </c>
      <c r="C108" s="8" t="s">
        <v>2985</v>
      </c>
      <c r="D108" s="8" t="s">
        <v>2763</v>
      </c>
      <c r="E108" s="8" t="s">
        <v>2789</v>
      </c>
      <c r="F108" s="8" t="s">
        <v>2776</v>
      </c>
    </row>
    <row r="109" customFormat="false" ht="15.75" hidden="false" customHeight="false" outlineLevel="0" collapsed="false">
      <c r="A109" s="8" t="s">
        <v>2986</v>
      </c>
      <c r="B109" s="8" t="n">
        <v>108</v>
      </c>
      <c r="C109" s="8" t="s">
        <v>2987</v>
      </c>
      <c r="D109" s="8" t="s">
        <v>2763</v>
      </c>
      <c r="E109" s="8" t="s">
        <v>2789</v>
      </c>
      <c r="F109" s="8" t="s">
        <v>2770</v>
      </c>
    </row>
    <row r="110" customFormat="false" ht="15.75" hidden="false" customHeight="false" outlineLevel="0" collapsed="false">
      <c r="A110" s="8" t="s">
        <v>2988</v>
      </c>
      <c r="B110" s="8" t="n">
        <v>109</v>
      </c>
      <c r="C110" s="8" t="s">
        <v>2989</v>
      </c>
      <c r="D110" s="8" t="s">
        <v>2763</v>
      </c>
      <c r="E110" s="8" t="s">
        <v>2789</v>
      </c>
      <c r="F110" s="8" t="s">
        <v>2776</v>
      </c>
    </row>
    <row r="111" customFormat="false" ht="15.75" hidden="false" customHeight="false" outlineLevel="0" collapsed="false">
      <c r="A111" s="8" t="s">
        <v>2990</v>
      </c>
      <c r="B111" s="8" t="n">
        <v>110</v>
      </c>
      <c r="C111" s="8" t="s">
        <v>2991</v>
      </c>
      <c r="D111" s="8" t="s">
        <v>2763</v>
      </c>
      <c r="E111" s="8" t="s">
        <v>2789</v>
      </c>
      <c r="F111" s="8" t="s">
        <v>2770</v>
      </c>
    </row>
    <row r="112" customFormat="false" ht="15.75" hidden="false" customHeight="false" outlineLevel="0" collapsed="false">
      <c r="A112" s="8" t="s">
        <v>2992</v>
      </c>
      <c r="B112" s="8" t="n">
        <v>111</v>
      </c>
      <c r="C112" s="8" t="s">
        <v>2993</v>
      </c>
      <c r="D112" s="8" t="s">
        <v>2763</v>
      </c>
      <c r="E112" s="8" t="s">
        <v>2789</v>
      </c>
      <c r="F112" s="8" t="s">
        <v>2776</v>
      </c>
    </row>
    <row r="113" customFormat="false" ht="15.75" hidden="false" customHeight="false" outlineLevel="0" collapsed="false">
      <c r="A113" s="8" t="s">
        <v>2994</v>
      </c>
      <c r="B113" s="8" t="n">
        <v>112</v>
      </c>
      <c r="C113" s="8" t="s">
        <v>2995</v>
      </c>
      <c r="D113" s="8" t="s">
        <v>2763</v>
      </c>
      <c r="E113" s="8" t="s">
        <v>2996</v>
      </c>
      <c r="F113" s="8" t="s">
        <v>2773</v>
      </c>
    </row>
    <row r="114" customFormat="false" ht="15.75" hidden="false" customHeight="false" outlineLevel="0" collapsed="false">
      <c r="A114" s="8" t="s">
        <v>2997</v>
      </c>
      <c r="B114" s="8" t="n">
        <v>113</v>
      </c>
      <c r="C114" s="8" t="s">
        <v>2998</v>
      </c>
      <c r="D114" s="8" t="s">
        <v>2763</v>
      </c>
      <c r="E114" s="8" t="s">
        <v>2996</v>
      </c>
      <c r="F114" s="8" t="s">
        <v>2776</v>
      </c>
    </row>
    <row r="115" customFormat="false" ht="15.75" hidden="false" customHeight="false" outlineLevel="0" collapsed="false">
      <c r="A115" s="8" t="s">
        <v>2999</v>
      </c>
      <c r="B115" s="8" t="n">
        <v>114</v>
      </c>
      <c r="C115" s="8" t="s">
        <v>3000</v>
      </c>
      <c r="D115" s="8" t="s">
        <v>2763</v>
      </c>
      <c r="E115" s="8" t="s">
        <v>2789</v>
      </c>
      <c r="F115" s="8" t="s">
        <v>2773</v>
      </c>
    </row>
    <row r="116" customFormat="false" ht="15.75" hidden="false" customHeight="false" outlineLevel="0" collapsed="false">
      <c r="A116" s="8" t="s">
        <v>3001</v>
      </c>
      <c r="B116" s="8" t="n">
        <v>115</v>
      </c>
      <c r="C116" s="8" t="s">
        <v>3002</v>
      </c>
      <c r="D116" s="8" t="s">
        <v>2763</v>
      </c>
      <c r="E116" s="8" t="s">
        <v>2789</v>
      </c>
      <c r="F116" s="8" t="s">
        <v>2776</v>
      </c>
    </row>
    <row r="117" customFormat="false" ht="15.75" hidden="false" customHeight="false" outlineLevel="0" collapsed="false">
      <c r="A117" s="8" t="s">
        <v>3003</v>
      </c>
      <c r="B117" s="8" t="n">
        <v>116</v>
      </c>
      <c r="C117" s="8" t="s">
        <v>3004</v>
      </c>
      <c r="D117" s="8" t="s">
        <v>2763</v>
      </c>
      <c r="E117" s="8" t="s">
        <v>2789</v>
      </c>
      <c r="F117" s="8" t="s">
        <v>2770</v>
      </c>
    </row>
    <row r="118" customFormat="false" ht="15.75" hidden="false" customHeight="false" outlineLevel="0" collapsed="false">
      <c r="A118" s="8" t="s">
        <v>3005</v>
      </c>
      <c r="B118" s="8" t="n">
        <v>117</v>
      </c>
      <c r="C118" s="8" t="s">
        <v>3006</v>
      </c>
      <c r="D118" s="8" t="s">
        <v>2763</v>
      </c>
      <c r="E118" s="8" t="s">
        <v>2789</v>
      </c>
      <c r="F118" s="8" t="s">
        <v>2773</v>
      </c>
    </row>
    <row r="119" customFormat="false" ht="15.75" hidden="false" customHeight="false" outlineLevel="0" collapsed="false">
      <c r="A119" s="8" t="s">
        <v>3007</v>
      </c>
      <c r="B119" s="8" t="n">
        <v>118</v>
      </c>
      <c r="C119" s="8" t="s">
        <v>3008</v>
      </c>
      <c r="D119" s="8" t="s">
        <v>2763</v>
      </c>
      <c r="E119" s="8" t="s">
        <v>2789</v>
      </c>
      <c r="F119" s="8" t="s">
        <v>2776</v>
      </c>
    </row>
    <row r="120" customFormat="false" ht="15.75" hidden="false" customHeight="false" outlineLevel="0" collapsed="false">
      <c r="A120" s="8" t="s">
        <v>3009</v>
      </c>
      <c r="B120" s="8" t="n">
        <v>119</v>
      </c>
      <c r="C120" s="8" t="s">
        <v>3010</v>
      </c>
      <c r="D120" s="8" t="s">
        <v>2763</v>
      </c>
      <c r="E120" s="8" t="s">
        <v>2789</v>
      </c>
      <c r="F120" s="8" t="s">
        <v>2770</v>
      </c>
    </row>
    <row r="121" customFormat="false" ht="15.75" hidden="false" customHeight="false" outlineLevel="0" collapsed="false">
      <c r="A121" s="8" t="s">
        <v>3011</v>
      </c>
      <c r="B121" s="8" t="n">
        <v>120</v>
      </c>
      <c r="C121" s="8" t="s">
        <v>3012</v>
      </c>
      <c r="D121" s="8" t="s">
        <v>2763</v>
      </c>
      <c r="E121" s="8" t="s">
        <v>2789</v>
      </c>
      <c r="F121" s="8" t="s">
        <v>2773</v>
      </c>
    </row>
    <row r="122" customFormat="false" ht="15.75" hidden="false" customHeight="false" outlineLevel="0" collapsed="false">
      <c r="A122" s="8" t="s">
        <v>3013</v>
      </c>
      <c r="B122" s="8" t="n">
        <v>121</v>
      </c>
      <c r="C122" s="8" t="s">
        <v>3014</v>
      </c>
      <c r="D122" s="8" t="s">
        <v>2763</v>
      </c>
      <c r="E122" s="8" t="s">
        <v>2789</v>
      </c>
      <c r="F122" s="8" t="s">
        <v>2776</v>
      </c>
    </row>
    <row r="123" customFormat="false" ht="15.75" hidden="false" customHeight="false" outlineLevel="0" collapsed="false">
      <c r="A123" s="8" t="s">
        <v>3015</v>
      </c>
      <c r="B123" s="8" t="n">
        <v>122</v>
      </c>
      <c r="C123" s="8" t="s">
        <v>3016</v>
      </c>
      <c r="D123" s="8" t="s">
        <v>2763</v>
      </c>
      <c r="E123" s="8" t="s">
        <v>2789</v>
      </c>
      <c r="F123" s="8" t="s">
        <v>2770</v>
      </c>
    </row>
    <row r="124" customFormat="false" ht="15.75" hidden="false" customHeight="false" outlineLevel="0" collapsed="false">
      <c r="A124" s="8" t="s">
        <v>3017</v>
      </c>
      <c r="B124" s="8" t="n">
        <v>123</v>
      </c>
      <c r="C124" s="8" t="s">
        <v>3018</v>
      </c>
      <c r="D124" s="8" t="s">
        <v>2763</v>
      </c>
      <c r="E124" s="8" t="s">
        <v>2789</v>
      </c>
      <c r="F124" s="8" t="s">
        <v>2773</v>
      </c>
    </row>
    <row r="125" customFormat="false" ht="15.75" hidden="false" customHeight="false" outlineLevel="0" collapsed="false">
      <c r="A125" s="8" t="s">
        <v>3019</v>
      </c>
      <c r="B125" s="8" t="n">
        <v>124</v>
      </c>
      <c r="C125" s="8" t="s">
        <v>3020</v>
      </c>
      <c r="D125" s="8" t="s">
        <v>2763</v>
      </c>
      <c r="E125" s="8" t="s">
        <v>2789</v>
      </c>
      <c r="F125" s="8" t="s">
        <v>2776</v>
      </c>
    </row>
    <row r="126" customFormat="false" ht="15.75" hidden="false" customHeight="false" outlineLevel="0" collapsed="false">
      <c r="A126" s="8" t="s">
        <v>3021</v>
      </c>
      <c r="C126" s="8" t="s">
        <v>3022</v>
      </c>
      <c r="D126" s="8" t="s">
        <v>2763</v>
      </c>
      <c r="E126" s="8" t="s">
        <v>2789</v>
      </c>
      <c r="F126" s="8" t="s">
        <v>2770</v>
      </c>
    </row>
    <row r="127" customFormat="false" ht="15.75" hidden="false" customHeight="false" outlineLevel="0" collapsed="false">
      <c r="A127" s="8" t="s">
        <v>3023</v>
      </c>
      <c r="C127" s="8" t="s">
        <v>3024</v>
      </c>
      <c r="D127" s="8" t="s">
        <v>2763</v>
      </c>
      <c r="E127" s="8" t="s">
        <v>2789</v>
      </c>
      <c r="F127" s="8" t="s">
        <v>2773</v>
      </c>
    </row>
    <row r="128" customFormat="false" ht="15.75" hidden="false" customHeight="false" outlineLevel="0" collapsed="false">
      <c r="A128" s="8" t="s">
        <v>3025</v>
      </c>
      <c r="C128" s="8" t="s">
        <v>3026</v>
      </c>
      <c r="D128" s="8" t="s">
        <v>2763</v>
      </c>
      <c r="E128" s="8" t="s">
        <v>2789</v>
      </c>
      <c r="F128" s="8" t="s">
        <v>2776</v>
      </c>
    </row>
    <row r="129" customFormat="false" ht="15.75" hidden="false" customHeight="false" outlineLevel="0" collapsed="false">
      <c r="A129" s="8" t="s">
        <v>3027</v>
      </c>
      <c r="C129" s="8" t="s">
        <v>3028</v>
      </c>
      <c r="D129" s="8" t="s">
        <v>2763</v>
      </c>
      <c r="E129" s="8" t="s">
        <v>2789</v>
      </c>
      <c r="F129" s="8" t="s">
        <v>2770</v>
      </c>
    </row>
    <row r="130" customFormat="false" ht="15.75" hidden="false" customHeight="false" outlineLevel="0" collapsed="false">
      <c r="A130" s="8" t="s">
        <v>3029</v>
      </c>
      <c r="C130" s="8" t="s">
        <v>3030</v>
      </c>
      <c r="D130" s="8" t="s">
        <v>2763</v>
      </c>
      <c r="E130" s="8" t="s">
        <v>2789</v>
      </c>
      <c r="F130" s="8" t="s">
        <v>2773</v>
      </c>
    </row>
    <row r="131" customFormat="false" ht="15.75" hidden="false" customHeight="false" outlineLevel="0" collapsed="false">
      <c r="A131" s="8" t="s">
        <v>3031</v>
      </c>
      <c r="C131" s="8" t="s">
        <v>3032</v>
      </c>
      <c r="D131" s="8" t="s">
        <v>2763</v>
      </c>
      <c r="E131" s="8" t="s">
        <v>2789</v>
      </c>
      <c r="F131" s="8" t="s">
        <v>2776</v>
      </c>
    </row>
    <row r="132" customFormat="false" ht="15.75" hidden="false" customHeight="false" outlineLevel="0" collapsed="false">
      <c r="A132" s="8" t="s">
        <v>3033</v>
      </c>
      <c r="C132" s="8" t="s">
        <v>3034</v>
      </c>
      <c r="D132" s="8" t="s">
        <v>2763</v>
      </c>
      <c r="E132" s="8" t="s">
        <v>2789</v>
      </c>
      <c r="F132" s="8" t="s">
        <v>2770</v>
      </c>
    </row>
    <row r="133" customFormat="false" ht="15.75" hidden="false" customHeight="false" outlineLevel="0" collapsed="false">
      <c r="A133" s="8" t="s">
        <v>3035</v>
      </c>
      <c r="C133" s="8" t="s">
        <v>3036</v>
      </c>
      <c r="D133" s="8" t="s">
        <v>2763</v>
      </c>
      <c r="E133" s="8" t="s">
        <v>2789</v>
      </c>
      <c r="F133" s="8" t="s">
        <v>2773</v>
      </c>
    </row>
    <row r="134" customFormat="false" ht="15.75" hidden="false" customHeight="false" outlineLevel="0" collapsed="false">
      <c r="A134" s="8" t="s">
        <v>3037</v>
      </c>
      <c r="C134" s="8" t="s">
        <v>3038</v>
      </c>
      <c r="D134" s="8" t="s">
        <v>2763</v>
      </c>
      <c r="E134" s="8" t="s">
        <v>2789</v>
      </c>
      <c r="F134" s="8" t="s">
        <v>2776</v>
      </c>
    </row>
    <row r="135" customFormat="false" ht="15.75" hidden="false" customHeight="false" outlineLevel="0" collapsed="false">
      <c r="A135" s="8" t="s">
        <v>3039</v>
      </c>
      <c r="C135" s="8" t="s">
        <v>3040</v>
      </c>
      <c r="D135" s="8" t="s">
        <v>2763</v>
      </c>
      <c r="E135" s="8" t="s">
        <v>2789</v>
      </c>
      <c r="F135" s="8" t="s">
        <v>2770</v>
      </c>
    </row>
    <row r="136" customFormat="false" ht="15.75" hidden="false" customHeight="false" outlineLevel="0" collapsed="false">
      <c r="A136" s="8" t="s">
        <v>3041</v>
      </c>
      <c r="C136" s="8" t="s">
        <v>3042</v>
      </c>
      <c r="D136" s="8" t="s">
        <v>2763</v>
      </c>
      <c r="E136" s="8" t="s">
        <v>2789</v>
      </c>
      <c r="F136" s="8" t="s">
        <v>2773</v>
      </c>
    </row>
    <row r="137" customFormat="false" ht="15.75" hidden="false" customHeight="false" outlineLevel="0" collapsed="false">
      <c r="A137" s="8" t="s">
        <v>3043</v>
      </c>
      <c r="C137" s="8" t="s">
        <v>3044</v>
      </c>
      <c r="D137" s="8" t="s">
        <v>2763</v>
      </c>
      <c r="E137" s="8" t="s">
        <v>2789</v>
      </c>
      <c r="F137" s="8" t="s">
        <v>2776</v>
      </c>
    </row>
    <row r="138" customFormat="false" ht="15.75" hidden="false" customHeight="false" outlineLevel="0" collapsed="false">
      <c r="A138" s="8" t="s">
        <v>3045</v>
      </c>
      <c r="C138" s="8" t="s">
        <v>3046</v>
      </c>
      <c r="D138" s="8" t="s">
        <v>2763</v>
      </c>
      <c r="E138" s="8" t="s">
        <v>2789</v>
      </c>
      <c r="F138" s="8" t="s">
        <v>2770</v>
      </c>
    </row>
    <row r="139" customFormat="false" ht="15.75" hidden="false" customHeight="false" outlineLevel="0" collapsed="false">
      <c r="A139" s="8" t="s">
        <v>3047</v>
      </c>
      <c r="C139" s="8" t="s">
        <v>3048</v>
      </c>
      <c r="D139" s="8" t="s">
        <v>2763</v>
      </c>
      <c r="E139" s="8" t="s">
        <v>2789</v>
      </c>
      <c r="F139" s="8" t="s">
        <v>2773</v>
      </c>
    </row>
    <row r="140" customFormat="false" ht="15.75" hidden="false" customHeight="false" outlineLevel="0" collapsed="false">
      <c r="A140" s="8" t="s">
        <v>3049</v>
      </c>
      <c r="C140" s="8" t="s">
        <v>3050</v>
      </c>
      <c r="D140" s="8" t="s">
        <v>2763</v>
      </c>
      <c r="E140" s="8" t="s">
        <v>2789</v>
      </c>
      <c r="F140" s="8" t="s">
        <v>2776</v>
      </c>
    </row>
    <row r="141" customFormat="false" ht="15.75" hidden="false" customHeight="false" outlineLevel="0" collapsed="false">
      <c r="A141" s="8" t="s">
        <v>3051</v>
      </c>
      <c r="C141" s="8" t="s">
        <v>3052</v>
      </c>
      <c r="D141" s="8" t="s">
        <v>2763</v>
      </c>
      <c r="E141" s="8" t="s">
        <v>2789</v>
      </c>
      <c r="F141" s="8" t="s">
        <v>2770</v>
      </c>
    </row>
    <row r="142" customFormat="false" ht="15.75" hidden="false" customHeight="false" outlineLevel="0" collapsed="false">
      <c r="A142" s="8" t="s">
        <v>3053</v>
      </c>
      <c r="C142" s="8" t="s">
        <v>3054</v>
      </c>
      <c r="D142" s="8" t="s">
        <v>2763</v>
      </c>
      <c r="E142" s="8" t="s">
        <v>2789</v>
      </c>
      <c r="F142" s="8" t="s">
        <v>2776</v>
      </c>
    </row>
    <row r="143" customFormat="false" ht="15.75" hidden="false" customHeight="false" outlineLevel="0" collapsed="false">
      <c r="A143" s="8" t="s">
        <v>3055</v>
      </c>
      <c r="C143" s="8" t="s">
        <v>3056</v>
      </c>
      <c r="D143" s="8" t="s">
        <v>2763</v>
      </c>
      <c r="E143" s="8" t="s">
        <v>2789</v>
      </c>
      <c r="F143" s="8" t="s">
        <v>2773</v>
      </c>
    </row>
    <row r="144" customFormat="false" ht="15.75" hidden="false" customHeight="false" outlineLevel="0" collapsed="false">
      <c r="A144" s="8" t="s">
        <v>3057</v>
      </c>
      <c r="C144" s="8" t="s">
        <v>3058</v>
      </c>
      <c r="D144" s="8" t="s">
        <v>2763</v>
      </c>
      <c r="E144" s="8" t="s">
        <v>2789</v>
      </c>
      <c r="F144" s="8" t="s">
        <v>2776</v>
      </c>
    </row>
    <row r="145" customFormat="false" ht="15.75" hidden="false" customHeight="false" outlineLevel="0" collapsed="false">
      <c r="A145" s="8" t="s">
        <v>3059</v>
      </c>
      <c r="C145" s="8" t="s">
        <v>3060</v>
      </c>
      <c r="D145" s="8" t="s">
        <v>2763</v>
      </c>
      <c r="E145" s="8" t="s">
        <v>2789</v>
      </c>
      <c r="F145" s="8" t="s">
        <v>2770</v>
      </c>
    </row>
    <row r="146" customFormat="false" ht="15.75" hidden="false" customHeight="false" outlineLevel="0" collapsed="false">
      <c r="A146" s="8" t="s">
        <v>3061</v>
      </c>
      <c r="C146" s="8" t="s">
        <v>3062</v>
      </c>
      <c r="D146" s="8" t="s">
        <v>2763</v>
      </c>
      <c r="E146" s="8" t="s">
        <v>2789</v>
      </c>
      <c r="F146" s="8" t="s">
        <v>2773</v>
      </c>
    </row>
    <row r="147" customFormat="false" ht="15.75" hidden="false" customHeight="false" outlineLevel="0" collapsed="false">
      <c r="A147" s="8" t="s">
        <v>3063</v>
      </c>
      <c r="C147" s="8" t="s">
        <v>3064</v>
      </c>
      <c r="D147" s="8" t="s">
        <v>2763</v>
      </c>
      <c r="E147" s="8" t="s">
        <v>2789</v>
      </c>
      <c r="F147" s="8" t="s">
        <v>2776</v>
      </c>
    </row>
    <row r="148" customFormat="false" ht="15.75" hidden="false" customHeight="false" outlineLevel="0" collapsed="false">
      <c r="A148" s="8" t="s">
        <v>3065</v>
      </c>
      <c r="C148" s="8" t="s">
        <v>3066</v>
      </c>
      <c r="D148" s="8" t="s">
        <v>2763</v>
      </c>
      <c r="E148" s="8" t="s">
        <v>2789</v>
      </c>
      <c r="F148" s="8" t="s">
        <v>2770</v>
      </c>
    </row>
    <row r="149" customFormat="false" ht="15.75" hidden="false" customHeight="false" outlineLevel="0" collapsed="false">
      <c r="A149" s="8" t="s">
        <v>3067</v>
      </c>
      <c r="C149" s="8" t="s">
        <v>3068</v>
      </c>
      <c r="D149" s="8" t="s">
        <v>2763</v>
      </c>
      <c r="E149" s="8" t="s">
        <v>2769</v>
      </c>
      <c r="F149" s="8" t="s">
        <v>2773</v>
      </c>
    </row>
    <row r="150" customFormat="false" ht="15.75" hidden="false" customHeight="false" outlineLevel="0" collapsed="false">
      <c r="A150" s="8" t="s">
        <v>3069</v>
      </c>
      <c r="C150" s="8" t="s">
        <v>3070</v>
      </c>
      <c r="D150" s="8" t="s">
        <v>2763</v>
      </c>
      <c r="E150" s="8" t="s">
        <v>2769</v>
      </c>
      <c r="F150" s="8" t="s">
        <v>2776</v>
      </c>
    </row>
    <row r="151" customFormat="false" ht="15.75" hidden="false" customHeight="false" outlineLevel="0" collapsed="false">
      <c r="A151" s="8" t="s">
        <v>3071</v>
      </c>
      <c r="C151" s="8" t="s">
        <v>3072</v>
      </c>
      <c r="D151" s="8" t="s">
        <v>2763</v>
      </c>
      <c r="E151" s="8" t="s">
        <v>2769</v>
      </c>
      <c r="F151" s="8" t="s">
        <v>2770</v>
      </c>
    </row>
    <row r="152" customFormat="false" ht="15.75" hidden="false" customHeight="false" outlineLevel="0" collapsed="false">
      <c r="A152" s="8" t="s">
        <v>3073</v>
      </c>
      <c r="C152" s="8" t="s">
        <v>3074</v>
      </c>
      <c r="D152" s="8" t="s">
        <v>2763</v>
      </c>
      <c r="E152" s="8" t="s">
        <v>2789</v>
      </c>
      <c r="F152" s="8" t="s">
        <v>2773</v>
      </c>
    </row>
    <row r="153" customFormat="false" ht="15.75" hidden="false" customHeight="false" outlineLevel="0" collapsed="false">
      <c r="A153" s="8" t="s">
        <v>3075</v>
      </c>
      <c r="C153" s="8" t="s">
        <v>3076</v>
      </c>
      <c r="D153" s="8" t="s">
        <v>2763</v>
      </c>
      <c r="E153" s="8" t="s">
        <v>2789</v>
      </c>
      <c r="F153" s="8" t="s">
        <v>2776</v>
      </c>
    </row>
    <row r="154" customFormat="false" ht="15.75" hidden="false" customHeight="false" outlineLevel="0" collapsed="false">
      <c r="A154" s="8" t="s">
        <v>3077</v>
      </c>
      <c r="C154" s="8" t="s">
        <v>3078</v>
      </c>
      <c r="D154" s="8" t="s">
        <v>2763</v>
      </c>
      <c r="E154" s="8" t="s">
        <v>2789</v>
      </c>
      <c r="F154" s="8" t="s">
        <v>2770</v>
      </c>
    </row>
    <row r="155" customFormat="false" ht="15.75" hidden="false" customHeight="false" outlineLevel="0" collapsed="false">
      <c r="A155" s="8" t="s">
        <v>3079</v>
      </c>
      <c r="C155" s="8" t="s">
        <v>3080</v>
      </c>
      <c r="D155" s="8" t="s">
        <v>2763</v>
      </c>
      <c r="E155" s="8" t="s">
        <v>2789</v>
      </c>
      <c r="F155" s="8" t="s">
        <v>2773</v>
      </c>
    </row>
    <row r="156" customFormat="false" ht="15.75" hidden="false" customHeight="false" outlineLevel="0" collapsed="false">
      <c r="A156" s="8" t="s">
        <v>3081</v>
      </c>
      <c r="C156" s="8" t="s">
        <v>3082</v>
      </c>
      <c r="D156" s="8" t="s">
        <v>2763</v>
      </c>
      <c r="E156" s="8" t="s">
        <v>2789</v>
      </c>
      <c r="F156" s="8" t="s">
        <v>2773</v>
      </c>
    </row>
    <row r="157" customFormat="false" ht="15.75" hidden="false" customHeight="false" outlineLevel="0" collapsed="false">
      <c r="A157" s="8" t="s">
        <v>3083</v>
      </c>
      <c r="C157" s="8" t="s">
        <v>3084</v>
      </c>
      <c r="D157" s="8" t="s">
        <v>2763</v>
      </c>
      <c r="E157" s="8" t="s">
        <v>2789</v>
      </c>
      <c r="F157" s="8" t="s">
        <v>2776</v>
      </c>
    </row>
    <row r="158" customFormat="false" ht="15.75" hidden="false" customHeight="false" outlineLevel="0" collapsed="false">
      <c r="A158" s="8" t="s">
        <v>3085</v>
      </c>
      <c r="C158" s="8" t="s">
        <v>3086</v>
      </c>
      <c r="D158" s="8" t="s">
        <v>2763</v>
      </c>
      <c r="E158" s="8" t="s">
        <v>2789</v>
      </c>
      <c r="F158" s="8" t="s">
        <v>2770</v>
      </c>
    </row>
    <row r="159" customFormat="false" ht="15.75" hidden="false" customHeight="false" outlineLevel="0" collapsed="false">
      <c r="A159" s="8" t="s">
        <v>3087</v>
      </c>
      <c r="C159" s="8" t="s">
        <v>3088</v>
      </c>
      <c r="D159" s="8" t="s">
        <v>2763</v>
      </c>
      <c r="E159" s="8" t="s">
        <v>2789</v>
      </c>
      <c r="F159" s="8" t="s">
        <v>2773</v>
      </c>
    </row>
    <row r="160" customFormat="false" ht="15.75" hidden="false" customHeight="false" outlineLevel="0" collapsed="false">
      <c r="A160" s="8" t="s">
        <v>3089</v>
      </c>
      <c r="C160" s="8" t="s">
        <v>3090</v>
      </c>
      <c r="D160" s="8" t="s">
        <v>2763</v>
      </c>
      <c r="E160" s="8" t="s">
        <v>2789</v>
      </c>
      <c r="F160" s="8" t="s">
        <v>2776</v>
      </c>
    </row>
    <row r="161" customFormat="false" ht="15.75" hidden="false" customHeight="false" outlineLevel="0" collapsed="false">
      <c r="A161" s="8" t="s">
        <v>3091</v>
      </c>
      <c r="C161" s="8" t="s">
        <v>3092</v>
      </c>
      <c r="D161" s="8" t="s">
        <v>2763</v>
      </c>
      <c r="E161" s="8" t="s">
        <v>2789</v>
      </c>
      <c r="F161" s="8" t="s">
        <v>2770</v>
      </c>
    </row>
    <row r="162" customFormat="false" ht="15.75" hidden="false" customHeight="false" outlineLevel="0" collapsed="false">
      <c r="A162" s="8" t="s">
        <v>3093</v>
      </c>
      <c r="C162" s="8" t="s">
        <v>3094</v>
      </c>
      <c r="D162" s="8" t="s">
        <v>2763</v>
      </c>
      <c r="E162" s="8" t="s">
        <v>2789</v>
      </c>
      <c r="F162" s="8" t="s">
        <v>2773</v>
      </c>
    </row>
    <row r="163" customFormat="false" ht="15.75" hidden="false" customHeight="false" outlineLevel="0" collapsed="false">
      <c r="A163" s="8" t="s">
        <v>3095</v>
      </c>
      <c r="C163" s="8" t="s">
        <v>3096</v>
      </c>
      <c r="D163" s="8" t="s">
        <v>2763</v>
      </c>
      <c r="E163" s="8" t="s">
        <v>2789</v>
      </c>
      <c r="F163" s="8" t="s">
        <v>2776</v>
      </c>
    </row>
    <row r="164" customFormat="false" ht="15.75" hidden="false" customHeight="false" outlineLevel="0" collapsed="false">
      <c r="A164" s="8" t="s">
        <v>3097</v>
      </c>
      <c r="C164" s="8" t="s">
        <v>3098</v>
      </c>
      <c r="D164" s="8" t="s">
        <v>2763</v>
      </c>
      <c r="E164" s="8" t="s">
        <v>2789</v>
      </c>
      <c r="F164" s="8" t="s">
        <v>2770</v>
      </c>
    </row>
    <row r="165" customFormat="false" ht="15.75" hidden="false" customHeight="false" outlineLevel="0" collapsed="false">
      <c r="A165" s="8" t="s">
        <v>3099</v>
      </c>
      <c r="C165" s="8" t="s">
        <v>3100</v>
      </c>
      <c r="D165" s="8" t="s">
        <v>2763</v>
      </c>
      <c r="E165" s="8" t="s">
        <v>2789</v>
      </c>
      <c r="F165" s="8" t="s">
        <v>2770</v>
      </c>
    </row>
    <row r="166" customFormat="false" ht="15.75" hidden="false" customHeight="false" outlineLevel="0" collapsed="false">
      <c r="A166" s="8" t="s">
        <v>3101</v>
      </c>
      <c r="C166" s="8" t="s">
        <v>3102</v>
      </c>
      <c r="D166" s="8" t="s">
        <v>2763</v>
      </c>
      <c r="E166" s="8" t="s">
        <v>2789</v>
      </c>
      <c r="F166" s="8" t="s">
        <v>2770</v>
      </c>
    </row>
    <row r="167" customFormat="false" ht="15.75" hidden="false" customHeight="false" outlineLevel="0" collapsed="false">
      <c r="A167" s="8" t="s">
        <v>3103</v>
      </c>
      <c r="C167" s="8" t="s">
        <v>3104</v>
      </c>
      <c r="D167" s="8" t="s">
        <v>2763</v>
      </c>
      <c r="E167" s="8" t="s">
        <v>2789</v>
      </c>
      <c r="F167" s="8" t="s">
        <v>2773</v>
      </c>
    </row>
    <row r="168" customFormat="false" ht="15.75" hidden="false" customHeight="false" outlineLevel="0" collapsed="false">
      <c r="A168" s="8" t="s">
        <v>3105</v>
      </c>
      <c r="C168" s="8" t="s">
        <v>3106</v>
      </c>
      <c r="D168" s="8" t="s">
        <v>2763</v>
      </c>
      <c r="E168" s="8" t="s">
        <v>2789</v>
      </c>
      <c r="F168" s="8" t="s">
        <v>2776</v>
      </c>
    </row>
    <row r="169" customFormat="false" ht="15.75" hidden="false" customHeight="false" outlineLevel="0" collapsed="false">
      <c r="A169" s="8" t="s">
        <v>3107</v>
      </c>
      <c r="C169" s="8" t="s">
        <v>3108</v>
      </c>
      <c r="D169" s="8" t="s">
        <v>2763</v>
      </c>
      <c r="E169" s="8" t="s">
        <v>2789</v>
      </c>
      <c r="F169" s="8" t="s">
        <v>2770</v>
      </c>
    </row>
    <row r="170" customFormat="false" ht="15.75" hidden="false" customHeight="false" outlineLevel="0" collapsed="false">
      <c r="A170" s="8" t="s">
        <v>3109</v>
      </c>
      <c r="C170" s="8" t="s">
        <v>3110</v>
      </c>
      <c r="D170" s="8" t="s">
        <v>2763</v>
      </c>
      <c r="E170" s="8" t="s">
        <v>2789</v>
      </c>
      <c r="F170" s="8" t="s">
        <v>2770</v>
      </c>
    </row>
    <row r="171" customFormat="false" ht="15.75" hidden="false" customHeight="false" outlineLevel="0" collapsed="false">
      <c r="A171" s="8" t="s">
        <v>3111</v>
      </c>
      <c r="C171" s="8" t="s">
        <v>3112</v>
      </c>
      <c r="D171" s="8" t="s">
        <v>2763</v>
      </c>
      <c r="E171" s="8" t="s">
        <v>2789</v>
      </c>
      <c r="F171" s="8" t="s">
        <v>2770</v>
      </c>
    </row>
    <row r="172" customFormat="false" ht="15.75" hidden="false" customHeight="false" outlineLevel="0" collapsed="false">
      <c r="A172" s="8" t="s">
        <v>3113</v>
      </c>
      <c r="C172" s="8" t="s">
        <v>3114</v>
      </c>
      <c r="D172" s="8" t="s">
        <v>2763</v>
      </c>
      <c r="E172" s="8" t="s">
        <v>2789</v>
      </c>
      <c r="F172" s="8" t="s">
        <v>2770</v>
      </c>
    </row>
    <row r="173" customFormat="false" ht="15.75" hidden="false" customHeight="false" outlineLevel="0" collapsed="false">
      <c r="A173" s="8" t="s">
        <v>3115</v>
      </c>
      <c r="C173" s="8" t="s">
        <v>3116</v>
      </c>
      <c r="D173" s="8" t="s">
        <v>2763</v>
      </c>
      <c r="E173" s="8" t="s">
        <v>2789</v>
      </c>
      <c r="F173" s="8" t="s">
        <v>2773</v>
      </c>
    </row>
    <row r="174" customFormat="false" ht="15.75" hidden="false" customHeight="false" outlineLevel="0" collapsed="false">
      <c r="A174" s="8" t="s">
        <v>3117</v>
      </c>
      <c r="C174" s="8" t="s">
        <v>3118</v>
      </c>
      <c r="D174" s="8" t="s">
        <v>2763</v>
      </c>
      <c r="E174" s="8" t="s">
        <v>2789</v>
      </c>
      <c r="F174" s="8" t="s">
        <v>2776</v>
      </c>
    </row>
    <row r="175" customFormat="false" ht="15.75" hidden="false" customHeight="false" outlineLevel="0" collapsed="false">
      <c r="A175" s="8" t="s">
        <v>3119</v>
      </c>
      <c r="C175" s="8" t="s">
        <v>3120</v>
      </c>
      <c r="D175" s="8" t="s">
        <v>2763</v>
      </c>
      <c r="E175" s="8" t="s">
        <v>2789</v>
      </c>
      <c r="F175" s="8" t="s">
        <v>2773</v>
      </c>
    </row>
    <row r="176" customFormat="false" ht="15.75" hidden="false" customHeight="false" outlineLevel="0" collapsed="false">
      <c r="A176" s="8" t="s">
        <v>3121</v>
      </c>
      <c r="C176" s="8" t="s">
        <v>3122</v>
      </c>
      <c r="D176" s="8" t="s">
        <v>2763</v>
      </c>
      <c r="E176" s="8" t="s">
        <v>2789</v>
      </c>
      <c r="F176" s="8" t="s">
        <v>2776</v>
      </c>
    </row>
    <row r="177" customFormat="false" ht="15.75" hidden="false" customHeight="false" outlineLevel="0" collapsed="false">
      <c r="A177" s="8" t="s">
        <v>3123</v>
      </c>
      <c r="C177" s="8" t="s">
        <v>3124</v>
      </c>
      <c r="D177" s="8" t="s">
        <v>2763</v>
      </c>
      <c r="E177" s="8" t="s">
        <v>2789</v>
      </c>
      <c r="F177" s="8" t="s">
        <v>2770</v>
      </c>
    </row>
    <row r="178" customFormat="false" ht="15.75" hidden="false" customHeight="false" outlineLevel="0" collapsed="false">
      <c r="A178" s="8" t="s">
        <v>3125</v>
      </c>
      <c r="C178" s="8" t="s">
        <v>3126</v>
      </c>
      <c r="D178" s="8" t="s">
        <v>2763</v>
      </c>
      <c r="E178" s="8" t="s">
        <v>2789</v>
      </c>
      <c r="F178" s="8" t="s">
        <v>2770</v>
      </c>
    </row>
    <row r="179" customFormat="false" ht="15.75" hidden="false" customHeight="false" outlineLevel="0" collapsed="false">
      <c r="A179" s="8" t="s">
        <v>3127</v>
      </c>
      <c r="C179" s="8" t="s">
        <v>3128</v>
      </c>
      <c r="D179" s="8" t="s">
        <v>2763</v>
      </c>
      <c r="E179" s="8" t="s">
        <v>2789</v>
      </c>
      <c r="F179" s="8" t="s">
        <v>2773</v>
      </c>
    </row>
    <row r="180" customFormat="false" ht="15.75" hidden="false" customHeight="false" outlineLevel="0" collapsed="false">
      <c r="A180" s="8" t="s">
        <v>3129</v>
      </c>
      <c r="C180" s="8" t="s">
        <v>3130</v>
      </c>
      <c r="D180" s="8" t="s">
        <v>2763</v>
      </c>
      <c r="E180" s="8" t="s">
        <v>2789</v>
      </c>
      <c r="F180" s="8" t="s">
        <v>2776</v>
      </c>
    </row>
    <row r="181" customFormat="false" ht="15.75" hidden="false" customHeight="false" outlineLevel="0" collapsed="false">
      <c r="A181" s="8" t="s">
        <v>3131</v>
      </c>
      <c r="C181" s="8" t="s">
        <v>3132</v>
      </c>
      <c r="D181" s="8" t="s">
        <v>2763</v>
      </c>
      <c r="E181" s="8" t="s">
        <v>2789</v>
      </c>
      <c r="F181" s="8" t="s">
        <v>2770</v>
      </c>
    </row>
    <row r="182" customFormat="false" ht="15.75" hidden="false" customHeight="false" outlineLevel="0" collapsed="false">
      <c r="A182" s="8" t="s">
        <v>3133</v>
      </c>
      <c r="C182" s="8" t="s">
        <v>3134</v>
      </c>
      <c r="D182" s="8" t="s">
        <v>2763</v>
      </c>
      <c r="E182" s="8" t="s">
        <v>2789</v>
      </c>
      <c r="F182" s="8" t="s">
        <v>2773</v>
      </c>
    </row>
    <row r="183" customFormat="false" ht="15.75" hidden="false" customHeight="false" outlineLevel="0" collapsed="false">
      <c r="A183" s="8" t="s">
        <v>3135</v>
      </c>
      <c r="C183" s="8" t="s">
        <v>3136</v>
      </c>
      <c r="D183" s="8" t="s">
        <v>2763</v>
      </c>
      <c r="E183" s="8" t="s">
        <v>2789</v>
      </c>
      <c r="F183" s="8" t="s">
        <v>2776</v>
      </c>
    </row>
    <row r="184" customFormat="false" ht="15.75" hidden="false" customHeight="false" outlineLevel="0" collapsed="false">
      <c r="A184" s="8" t="s">
        <v>3137</v>
      </c>
      <c r="C184" s="8" t="s">
        <v>3138</v>
      </c>
      <c r="D184" s="8" t="s">
        <v>2763</v>
      </c>
      <c r="E184" s="8" t="s">
        <v>2789</v>
      </c>
      <c r="F184" s="8" t="s">
        <v>2773</v>
      </c>
    </row>
    <row r="185" customFormat="false" ht="15.75" hidden="false" customHeight="false" outlineLevel="0" collapsed="false">
      <c r="A185" s="8" t="s">
        <v>3139</v>
      </c>
      <c r="C185" s="8" t="s">
        <v>3140</v>
      </c>
      <c r="D185" s="8" t="s">
        <v>2763</v>
      </c>
      <c r="E185" s="8" t="s">
        <v>2789</v>
      </c>
      <c r="F185" s="8" t="s">
        <v>2776</v>
      </c>
    </row>
    <row r="186" customFormat="false" ht="15.75" hidden="false" customHeight="false" outlineLevel="0" collapsed="false">
      <c r="A186" s="8" t="s">
        <v>3141</v>
      </c>
      <c r="C186" s="8" t="s">
        <v>3142</v>
      </c>
      <c r="D186" s="8" t="s">
        <v>2763</v>
      </c>
      <c r="E186" s="8" t="s">
        <v>2789</v>
      </c>
      <c r="F186" s="8" t="s">
        <v>2770</v>
      </c>
    </row>
    <row r="187" customFormat="false" ht="15.75" hidden="false" customHeight="false" outlineLevel="0" collapsed="false">
      <c r="A187" s="8" t="s">
        <v>3143</v>
      </c>
      <c r="C187" s="8" t="s">
        <v>3144</v>
      </c>
      <c r="D187" s="8" t="s">
        <v>2763</v>
      </c>
      <c r="E187" s="8" t="s">
        <v>2789</v>
      </c>
      <c r="F187" s="8" t="s">
        <v>2770</v>
      </c>
    </row>
    <row r="188" customFormat="false" ht="15.75" hidden="false" customHeight="false" outlineLevel="0" collapsed="false">
      <c r="A188" s="8" t="s">
        <v>3145</v>
      </c>
      <c r="C188" s="8" t="s">
        <v>3146</v>
      </c>
      <c r="D188" s="8" t="s">
        <v>2763</v>
      </c>
      <c r="E188" s="8" t="s">
        <v>2789</v>
      </c>
      <c r="F188" s="8" t="s">
        <v>2770</v>
      </c>
    </row>
    <row r="189" customFormat="false" ht="15.75" hidden="false" customHeight="false" outlineLevel="0" collapsed="false">
      <c r="A189" s="8" t="s">
        <v>3147</v>
      </c>
      <c r="C189" s="8" t="s">
        <v>3148</v>
      </c>
      <c r="D189" s="8" t="s">
        <v>2763</v>
      </c>
      <c r="E189" s="8" t="s">
        <v>2789</v>
      </c>
      <c r="F189" s="8" t="s">
        <v>2773</v>
      </c>
    </row>
    <row r="190" customFormat="false" ht="15.75" hidden="false" customHeight="false" outlineLevel="0" collapsed="false">
      <c r="A190" s="8" t="s">
        <v>3149</v>
      </c>
      <c r="C190" s="8" t="s">
        <v>3150</v>
      </c>
      <c r="D190" s="8" t="s">
        <v>2763</v>
      </c>
      <c r="E190" s="8" t="s">
        <v>2789</v>
      </c>
      <c r="F190" s="8" t="s">
        <v>2776</v>
      </c>
    </row>
    <row r="191" customFormat="false" ht="15.75" hidden="false" customHeight="false" outlineLevel="0" collapsed="false">
      <c r="A191" s="8" t="s">
        <v>3151</v>
      </c>
      <c r="C191" s="8" t="s">
        <v>3152</v>
      </c>
      <c r="D191" s="8" t="s">
        <v>2763</v>
      </c>
      <c r="E191" s="8" t="s">
        <v>2789</v>
      </c>
      <c r="F191" s="8" t="s">
        <v>2770</v>
      </c>
    </row>
    <row r="192" customFormat="false" ht="15.75" hidden="false" customHeight="false" outlineLevel="0" collapsed="false">
      <c r="A192" s="8" t="s">
        <v>3153</v>
      </c>
      <c r="C192" s="8" t="s">
        <v>3154</v>
      </c>
      <c r="D192" s="8" t="s">
        <v>2763</v>
      </c>
      <c r="E192" s="8" t="s">
        <v>2789</v>
      </c>
      <c r="F192" s="8" t="s">
        <v>2770</v>
      </c>
    </row>
    <row r="193" customFormat="false" ht="15.75" hidden="false" customHeight="false" outlineLevel="0" collapsed="false">
      <c r="A193" s="8" t="s">
        <v>3155</v>
      </c>
      <c r="C193" s="8" t="s">
        <v>3156</v>
      </c>
      <c r="D193" s="8" t="s">
        <v>2763</v>
      </c>
      <c r="E193" s="8" t="s">
        <v>2789</v>
      </c>
      <c r="F193" s="8" t="s">
        <v>2773</v>
      </c>
    </row>
    <row r="194" customFormat="false" ht="15.75" hidden="false" customHeight="false" outlineLevel="0" collapsed="false">
      <c r="A194" s="8" t="s">
        <v>3157</v>
      </c>
      <c r="C194" s="8" t="s">
        <v>3158</v>
      </c>
      <c r="D194" s="8" t="s">
        <v>2763</v>
      </c>
      <c r="E194" s="8" t="s">
        <v>2789</v>
      </c>
      <c r="F194" s="8" t="s">
        <v>2776</v>
      </c>
    </row>
    <row r="195" customFormat="false" ht="15.75" hidden="false" customHeight="false" outlineLevel="0" collapsed="false">
      <c r="A195" s="8" t="s">
        <v>3159</v>
      </c>
      <c r="C195" s="8" t="s">
        <v>3160</v>
      </c>
      <c r="D195" s="8" t="s">
        <v>2763</v>
      </c>
      <c r="E195" s="8" t="s">
        <v>2789</v>
      </c>
      <c r="F195" s="8" t="s">
        <v>2773</v>
      </c>
    </row>
    <row r="196" customFormat="false" ht="15.75" hidden="false" customHeight="false" outlineLevel="0" collapsed="false">
      <c r="A196" s="8" t="s">
        <v>3161</v>
      </c>
      <c r="C196" s="8" t="s">
        <v>3162</v>
      </c>
      <c r="D196" s="8" t="s">
        <v>2763</v>
      </c>
      <c r="E196" s="8" t="s">
        <v>2789</v>
      </c>
      <c r="F196" s="8" t="s">
        <v>2776</v>
      </c>
    </row>
    <row r="197" customFormat="false" ht="15.75" hidden="false" customHeight="false" outlineLevel="0" collapsed="false">
      <c r="A197" s="8" t="s">
        <v>3163</v>
      </c>
      <c r="C197" s="8" t="s">
        <v>3164</v>
      </c>
      <c r="D197" s="8" t="s">
        <v>2763</v>
      </c>
      <c r="E197" s="8" t="s">
        <v>2789</v>
      </c>
      <c r="F197" s="8" t="s">
        <v>2770</v>
      </c>
    </row>
    <row r="198" customFormat="false" ht="15.75" hidden="false" customHeight="false" outlineLevel="0" collapsed="false">
      <c r="A198" s="8" t="s">
        <v>3165</v>
      </c>
      <c r="C198" s="8" t="s">
        <v>3166</v>
      </c>
      <c r="D198" s="8" t="s">
        <v>2763</v>
      </c>
      <c r="E198" s="8" t="s">
        <v>2789</v>
      </c>
      <c r="F198" s="8" t="s">
        <v>2770</v>
      </c>
    </row>
    <row r="199" customFormat="false" ht="15.75" hidden="false" customHeight="false" outlineLevel="0" collapsed="false">
      <c r="A199" s="8" t="s">
        <v>3167</v>
      </c>
      <c r="C199" s="8" t="s">
        <v>3168</v>
      </c>
      <c r="D199" s="8" t="s">
        <v>2763</v>
      </c>
      <c r="E199" s="8" t="s">
        <v>2789</v>
      </c>
      <c r="F199" s="8" t="s">
        <v>2773</v>
      </c>
    </row>
    <row r="200" customFormat="false" ht="15.75" hidden="false" customHeight="false" outlineLevel="0" collapsed="false">
      <c r="A200" s="8" t="s">
        <v>3169</v>
      </c>
      <c r="C200" s="8" t="s">
        <v>3170</v>
      </c>
      <c r="D200" s="8" t="s">
        <v>2763</v>
      </c>
      <c r="E200" s="8" t="s">
        <v>2789</v>
      </c>
      <c r="F200" s="8" t="s">
        <v>2776</v>
      </c>
    </row>
    <row r="201" customFormat="false" ht="15.75" hidden="false" customHeight="false" outlineLevel="0" collapsed="false">
      <c r="A201" s="8" t="s">
        <v>3171</v>
      </c>
      <c r="C201" s="8" t="s">
        <v>3172</v>
      </c>
      <c r="D201" s="8" t="s">
        <v>2763</v>
      </c>
      <c r="E201" s="8" t="s">
        <v>2789</v>
      </c>
      <c r="F201" s="8" t="s">
        <v>2770</v>
      </c>
    </row>
    <row r="202" customFormat="false" ht="15.75" hidden="false" customHeight="false" outlineLevel="0" collapsed="false">
      <c r="A202" s="8" t="s">
        <v>3173</v>
      </c>
      <c r="C202" s="8" t="s">
        <v>3174</v>
      </c>
      <c r="D202" s="8" t="s">
        <v>2763</v>
      </c>
      <c r="E202" s="8" t="s">
        <v>2789</v>
      </c>
      <c r="F202" s="8" t="s">
        <v>2773</v>
      </c>
    </row>
    <row r="203" customFormat="false" ht="15.75" hidden="false" customHeight="false" outlineLevel="0" collapsed="false">
      <c r="A203" s="8" t="s">
        <v>3175</v>
      </c>
      <c r="C203" s="8" t="s">
        <v>3176</v>
      </c>
      <c r="D203" s="8" t="s">
        <v>2763</v>
      </c>
      <c r="E203" s="8" t="s">
        <v>2789</v>
      </c>
      <c r="F203" s="8" t="s">
        <v>2776</v>
      </c>
    </row>
    <row r="204" customFormat="false" ht="15.75" hidden="false" customHeight="false" outlineLevel="0" collapsed="false">
      <c r="A204" s="8" t="s">
        <v>3177</v>
      </c>
      <c r="C204" s="8" t="s">
        <v>3178</v>
      </c>
      <c r="D204" s="8" t="s">
        <v>2763</v>
      </c>
      <c r="E204" s="8" t="s">
        <v>2789</v>
      </c>
      <c r="F204" s="8" t="s">
        <v>2773</v>
      </c>
    </row>
    <row r="205" customFormat="false" ht="15.75" hidden="false" customHeight="false" outlineLevel="0" collapsed="false">
      <c r="A205" s="8" t="s">
        <v>3179</v>
      </c>
      <c r="C205" s="8" t="s">
        <v>3180</v>
      </c>
      <c r="D205" s="8" t="s">
        <v>2763</v>
      </c>
      <c r="E205" s="8" t="s">
        <v>2789</v>
      </c>
      <c r="F205" s="8" t="s">
        <v>2776</v>
      </c>
    </row>
    <row r="206" customFormat="false" ht="15.75" hidden="false" customHeight="false" outlineLevel="0" collapsed="false">
      <c r="A206" s="8" t="s">
        <v>3181</v>
      </c>
      <c r="C206" s="8" t="s">
        <v>3182</v>
      </c>
      <c r="D206" s="8" t="s">
        <v>2763</v>
      </c>
      <c r="E206" s="8" t="s">
        <v>2789</v>
      </c>
      <c r="F206" s="8" t="s">
        <v>2770</v>
      </c>
    </row>
    <row r="207" customFormat="false" ht="15.75" hidden="false" customHeight="false" outlineLevel="0" collapsed="false">
      <c r="A207" s="8" t="s">
        <v>3183</v>
      </c>
      <c r="C207" s="8" t="s">
        <v>3184</v>
      </c>
      <c r="D207" s="8" t="s">
        <v>2763</v>
      </c>
      <c r="E207" s="8" t="s">
        <v>2789</v>
      </c>
      <c r="F207" s="8" t="s">
        <v>2770</v>
      </c>
    </row>
    <row r="208" customFormat="false" ht="15.75" hidden="false" customHeight="false" outlineLevel="0" collapsed="false">
      <c r="A208" s="8" t="s">
        <v>3185</v>
      </c>
      <c r="C208" s="8" t="s">
        <v>3186</v>
      </c>
      <c r="D208" s="8" t="s">
        <v>2763</v>
      </c>
      <c r="E208" s="8" t="s">
        <v>2789</v>
      </c>
      <c r="F208" s="8" t="s">
        <v>2770</v>
      </c>
    </row>
    <row r="209" customFormat="false" ht="15.75" hidden="false" customHeight="false" outlineLevel="0" collapsed="false">
      <c r="A209" s="8" t="s">
        <v>3187</v>
      </c>
      <c r="C209" s="8" t="s">
        <v>3188</v>
      </c>
      <c r="D209" s="8" t="s">
        <v>2763</v>
      </c>
      <c r="E209" s="8" t="s">
        <v>2789</v>
      </c>
      <c r="F209" s="8" t="s">
        <v>2773</v>
      </c>
    </row>
    <row r="210" customFormat="false" ht="15.75" hidden="false" customHeight="false" outlineLevel="0" collapsed="false">
      <c r="A210" s="8" t="s">
        <v>3189</v>
      </c>
      <c r="C210" s="8" t="s">
        <v>3190</v>
      </c>
      <c r="D210" s="8" t="s">
        <v>2763</v>
      </c>
      <c r="E210" s="8" t="s">
        <v>2789</v>
      </c>
      <c r="F210" s="8" t="s">
        <v>2776</v>
      </c>
    </row>
    <row r="211" customFormat="false" ht="15.75" hidden="false" customHeight="false" outlineLevel="0" collapsed="false">
      <c r="A211" s="8" t="s">
        <v>3191</v>
      </c>
      <c r="C211" s="8" t="s">
        <v>3192</v>
      </c>
      <c r="D211" s="8" t="s">
        <v>2763</v>
      </c>
      <c r="E211" s="8" t="s">
        <v>2789</v>
      </c>
      <c r="F211" s="8" t="s">
        <v>2770</v>
      </c>
    </row>
    <row r="212" customFormat="false" ht="15.75" hidden="false" customHeight="false" outlineLevel="0" collapsed="false">
      <c r="A212" s="8" t="s">
        <v>3193</v>
      </c>
      <c r="C212" s="8" t="s">
        <v>3194</v>
      </c>
      <c r="D212" s="8" t="s">
        <v>2763</v>
      </c>
      <c r="E212" s="8" t="s">
        <v>2789</v>
      </c>
      <c r="F212" s="8" t="s">
        <v>2773</v>
      </c>
    </row>
    <row r="213" customFormat="false" ht="15.75" hidden="false" customHeight="false" outlineLevel="0" collapsed="false">
      <c r="A213" s="8" t="s">
        <v>3195</v>
      </c>
      <c r="C213" s="8" t="s">
        <v>3196</v>
      </c>
      <c r="D213" s="8" t="s">
        <v>2763</v>
      </c>
      <c r="E213" s="8" t="s">
        <v>2789</v>
      </c>
      <c r="F213" s="8" t="s">
        <v>2776</v>
      </c>
    </row>
    <row r="214" customFormat="false" ht="15.75" hidden="false" customHeight="false" outlineLevel="0" collapsed="false">
      <c r="A214" s="8" t="s">
        <v>3197</v>
      </c>
      <c r="C214" s="8" t="s">
        <v>3198</v>
      </c>
      <c r="D214" s="8" t="s">
        <v>2763</v>
      </c>
      <c r="E214" s="8" t="s">
        <v>2789</v>
      </c>
      <c r="F214" s="8" t="s">
        <v>2773</v>
      </c>
    </row>
    <row r="215" customFormat="false" ht="15.75" hidden="false" customHeight="false" outlineLevel="0" collapsed="false">
      <c r="A215" s="8" t="s">
        <v>3199</v>
      </c>
      <c r="C215" s="8" t="s">
        <v>3200</v>
      </c>
      <c r="D215" s="8" t="s">
        <v>2763</v>
      </c>
      <c r="E215" s="8" t="s">
        <v>2789</v>
      </c>
      <c r="F215" s="8" t="s">
        <v>2776</v>
      </c>
    </row>
    <row r="216" customFormat="false" ht="15.75" hidden="false" customHeight="false" outlineLevel="0" collapsed="false">
      <c r="A216" s="8" t="s">
        <v>3201</v>
      </c>
      <c r="C216" s="8" t="s">
        <v>3202</v>
      </c>
      <c r="D216" s="8" t="s">
        <v>2763</v>
      </c>
      <c r="E216" s="8" t="s">
        <v>2789</v>
      </c>
      <c r="F216" s="8" t="s">
        <v>2770</v>
      </c>
    </row>
    <row r="217" customFormat="false" ht="15.75" hidden="false" customHeight="false" outlineLevel="0" collapsed="false">
      <c r="A217" s="8" t="s">
        <v>3203</v>
      </c>
      <c r="C217" s="8" t="s">
        <v>3204</v>
      </c>
      <c r="D217" s="8" t="s">
        <v>2763</v>
      </c>
      <c r="E217" s="8" t="s">
        <v>2789</v>
      </c>
      <c r="F217" s="8" t="s">
        <v>2773</v>
      </c>
    </row>
    <row r="218" customFormat="false" ht="15.75" hidden="false" customHeight="false" outlineLevel="0" collapsed="false">
      <c r="A218" s="8" t="s">
        <v>3205</v>
      </c>
      <c r="C218" s="8" t="s">
        <v>3206</v>
      </c>
      <c r="D218" s="8" t="s">
        <v>2763</v>
      </c>
      <c r="E218" s="8" t="s">
        <v>2789</v>
      </c>
      <c r="F218" s="8" t="s">
        <v>2776</v>
      </c>
    </row>
    <row r="219" customFormat="false" ht="15.75" hidden="false" customHeight="false" outlineLevel="0" collapsed="false">
      <c r="A219" s="8" t="s">
        <v>3207</v>
      </c>
      <c r="C219" s="8" t="s">
        <v>3208</v>
      </c>
      <c r="D219" s="8" t="s">
        <v>2763</v>
      </c>
      <c r="E219" s="8" t="s">
        <v>2789</v>
      </c>
      <c r="F219" s="8" t="s">
        <v>2770</v>
      </c>
    </row>
    <row r="220" customFormat="false" ht="15.75" hidden="false" customHeight="false" outlineLevel="0" collapsed="false">
      <c r="A220" s="8" t="s">
        <v>3209</v>
      </c>
      <c r="C220" s="8" t="s">
        <v>3210</v>
      </c>
      <c r="D220" s="8" t="s">
        <v>2763</v>
      </c>
      <c r="E220" s="8" t="s">
        <v>2789</v>
      </c>
      <c r="F220" s="8" t="s">
        <v>2773</v>
      </c>
    </row>
    <row r="221" customFormat="false" ht="15.75" hidden="false" customHeight="false" outlineLevel="0" collapsed="false">
      <c r="A221" s="8" t="s">
        <v>3211</v>
      </c>
      <c r="C221" s="8" t="s">
        <v>3212</v>
      </c>
      <c r="D221" s="8" t="s">
        <v>2763</v>
      </c>
      <c r="E221" s="8" t="s">
        <v>2789</v>
      </c>
      <c r="F221" s="8" t="s">
        <v>2776</v>
      </c>
    </row>
    <row r="222" customFormat="false" ht="15.75" hidden="false" customHeight="false" outlineLevel="0" collapsed="false">
      <c r="A222" s="8" t="s">
        <v>3213</v>
      </c>
      <c r="C222" s="8" t="s">
        <v>3214</v>
      </c>
      <c r="D222" s="8" t="s">
        <v>2763</v>
      </c>
      <c r="E222" s="8" t="s">
        <v>2789</v>
      </c>
      <c r="F222" s="8" t="s">
        <v>2773</v>
      </c>
    </row>
    <row r="223" customFormat="false" ht="15.75" hidden="false" customHeight="false" outlineLevel="0" collapsed="false">
      <c r="A223" s="8" t="s">
        <v>3215</v>
      </c>
      <c r="C223" s="8" t="s">
        <v>3216</v>
      </c>
      <c r="D223" s="8" t="s">
        <v>2763</v>
      </c>
      <c r="E223" s="8" t="s">
        <v>2789</v>
      </c>
      <c r="F223" s="8" t="s">
        <v>2776</v>
      </c>
    </row>
    <row r="224" customFormat="false" ht="15.75" hidden="false" customHeight="false" outlineLevel="0" collapsed="false">
      <c r="A224" s="8" t="s">
        <v>3217</v>
      </c>
      <c r="C224" s="8" t="s">
        <v>3218</v>
      </c>
      <c r="D224" s="8" t="s">
        <v>2763</v>
      </c>
      <c r="E224" s="8" t="s">
        <v>2789</v>
      </c>
      <c r="F224" s="8" t="s">
        <v>2770</v>
      </c>
    </row>
    <row r="225" customFormat="false" ht="15.75" hidden="false" customHeight="false" outlineLevel="0" collapsed="false">
      <c r="A225" s="8" t="s">
        <v>3219</v>
      </c>
      <c r="C225" s="8" t="s">
        <v>3220</v>
      </c>
      <c r="D225" s="8" t="s">
        <v>2763</v>
      </c>
      <c r="E225" s="8" t="s">
        <v>2789</v>
      </c>
      <c r="F225" s="8" t="s">
        <v>2773</v>
      </c>
    </row>
    <row r="226" customFormat="false" ht="15.75" hidden="false" customHeight="false" outlineLevel="0" collapsed="false">
      <c r="A226" s="8" t="s">
        <v>3221</v>
      </c>
      <c r="C226" s="8" t="s">
        <v>3222</v>
      </c>
      <c r="D226" s="8" t="s">
        <v>2763</v>
      </c>
      <c r="E226" s="8" t="s">
        <v>2789</v>
      </c>
      <c r="F226" s="8" t="s">
        <v>2776</v>
      </c>
    </row>
    <row r="227" customFormat="false" ht="15.75" hidden="false" customHeight="false" outlineLevel="0" collapsed="false">
      <c r="A227" s="8" t="s">
        <v>3223</v>
      </c>
      <c r="C227" s="8" t="s">
        <v>3224</v>
      </c>
      <c r="D227" s="8" t="s">
        <v>2763</v>
      </c>
      <c r="E227" s="8" t="s">
        <v>2789</v>
      </c>
      <c r="F227" s="8" t="s">
        <v>2773</v>
      </c>
    </row>
    <row r="228" customFormat="false" ht="15.75" hidden="false" customHeight="false" outlineLevel="0" collapsed="false">
      <c r="A228" s="8" t="s">
        <v>3225</v>
      </c>
      <c r="C228" s="8" t="s">
        <v>3226</v>
      </c>
      <c r="D228" s="8" t="s">
        <v>2763</v>
      </c>
      <c r="E228" s="8" t="s">
        <v>2789</v>
      </c>
      <c r="F228" s="8" t="s">
        <v>2776</v>
      </c>
    </row>
    <row r="229" customFormat="false" ht="15.75" hidden="false" customHeight="false" outlineLevel="0" collapsed="false">
      <c r="A229" s="8" t="s">
        <v>3227</v>
      </c>
      <c r="C229" s="8" t="s">
        <v>3228</v>
      </c>
      <c r="D229" s="8" t="s">
        <v>2763</v>
      </c>
      <c r="E229" s="8" t="s">
        <v>2789</v>
      </c>
      <c r="F229" s="8" t="s">
        <v>2770</v>
      </c>
    </row>
    <row r="230" customFormat="false" ht="15.75" hidden="false" customHeight="false" outlineLevel="0" collapsed="false">
      <c r="A230" s="8" t="s">
        <v>3229</v>
      </c>
      <c r="C230" s="8" t="s">
        <v>3230</v>
      </c>
      <c r="D230" s="8" t="s">
        <v>2763</v>
      </c>
      <c r="E230" s="8" t="s">
        <v>2789</v>
      </c>
      <c r="F230" s="8" t="s">
        <v>2773</v>
      </c>
    </row>
    <row r="231" customFormat="false" ht="15.75" hidden="false" customHeight="false" outlineLevel="0" collapsed="false">
      <c r="A231" s="8" t="s">
        <v>3231</v>
      </c>
      <c r="C231" s="8" t="s">
        <v>3232</v>
      </c>
      <c r="D231" s="8" t="s">
        <v>2763</v>
      </c>
      <c r="E231" s="8" t="s">
        <v>2789</v>
      </c>
      <c r="F231" s="8" t="s">
        <v>2776</v>
      </c>
    </row>
    <row r="232" customFormat="false" ht="15.75" hidden="false" customHeight="false" outlineLevel="0" collapsed="false">
      <c r="A232" s="8" t="s">
        <v>3233</v>
      </c>
      <c r="C232" s="8" t="s">
        <v>3234</v>
      </c>
      <c r="D232" s="8" t="s">
        <v>2763</v>
      </c>
      <c r="E232" s="8" t="s">
        <v>2789</v>
      </c>
      <c r="F232" s="8" t="s">
        <v>2770</v>
      </c>
    </row>
    <row r="233" customFormat="false" ht="15.75" hidden="false" customHeight="false" outlineLevel="0" collapsed="false">
      <c r="A233" s="8" t="s">
        <v>3235</v>
      </c>
      <c r="C233" s="8" t="s">
        <v>3236</v>
      </c>
      <c r="D233" s="8" t="s">
        <v>2763</v>
      </c>
      <c r="E233" s="8" t="s">
        <v>2789</v>
      </c>
      <c r="F233" s="8" t="s">
        <v>2773</v>
      </c>
    </row>
    <row r="234" customFormat="false" ht="15.75" hidden="false" customHeight="false" outlineLevel="0" collapsed="false">
      <c r="A234" s="8" t="s">
        <v>3237</v>
      </c>
      <c r="C234" s="8" t="s">
        <v>3238</v>
      </c>
      <c r="D234" s="8" t="s">
        <v>2763</v>
      </c>
      <c r="E234" s="8" t="s">
        <v>2789</v>
      </c>
      <c r="F234" s="8" t="s">
        <v>2776</v>
      </c>
    </row>
    <row r="235" customFormat="false" ht="15.75" hidden="false" customHeight="false" outlineLevel="0" collapsed="false">
      <c r="A235" s="8" t="s">
        <v>3239</v>
      </c>
      <c r="C235" s="8" t="s">
        <v>3240</v>
      </c>
      <c r="D235" s="8" t="s">
        <v>2763</v>
      </c>
      <c r="E235" s="8" t="s">
        <v>2789</v>
      </c>
      <c r="F235" s="8" t="s">
        <v>2773</v>
      </c>
    </row>
    <row r="236" customFormat="false" ht="15.75" hidden="false" customHeight="false" outlineLevel="0" collapsed="false">
      <c r="A236" s="8" t="s">
        <v>3241</v>
      </c>
      <c r="C236" s="8" t="s">
        <v>3242</v>
      </c>
      <c r="D236" s="8" t="s">
        <v>2763</v>
      </c>
      <c r="E236" s="8" t="s">
        <v>2789</v>
      </c>
      <c r="F236" s="8" t="s">
        <v>2776</v>
      </c>
    </row>
    <row r="237" customFormat="false" ht="15.75" hidden="false" customHeight="false" outlineLevel="0" collapsed="false">
      <c r="A237" s="8" t="s">
        <v>3243</v>
      </c>
      <c r="C237" s="8" t="s">
        <v>3244</v>
      </c>
      <c r="D237" s="8" t="s">
        <v>2763</v>
      </c>
      <c r="E237" s="8" t="s">
        <v>2789</v>
      </c>
      <c r="F237" s="8" t="s">
        <v>2770</v>
      </c>
    </row>
    <row r="238" customFormat="false" ht="15.75" hidden="false" customHeight="false" outlineLevel="0" collapsed="false">
      <c r="A238" s="8" t="s">
        <v>3245</v>
      </c>
      <c r="C238" s="8" t="s">
        <v>3246</v>
      </c>
      <c r="D238" s="8" t="s">
        <v>2763</v>
      </c>
      <c r="E238" s="8" t="s">
        <v>2789</v>
      </c>
      <c r="F238" s="8" t="s">
        <v>2773</v>
      </c>
    </row>
    <row r="239" customFormat="false" ht="15.75" hidden="false" customHeight="false" outlineLevel="0" collapsed="false">
      <c r="A239" s="8" t="s">
        <v>3247</v>
      </c>
      <c r="C239" s="8" t="s">
        <v>3248</v>
      </c>
      <c r="D239" s="8" t="s">
        <v>2763</v>
      </c>
      <c r="E239" s="8" t="s">
        <v>2789</v>
      </c>
      <c r="F239" s="8" t="s">
        <v>2776</v>
      </c>
    </row>
    <row r="240" customFormat="false" ht="15.75" hidden="false" customHeight="false" outlineLevel="0" collapsed="false">
      <c r="A240" s="8" t="s">
        <v>3249</v>
      </c>
      <c r="C240" s="8" t="s">
        <v>3250</v>
      </c>
      <c r="D240" s="8" t="s">
        <v>2763</v>
      </c>
      <c r="E240" s="8" t="s">
        <v>2789</v>
      </c>
      <c r="F240" s="8" t="s">
        <v>2770</v>
      </c>
    </row>
    <row r="241" customFormat="false" ht="15.75" hidden="false" customHeight="false" outlineLevel="0" collapsed="false">
      <c r="A241" s="8" t="s">
        <v>3251</v>
      </c>
      <c r="C241" s="8" t="s">
        <v>3252</v>
      </c>
      <c r="D241" s="8" t="s">
        <v>2763</v>
      </c>
      <c r="E241" s="8" t="s">
        <v>2789</v>
      </c>
      <c r="F241" s="8" t="s">
        <v>2773</v>
      </c>
    </row>
    <row r="242" customFormat="false" ht="15.75" hidden="false" customHeight="false" outlineLevel="0" collapsed="false">
      <c r="A242" s="8" t="s">
        <v>3253</v>
      </c>
      <c r="C242" s="8" t="s">
        <v>3254</v>
      </c>
      <c r="D242" s="8" t="s">
        <v>2763</v>
      </c>
      <c r="E242" s="8" t="s">
        <v>2789</v>
      </c>
      <c r="F242" s="8" t="s">
        <v>2776</v>
      </c>
    </row>
    <row r="243" customFormat="false" ht="15.75" hidden="false" customHeight="false" outlineLevel="0" collapsed="false">
      <c r="A243" s="8" t="s">
        <v>3255</v>
      </c>
      <c r="C243" s="8" t="s">
        <v>3256</v>
      </c>
      <c r="D243" s="8" t="s">
        <v>2763</v>
      </c>
      <c r="E243" s="8" t="s">
        <v>2789</v>
      </c>
      <c r="F243" s="8" t="s">
        <v>2770</v>
      </c>
    </row>
    <row r="244" customFormat="false" ht="15.75" hidden="false" customHeight="false" outlineLevel="0" collapsed="false">
      <c r="A244" s="8" t="s">
        <v>3257</v>
      </c>
      <c r="C244" s="8" t="s">
        <v>3258</v>
      </c>
      <c r="D244" s="8" t="s">
        <v>2763</v>
      </c>
      <c r="E244" s="8" t="s">
        <v>2789</v>
      </c>
      <c r="F244" s="8" t="s">
        <v>2773</v>
      </c>
    </row>
    <row r="245" customFormat="false" ht="15.75" hidden="false" customHeight="false" outlineLevel="0" collapsed="false">
      <c r="A245" s="8" t="s">
        <v>3259</v>
      </c>
      <c r="C245" s="8" t="s">
        <v>3260</v>
      </c>
      <c r="D245" s="8" t="s">
        <v>2763</v>
      </c>
      <c r="E245" s="8" t="s">
        <v>2789</v>
      </c>
      <c r="F245" s="8" t="s">
        <v>2776</v>
      </c>
    </row>
    <row r="246" customFormat="false" ht="15.75" hidden="false" customHeight="false" outlineLevel="0" collapsed="false">
      <c r="A246" s="8" t="s">
        <v>3261</v>
      </c>
      <c r="C246" s="8" t="s">
        <v>3262</v>
      </c>
      <c r="D246" s="8" t="s">
        <v>2763</v>
      </c>
      <c r="E246" s="8" t="s">
        <v>2789</v>
      </c>
      <c r="F246" s="8" t="s">
        <v>2770</v>
      </c>
    </row>
    <row r="247" customFormat="false" ht="15.75" hidden="false" customHeight="false" outlineLevel="0" collapsed="false">
      <c r="A247" s="8" t="s">
        <v>3263</v>
      </c>
      <c r="C247" s="8" t="s">
        <v>3264</v>
      </c>
      <c r="D247" s="8" t="s">
        <v>2763</v>
      </c>
      <c r="E247" s="8" t="s">
        <v>2789</v>
      </c>
      <c r="F247" s="8" t="s">
        <v>2770</v>
      </c>
    </row>
    <row r="248" customFormat="false" ht="15.75" hidden="false" customHeight="false" outlineLevel="0" collapsed="false">
      <c r="A248" s="8" t="s">
        <v>3265</v>
      </c>
      <c r="C248" s="8" t="s">
        <v>3266</v>
      </c>
      <c r="D248" s="8" t="s">
        <v>2763</v>
      </c>
      <c r="E248" s="8" t="s">
        <v>2789</v>
      </c>
      <c r="F248" s="8" t="s">
        <v>2770</v>
      </c>
    </row>
    <row r="249" customFormat="false" ht="15.75" hidden="false" customHeight="false" outlineLevel="0" collapsed="false">
      <c r="A249" s="8" t="s">
        <v>3267</v>
      </c>
      <c r="C249" s="8" t="s">
        <v>3268</v>
      </c>
      <c r="D249" s="8" t="s">
        <v>2763</v>
      </c>
      <c r="E249" s="8" t="s">
        <v>2789</v>
      </c>
      <c r="F249" s="8" t="s">
        <v>2770</v>
      </c>
    </row>
    <row r="250" customFormat="false" ht="15.75" hidden="false" customHeight="false" outlineLevel="0" collapsed="false">
      <c r="A250" s="8" t="s">
        <v>3269</v>
      </c>
      <c r="C250" s="8" t="s">
        <v>3270</v>
      </c>
      <c r="D250" s="8" t="s">
        <v>2763</v>
      </c>
      <c r="E250" s="8" t="s">
        <v>2789</v>
      </c>
      <c r="F250" s="8" t="s">
        <v>2773</v>
      </c>
    </row>
    <row r="251" customFormat="false" ht="15.75" hidden="false" customHeight="false" outlineLevel="0" collapsed="false">
      <c r="A251" s="8" t="s">
        <v>3271</v>
      </c>
      <c r="C251" s="8" t="s">
        <v>3272</v>
      </c>
      <c r="D251" s="8" t="s">
        <v>2763</v>
      </c>
      <c r="E251" s="8" t="s">
        <v>2789</v>
      </c>
      <c r="F251" s="8" t="s">
        <v>2776</v>
      </c>
    </row>
    <row r="252" customFormat="false" ht="15.75" hidden="false" customHeight="false" outlineLevel="0" collapsed="false">
      <c r="A252" s="8" t="s">
        <v>3273</v>
      </c>
      <c r="C252" s="8" t="s">
        <v>3274</v>
      </c>
      <c r="D252" s="8" t="s">
        <v>2763</v>
      </c>
      <c r="E252" s="8" t="s">
        <v>2789</v>
      </c>
      <c r="F252" s="8" t="s">
        <v>2770</v>
      </c>
    </row>
    <row r="253" customFormat="false" ht="15.75" hidden="false" customHeight="false" outlineLevel="0" collapsed="false">
      <c r="A253" s="8" t="s">
        <v>3275</v>
      </c>
      <c r="C253" s="8" t="s">
        <v>3276</v>
      </c>
      <c r="D253" s="8" t="s">
        <v>2763</v>
      </c>
      <c r="E253" s="8" t="s">
        <v>2789</v>
      </c>
      <c r="F253" s="8" t="s">
        <v>2773</v>
      </c>
    </row>
    <row r="254" customFormat="false" ht="15.75" hidden="false" customHeight="false" outlineLevel="0" collapsed="false">
      <c r="A254" s="8" t="s">
        <v>3277</v>
      </c>
      <c r="C254" s="8" t="s">
        <v>3278</v>
      </c>
      <c r="D254" s="8" t="s">
        <v>2763</v>
      </c>
      <c r="E254" s="8" t="s">
        <v>2789</v>
      </c>
      <c r="F254" s="8" t="s">
        <v>2776</v>
      </c>
    </row>
    <row r="255" customFormat="false" ht="15.75" hidden="false" customHeight="false" outlineLevel="0" collapsed="false">
      <c r="A255" s="8" t="s">
        <v>3279</v>
      </c>
      <c r="C255" s="8" t="s">
        <v>3280</v>
      </c>
      <c r="D255" s="8" t="s">
        <v>2763</v>
      </c>
      <c r="E255" s="8" t="s">
        <v>2789</v>
      </c>
      <c r="F255" s="8" t="s">
        <v>2773</v>
      </c>
    </row>
    <row r="256" customFormat="false" ht="15.75" hidden="false" customHeight="false" outlineLevel="0" collapsed="false">
      <c r="A256" s="8" t="s">
        <v>3281</v>
      </c>
      <c r="C256" s="8" t="s">
        <v>3282</v>
      </c>
      <c r="D256" s="8" t="s">
        <v>2763</v>
      </c>
      <c r="E256" s="8" t="s">
        <v>2789</v>
      </c>
      <c r="F256" s="8" t="s">
        <v>2776</v>
      </c>
    </row>
    <row r="257" customFormat="false" ht="15.75" hidden="false" customHeight="false" outlineLevel="0" collapsed="false">
      <c r="A257" s="8" t="s">
        <v>2872</v>
      </c>
      <c r="C257" s="8" t="s">
        <v>3283</v>
      </c>
      <c r="D257" s="8" t="s">
        <v>2763</v>
      </c>
      <c r="E257" s="8" t="s">
        <v>2789</v>
      </c>
      <c r="F257" s="8" t="s">
        <v>2773</v>
      </c>
    </row>
    <row r="258" customFormat="false" ht="15.75" hidden="false" customHeight="false" outlineLevel="0" collapsed="false">
      <c r="A258" s="8" t="s">
        <v>2874</v>
      </c>
      <c r="C258" s="8" t="s">
        <v>3284</v>
      </c>
      <c r="D258" s="8" t="s">
        <v>2763</v>
      </c>
      <c r="E258" s="8" t="s">
        <v>2789</v>
      </c>
      <c r="F258" s="8" t="s">
        <v>2776</v>
      </c>
    </row>
    <row r="259" customFormat="false" ht="15.75" hidden="false" customHeight="false" outlineLevel="0" collapsed="false">
      <c r="A259" s="8" t="s">
        <v>3285</v>
      </c>
      <c r="C259" s="8" t="s">
        <v>3286</v>
      </c>
      <c r="D259" s="8" t="s">
        <v>2763</v>
      </c>
      <c r="E259" s="8" t="s">
        <v>2789</v>
      </c>
      <c r="F259" s="8" t="s">
        <v>2770</v>
      </c>
    </row>
    <row r="260" customFormat="false" ht="15.75" hidden="false" customHeight="false" outlineLevel="0" collapsed="false">
      <c r="A260" s="8" t="s">
        <v>3287</v>
      </c>
      <c r="C260" s="8" t="s">
        <v>3288</v>
      </c>
      <c r="D260" s="8" t="s">
        <v>2763</v>
      </c>
      <c r="E260" s="8" t="s">
        <v>2789</v>
      </c>
      <c r="F260" s="8" t="s">
        <v>2770</v>
      </c>
    </row>
    <row r="261" customFormat="false" ht="15.75" hidden="false" customHeight="false" outlineLevel="0" collapsed="false">
      <c r="A261" s="8" t="s">
        <v>3289</v>
      </c>
      <c r="C261" s="8" t="s">
        <v>3290</v>
      </c>
      <c r="D261" s="8" t="s">
        <v>2763</v>
      </c>
      <c r="E261" s="8" t="s">
        <v>2789</v>
      </c>
      <c r="F261" s="8" t="s">
        <v>2773</v>
      </c>
    </row>
    <row r="262" customFormat="false" ht="15.75" hidden="false" customHeight="false" outlineLevel="0" collapsed="false">
      <c r="A262" s="8" t="s">
        <v>3291</v>
      </c>
      <c r="C262" s="8" t="s">
        <v>3292</v>
      </c>
      <c r="D262" s="8" t="s">
        <v>2763</v>
      </c>
      <c r="E262" s="8" t="s">
        <v>2789</v>
      </c>
      <c r="F262" s="8" t="s">
        <v>2776</v>
      </c>
    </row>
    <row r="263" customFormat="false" ht="15.75" hidden="false" customHeight="false" outlineLevel="0" collapsed="false">
      <c r="A263" s="8" t="s">
        <v>3293</v>
      </c>
      <c r="C263" s="8" t="s">
        <v>3294</v>
      </c>
      <c r="D263" s="8" t="s">
        <v>2763</v>
      </c>
      <c r="E263" s="8" t="s">
        <v>2789</v>
      </c>
      <c r="F263" s="8" t="s">
        <v>2770</v>
      </c>
    </row>
    <row r="264" customFormat="false" ht="15.75" hidden="false" customHeight="false" outlineLevel="0" collapsed="false">
      <c r="A264" s="8" t="s">
        <v>3295</v>
      </c>
      <c r="C264" s="8" t="s">
        <v>3296</v>
      </c>
      <c r="D264" s="8" t="s">
        <v>2763</v>
      </c>
      <c r="E264" s="8" t="s">
        <v>2789</v>
      </c>
      <c r="F264" s="8" t="s">
        <v>2773</v>
      </c>
    </row>
    <row r="265" customFormat="false" ht="15.75" hidden="false" customHeight="false" outlineLevel="0" collapsed="false">
      <c r="A265" s="8" t="s">
        <v>3297</v>
      </c>
      <c r="C265" s="8" t="s">
        <v>3298</v>
      </c>
      <c r="D265" s="8" t="s">
        <v>2763</v>
      </c>
      <c r="E265" s="8" t="s">
        <v>2789</v>
      </c>
      <c r="F265" s="8" t="s">
        <v>2776</v>
      </c>
    </row>
    <row r="266" customFormat="false" ht="15.75" hidden="false" customHeight="false" outlineLevel="0" collapsed="false">
      <c r="A266" s="8" t="s">
        <v>3299</v>
      </c>
      <c r="C266" s="8" t="s">
        <v>3300</v>
      </c>
      <c r="D266" s="8" t="s">
        <v>2763</v>
      </c>
      <c r="E266" s="8" t="s">
        <v>2789</v>
      </c>
      <c r="F266" s="8" t="s">
        <v>2773</v>
      </c>
    </row>
    <row r="267" customFormat="false" ht="15.75" hidden="false" customHeight="false" outlineLevel="0" collapsed="false">
      <c r="A267" s="8" t="s">
        <v>3301</v>
      </c>
      <c r="C267" s="8" t="s">
        <v>3302</v>
      </c>
      <c r="D267" s="8" t="s">
        <v>2763</v>
      </c>
      <c r="E267" s="8" t="s">
        <v>2789</v>
      </c>
      <c r="F267" s="8" t="s">
        <v>2773</v>
      </c>
    </row>
    <row r="268" customFormat="false" ht="15.75" hidden="false" customHeight="false" outlineLevel="0" collapsed="false">
      <c r="A268" s="8" t="s">
        <v>3303</v>
      </c>
      <c r="C268" s="8" t="s">
        <v>3304</v>
      </c>
      <c r="D268" s="8" t="s">
        <v>2763</v>
      </c>
      <c r="E268" s="8" t="s">
        <v>2789</v>
      </c>
      <c r="F268" s="8" t="s">
        <v>2776</v>
      </c>
    </row>
    <row r="269" customFormat="false" ht="15.75" hidden="false" customHeight="false" outlineLevel="0" collapsed="false">
      <c r="A269" s="8" t="s">
        <v>3305</v>
      </c>
      <c r="C269" s="8" t="s">
        <v>3306</v>
      </c>
      <c r="D269" s="8" t="s">
        <v>2763</v>
      </c>
      <c r="E269" s="8" t="s">
        <v>2789</v>
      </c>
      <c r="F269" s="8" t="s">
        <v>2770</v>
      </c>
    </row>
    <row r="270" customFormat="false" ht="15.75" hidden="false" customHeight="false" outlineLevel="0" collapsed="false">
      <c r="A270" s="8" t="s">
        <v>3307</v>
      </c>
      <c r="C270" s="8" t="s">
        <v>3308</v>
      </c>
      <c r="D270" s="8" t="s">
        <v>2763</v>
      </c>
      <c r="E270" s="8" t="s">
        <v>2789</v>
      </c>
      <c r="F270" s="8" t="s">
        <v>2773</v>
      </c>
    </row>
    <row r="271" customFormat="false" ht="15.75" hidden="false" customHeight="false" outlineLevel="0" collapsed="false">
      <c r="A271" s="8" t="s">
        <v>3309</v>
      </c>
      <c r="C271" s="8" t="s">
        <v>3310</v>
      </c>
      <c r="D271" s="8" t="s">
        <v>2763</v>
      </c>
      <c r="E271" s="8" t="s">
        <v>2789</v>
      </c>
      <c r="F271" s="8" t="s">
        <v>2776</v>
      </c>
    </row>
    <row r="272" customFormat="false" ht="15.75" hidden="false" customHeight="false" outlineLevel="0" collapsed="false">
      <c r="A272" s="8" t="s">
        <v>3311</v>
      </c>
      <c r="C272" s="8" t="s">
        <v>3312</v>
      </c>
      <c r="D272" s="8" t="s">
        <v>2763</v>
      </c>
      <c r="E272" s="8" t="s">
        <v>2789</v>
      </c>
      <c r="F272" s="8" t="s">
        <v>2773</v>
      </c>
    </row>
    <row r="273" customFormat="false" ht="15.75" hidden="false" customHeight="false" outlineLevel="0" collapsed="false">
      <c r="A273" s="8" t="s">
        <v>3313</v>
      </c>
      <c r="C273" s="8" t="s">
        <v>3314</v>
      </c>
      <c r="D273" s="8" t="s">
        <v>2763</v>
      </c>
      <c r="E273" s="8" t="s">
        <v>2789</v>
      </c>
      <c r="F273" s="8" t="s">
        <v>2776</v>
      </c>
    </row>
    <row r="274" customFormat="false" ht="15.75" hidden="false" customHeight="false" outlineLevel="0" collapsed="false">
      <c r="A274" s="8" t="s">
        <v>3315</v>
      </c>
      <c r="C274" s="8" t="s">
        <v>3316</v>
      </c>
      <c r="D274" s="8" t="s">
        <v>2763</v>
      </c>
      <c r="E274" s="8" t="s">
        <v>2789</v>
      </c>
      <c r="F274" s="8" t="s">
        <v>2770</v>
      </c>
    </row>
    <row r="275" customFormat="false" ht="15.75" hidden="false" customHeight="false" outlineLevel="0" collapsed="false">
      <c r="A275" s="8" t="s">
        <v>3317</v>
      </c>
      <c r="C275" s="8" t="s">
        <v>3318</v>
      </c>
      <c r="D275" s="8" t="s">
        <v>2763</v>
      </c>
      <c r="E275" s="8" t="s">
        <v>2789</v>
      </c>
      <c r="F275" s="8" t="s">
        <v>2773</v>
      </c>
    </row>
    <row r="276" customFormat="false" ht="15.75" hidden="false" customHeight="false" outlineLevel="0" collapsed="false">
      <c r="A276" s="8" t="s">
        <v>3319</v>
      </c>
      <c r="C276" s="8" t="s">
        <v>3320</v>
      </c>
      <c r="D276" s="8" t="s">
        <v>2763</v>
      </c>
      <c r="E276" s="8" t="s">
        <v>2789</v>
      </c>
      <c r="F276" s="8" t="s">
        <v>2776</v>
      </c>
    </row>
    <row r="277" customFormat="false" ht="15.75" hidden="false" customHeight="false" outlineLevel="0" collapsed="false">
      <c r="A277" s="8" t="s">
        <v>3321</v>
      </c>
      <c r="C277" s="8" t="s">
        <v>3322</v>
      </c>
      <c r="D277" s="8" t="s">
        <v>2763</v>
      </c>
      <c r="E277" s="8" t="s">
        <v>2789</v>
      </c>
      <c r="F277" s="8" t="s">
        <v>2770</v>
      </c>
    </row>
    <row r="278" customFormat="false" ht="15.75" hidden="false" customHeight="false" outlineLevel="0" collapsed="false">
      <c r="A278" s="8" t="s">
        <v>3323</v>
      </c>
      <c r="C278" s="8" t="s">
        <v>3324</v>
      </c>
      <c r="D278" s="8" t="s">
        <v>2763</v>
      </c>
      <c r="E278" s="8" t="s">
        <v>2789</v>
      </c>
      <c r="F278" s="8" t="s">
        <v>2773</v>
      </c>
    </row>
    <row r="279" customFormat="false" ht="15.75" hidden="false" customHeight="false" outlineLevel="0" collapsed="false">
      <c r="A279" s="8" t="s">
        <v>3325</v>
      </c>
      <c r="C279" s="8" t="s">
        <v>3326</v>
      </c>
      <c r="D279" s="8" t="s">
        <v>2763</v>
      </c>
      <c r="E279" s="8" t="s">
        <v>2789</v>
      </c>
      <c r="F279" s="8" t="s">
        <v>2776</v>
      </c>
    </row>
    <row r="280" customFormat="false" ht="15.75" hidden="false" customHeight="false" outlineLevel="0" collapsed="false">
      <c r="A280" s="8" t="s">
        <v>3327</v>
      </c>
      <c r="C280" s="8" t="s">
        <v>3328</v>
      </c>
      <c r="D280" s="8" t="s">
        <v>2763</v>
      </c>
      <c r="E280" s="8" t="s">
        <v>2789</v>
      </c>
      <c r="F280" s="8" t="s">
        <v>2770</v>
      </c>
    </row>
    <row r="281" customFormat="false" ht="15.75" hidden="false" customHeight="false" outlineLevel="0" collapsed="false">
      <c r="A281" s="8" t="s">
        <v>3329</v>
      </c>
      <c r="C281" s="8" t="s">
        <v>3330</v>
      </c>
      <c r="D281" s="8" t="s">
        <v>2763</v>
      </c>
      <c r="E281" s="8" t="s">
        <v>2789</v>
      </c>
      <c r="F281" s="8" t="s">
        <v>2773</v>
      </c>
    </row>
    <row r="282" customFormat="false" ht="15.75" hidden="false" customHeight="false" outlineLevel="0" collapsed="false">
      <c r="A282" s="8" t="s">
        <v>3331</v>
      </c>
      <c r="C282" s="8" t="s">
        <v>3332</v>
      </c>
      <c r="D282" s="8" t="s">
        <v>2763</v>
      </c>
      <c r="E282" s="8" t="s">
        <v>2789</v>
      </c>
      <c r="F282" s="8" t="s">
        <v>2776</v>
      </c>
    </row>
    <row r="283" customFormat="false" ht="15.75" hidden="false" customHeight="false" outlineLevel="0" collapsed="false">
      <c r="A283" s="8" t="s">
        <v>3333</v>
      </c>
      <c r="C283" s="8" t="s">
        <v>3334</v>
      </c>
      <c r="D283" s="8" t="s">
        <v>2763</v>
      </c>
      <c r="E283" s="8" t="s">
        <v>2789</v>
      </c>
      <c r="F283" s="8" t="s">
        <v>2770</v>
      </c>
    </row>
    <row r="284" customFormat="false" ht="15.75" hidden="false" customHeight="false" outlineLevel="0" collapsed="false">
      <c r="A284" s="8" t="s">
        <v>3335</v>
      </c>
      <c r="C284" s="8" t="s">
        <v>3336</v>
      </c>
      <c r="D284" s="8" t="s">
        <v>2763</v>
      </c>
      <c r="E284" s="8" t="s">
        <v>2789</v>
      </c>
      <c r="F284" s="8" t="s">
        <v>2773</v>
      </c>
    </row>
    <row r="285" customFormat="false" ht="15.75" hidden="false" customHeight="false" outlineLevel="0" collapsed="false">
      <c r="A285" s="8" t="s">
        <v>3337</v>
      </c>
      <c r="C285" s="8" t="s">
        <v>3338</v>
      </c>
      <c r="D285" s="8" t="s">
        <v>2763</v>
      </c>
      <c r="E285" s="8" t="s">
        <v>2789</v>
      </c>
      <c r="F285" s="8" t="s">
        <v>2776</v>
      </c>
    </row>
    <row r="286" customFormat="false" ht="15.75" hidden="false" customHeight="false" outlineLevel="0" collapsed="false">
      <c r="A286" s="8" t="s">
        <v>3339</v>
      </c>
      <c r="C286" s="8" t="s">
        <v>3340</v>
      </c>
      <c r="D286" s="8" t="s">
        <v>2763</v>
      </c>
      <c r="E286" s="8" t="s">
        <v>2789</v>
      </c>
      <c r="F286" s="8" t="s">
        <v>2770</v>
      </c>
    </row>
    <row r="287" customFormat="false" ht="15.75" hidden="false" customHeight="false" outlineLevel="0" collapsed="false">
      <c r="A287" s="8" t="s">
        <v>3341</v>
      </c>
      <c r="C287" s="8" t="s">
        <v>3342</v>
      </c>
      <c r="D287" s="8" t="s">
        <v>2763</v>
      </c>
      <c r="E287" s="8" t="s">
        <v>2789</v>
      </c>
      <c r="F287" s="8" t="s">
        <v>2773</v>
      </c>
    </row>
    <row r="288" customFormat="false" ht="15.75" hidden="false" customHeight="false" outlineLevel="0" collapsed="false">
      <c r="A288" s="8" t="s">
        <v>3343</v>
      </c>
      <c r="C288" s="8" t="s">
        <v>3344</v>
      </c>
      <c r="D288" s="8" t="s">
        <v>2763</v>
      </c>
      <c r="E288" s="8" t="s">
        <v>2789</v>
      </c>
      <c r="F288" s="8" t="s">
        <v>2776</v>
      </c>
    </row>
    <row r="289" customFormat="false" ht="15.75" hidden="false" customHeight="false" outlineLevel="0" collapsed="false">
      <c r="A289" s="8" t="s">
        <v>3345</v>
      </c>
      <c r="C289" s="8" t="s">
        <v>3346</v>
      </c>
      <c r="D289" s="8" t="s">
        <v>2763</v>
      </c>
      <c r="E289" s="8" t="s">
        <v>2789</v>
      </c>
      <c r="F289" s="8" t="s">
        <v>2770</v>
      </c>
    </row>
    <row r="290" customFormat="false" ht="15.75" hidden="false" customHeight="false" outlineLevel="0" collapsed="false">
      <c r="A290" s="8" t="s">
        <v>3347</v>
      </c>
      <c r="C290" s="8" t="s">
        <v>3348</v>
      </c>
      <c r="D290" s="8" t="s">
        <v>2763</v>
      </c>
      <c r="E290" s="8" t="s">
        <v>2789</v>
      </c>
      <c r="F290" s="8" t="s">
        <v>2773</v>
      </c>
    </row>
    <row r="291" customFormat="false" ht="15.75" hidden="false" customHeight="false" outlineLevel="0" collapsed="false">
      <c r="A291" s="8" t="s">
        <v>3349</v>
      </c>
      <c r="C291" s="8" t="s">
        <v>3350</v>
      </c>
      <c r="D291" s="8" t="s">
        <v>2763</v>
      </c>
      <c r="E291" s="8" t="s">
        <v>2789</v>
      </c>
      <c r="F291" s="8" t="s">
        <v>2776</v>
      </c>
    </row>
    <row r="292" customFormat="false" ht="15.75" hidden="false" customHeight="false" outlineLevel="0" collapsed="false">
      <c r="A292" s="8" t="s">
        <v>3351</v>
      </c>
      <c r="C292" s="8" t="s">
        <v>3352</v>
      </c>
      <c r="D292" s="8" t="s">
        <v>2763</v>
      </c>
      <c r="E292" s="8" t="s">
        <v>2789</v>
      </c>
      <c r="F292" s="8" t="s">
        <v>2773</v>
      </c>
    </row>
    <row r="293" customFormat="false" ht="15.75" hidden="false" customHeight="false" outlineLevel="0" collapsed="false">
      <c r="A293" s="8" t="s">
        <v>3353</v>
      </c>
      <c r="C293" s="8" t="s">
        <v>3354</v>
      </c>
      <c r="D293" s="8" t="s">
        <v>2763</v>
      </c>
      <c r="E293" s="8" t="s">
        <v>2789</v>
      </c>
      <c r="F293" s="8" t="s">
        <v>2776</v>
      </c>
    </row>
    <row r="294" customFormat="false" ht="15.75" hidden="false" customHeight="false" outlineLevel="0" collapsed="false">
      <c r="A294" s="8" t="s">
        <v>3355</v>
      </c>
      <c r="C294" s="8" t="s">
        <v>3356</v>
      </c>
      <c r="D294" s="8" t="s">
        <v>2763</v>
      </c>
      <c r="E294" s="8" t="s">
        <v>2789</v>
      </c>
      <c r="F294" s="8" t="s">
        <v>2773</v>
      </c>
    </row>
    <row r="295" customFormat="false" ht="15.75" hidden="false" customHeight="false" outlineLevel="0" collapsed="false">
      <c r="A295" s="8" t="s">
        <v>3357</v>
      </c>
      <c r="C295" s="8" t="s">
        <v>3358</v>
      </c>
      <c r="D295" s="8" t="s">
        <v>2763</v>
      </c>
      <c r="E295" s="8" t="s">
        <v>2789</v>
      </c>
      <c r="F295" s="8" t="s">
        <v>2776</v>
      </c>
    </row>
    <row r="296" customFormat="false" ht="15.75" hidden="false" customHeight="false" outlineLevel="0" collapsed="false">
      <c r="A296" s="8" t="s">
        <v>3359</v>
      </c>
      <c r="C296" s="8" t="s">
        <v>3360</v>
      </c>
      <c r="D296" s="8" t="s">
        <v>2763</v>
      </c>
      <c r="E296" s="8" t="s">
        <v>2789</v>
      </c>
      <c r="F296" s="8" t="s">
        <v>2773</v>
      </c>
    </row>
    <row r="297" customFormat="false" ht="15.75" hidden="false" customHeight="false" outlineLevel="0" collapsed="false">
      <c r="A297" s="8" t="s">
        <v>3361</v>
      </c>
      <c r="C297" s="8" t="s">
        <v>3362</v>
      </c>
      <c r="D297" s="8" t="s">
        <v>2763</v>
      </c>
      <c r="E297" s="8" t="s">
        <v>2789</v>
      </c>
      <c r="F297" s="8" t="s">
        <v>2776</v>
      </c>
    </row>
    <row r="298" customFormat="false" ht="15.75" hidden="false" customHeight="false" outlineLevel="0" collapsed="false">
      <c r="A298" s="8" t="s">
        <v>3363</v>
      </c>
      <c r="C298" s="8" t="s">
        <v>3364</v>
      </c>
      <c r="D298" s="8" t="s">
        <v>2763</v>
      </c>
      <c r="E298" s="8" t="s">
        <v>2789</v>
      </c>
      <c r="F298" s="8" t="s">
        <v>2770</v>
      </c>
    </row>
    <row r="299" customFormat="false" ht="15.75" hidden="false" customHeight="false" outlineLevel="0" collapsed="false">
      <c r="A299" s="8" t="s">
        <v>3365</v>
      </c>
      <c r="C299" s="8" t="s">
        <v>3366</v>
      </c>
      <c r="D299" s="8" t="s">
        <v>2763</v>
      </c>
      <c r="E299" s="8" t="s">
        <v>2789</v>
      </c>
      <c r="F299" s="8" t="s">
        <v>2773</v>
      </c>
    </row>
    <row r="300" customFormat="false" ht="15.75" hidden="false" customHeight="false" outlineLevel="0" collapsed="false">
      <c r="A300" s="8" t="s">
        <v>3367</v>
      </c>
      <c r="C300" s="8" t="s">
        <v>3368</v>
      </c>
      <c r="D300" s="8" t="s">
        <v>2763</v>
      </c>
      <c r="E300" s="8" t="s">
        <v>2789</v>
      </c>
      <c r="F300" s="8" t="s">
        <v>2776</v>
      </c>
    </row>
    <row r="301" customFormat="false" ht="15.75" hidden="false" customHeight="false" outlineLevel="0" collapsed="false">
      <c r="A301" s="8" t="s">
        <v>3369</v>
      </c>
      <c r="C301" s="8" t="s">
        <v>3370</v>
      </c>
      <c r="D301" s="8" t="s">
        <v>2763</v>
      </c>
      <c r="E301" s="8" t="s">
        <v>2789</v>
      </c>
      <c r="F301" s="8" t="s">
        <v>2770</v>
      </c>
    </row>
    <row r="302" customFormat="false" ht="15.75" hidden="false" customHeight="false" outlineLevel="0" collapsed="false">
      <c r="A302" s="8" t="s">
        <v>3371</v>
      </c>
      <c r="C302" s="8" t="s">
        <v>3372</v>
      </c>
      <c r="D302" s="8" t="s">
        <v>2763</v>
      </c>
      <c r="E302" s="8" t="s">
        <v>2789</v>
      </c>
      <c r="F302" s="8" t="s">
        <v>2773</v>
      </c>
    </row>
    <row r="303" customFormat="false" ht="15.75" hidden="false" customHeight="false" outlineLevel="0" collapsed="false">
      <c r="A303" s="8" t="s">
        <v>3373</v>
      </c>
      <c r="C303" s="8" t="s">
        <v>3374</v>
      </c>
      <c r="D303" s="8" t="s">
        <v>2763</v>
      </c>
      <c r="E303" s="8" t="s">
        <v>2789</v>
      </c>
      <c r="F303" s="8" t="s">
        <v>2776</v>
      </c>
    </row>
    <row r="304" customFormat="false" ht="15.75" hidden="false" customHeight="false" outlineLevel="0" collapsed="false">
      <c r="A304" s="8" t="s">
        <v>3375</v>
      </c>
      <c r="C304" s="8" t="s">
        <v>3376</v>
      </c>
      <c r="D304" s="8" t="s">
        <v>2763</v>
      </c>
      <c r="E304" s="8" t="s">
        <v>2789</v>
      </c>
      <c r="F304" s="8" t="s">
        <v>2770</v>
      </c>
    </row>
    <row r="305" customFormat="false" ht="15.75" hidden="false" customHeight="false" outlineLevel="0" collapsed="false">
      <c r="A305" s="8" t="s">
        <v>3377</v>
      </c>
      <c r="C305" s="8" t="s">
        <v>3378</v>
      </c>
      <c r="D305" s="8" t="s">
        <v>2763</v>
      </c>
      <c r="E305" s="8" t="s">
        <v>2789</v>
      </c>
      <c r="F305" s="8" t="s">
        <v>2773</v>
      </c>
    </row>
    <row r="306" customFormat="false" ht="15.75" hidden="false" customHeight="false" outlineLevel="0" collapsed="false">
      <c r="A306" s="8" t="s">
        <v>3379</v>
      </c>
      <c r="C306" s="8" t="s">
        <v>3380</v>
      </c>
      <c r="D306" s="8" t="s">
        <v>2763</v>
      </c>
      <c r="E306" s="8" t="s">
        <v>2789</v>
      </c>
      <c r="F306" s="8" t="s">
        <v>2776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1.89"/>
    <col collapsed="false" customWidth="true" hidden="false" outlineLevel="0" max="2" min="2" style="1" width="36.38"/>
    <col collapsed="false" customWidth="true" hidden="false" outlineLevel="0" max="3" min="3" style="1" width="45.25"/>
    <col collapsed="false" customWidth="true" hidden="false" outlineLevel="0" max="4" min="4" style="1" width="30.75"/>
    <col collapsed="false" customWidth="true" hidden="false" outlineLevel="0" max="5" min="5" style="1" width="39.88"/>
  </cols>
  <sheetData>
    <row r="1" customFormat="false" ht="15.75" hidden="false" customHeight="false" outlineLevel="0" collapsed="false">
      <c r="A1" s="16" t="s">
        <v>2318</v>
      </c>
      <c r="B1" s="16" t="s">
        <v>847</v>
      </c>
      <c r="C1" s="16" t="s">
        <v>3381</v>
      </c>
      <c r="D1" s="16" t="s">
        <v>3382</v>
      </c>
      <c r="E1" s="16" t="s">
        <v>3383</v>
      </c>
    </row>
    <row r="2" customFormat="false" ht="15.75" hidden="false" customHeight="false" outlineLevel="0" collapsed="false">
      <c r="A2" s="17" t="s">
        <v>2481</v>
      </c>
      <c r="B2" s="17" t="s">
        <v>3384</v>
      </c>
      <c r="C2" s="18" t="s">
        <v>3385</v>
      </c>
      <c r="D2" s="18" t="s">
        <v>3386</v>
      </c>
      <c r="E2" s="18" t="s">
        <v>3387</v>
      </c>
    </row>
    <row r="3" customFormat="false" ht="15.75" hidden="false" customHeight="false" outlineLevel="0" collapsed="false">
      <c r="A3" s="17" t="s">
        <v>2481</v>
      </c>
      <c r="B3" s="17" t="s">
        <v>3388</v>
      </c>
      <c r="C3" s="18" t="s">
        <v>3389</v>
      </c>
      <c r="D3" s="18" t="s">
        <v>2424</v>
      </c>
      <c r="E3" s="18" t="s">
        <v>3390</v>
      </c>
    </row>
    <row r="4" customFormat="false" ht="15.75" hidden="false" customHeight="false" outlineLevel="0" collapsed="false">
      <c r="A4" s="17" t="s">
        <v>2481</v>
      </c>
      <c r="B4" s="17" t="s">
        <v>3391</v>
      </c>
      <c r="C4" s="18" t="s">
        <v>3392</v>
      </c>
      <c r="D4" s="18" t="s">
        <v>3393</v>
      </c>
      <c r="E4" s="18" t="s">
        <v>3394</v>
      </c>
    </row>
    <row r="5" customFormat="false" ht="15.75" hidden="false" customHeight="false" outlineLevel="0" collapsed="false">
      <c r="A5" s="17" t="s">
        <v>2481</v>
      </c>
      <c r="B5" s="17" t="s">
        <v>3395</v>
      </c>
      <c r="C5" s="18" t="s">
        <v>3396</v>
      </c>
      <c r="D5" s="18" t="s">
        <v>3397</v>
      </c>
      <c r="E5" s="18" t="s">
        <v>3398</v>
      </c>
    </row>
    <row r="6" customFormat="false" ht="15.75" hidden="false" customHeight="false" outlineLevel="0" collapsed="false">
      <c r="A6" s="17" t="s">
        <v>2481</v>
      </c>
      <c r="B6" s="17" t="s">
        <v>3399</v>
      </c>
      <c r="C6" s="18" t="s">
        <v>3400</v>
      </c>
      <c r="D6" s="18" t="s">
        <v>3401</v>
      </c>
      <c r="E6" s="18" t="s">
        <v>3402</v>
      </c>
    </row>
    <row r="7" customFormat="false" ht="15.75" hidden="false" customHeight="false" outlineLevel="0" collapsed="false">
      <c r="A7" s="17" t="s">
        <v>2481</v>
      </c>
      <c r="B7" s="17" t="s">
        <v>3403</v>
      </c>
      <c r="C7" s="18" t="s">
        <v>3404</v>
      </c>
      <c r="D7" s="18" t="s">
        <v>3405</v>
      </c>
      <c r="E7" s="18" t="s">
        <v>3406</v>
      </c>
    </row>
    <row r="8" customFormat="false" ht="15.75" hidden="false" customHeight="false" outlineLevel="0" collapsed="false">
      <c r="A8" s="17" t="s">
        <v>2481</v>
      </c>
      <c r="B8" s="17" t="s">
        <v>3407</v>
      </c>
      <c r="C8" s="18" t="s">
        <v>3408</v>
      </c>
      <c r="D8" s="18" t="s">
        <v>2425</v>
      </c>
      <c r="E8" s="18" t="s">
        <v>3409</v>
      </c>
    </row>
    <row r="9" customFormat="false" ht="15.75" hidden="false" customHeight="false" outlineLevel="0" collapsed="false">
      <c r="A9" s="17" t="s">
        <v>2481</v>
      </c>
      <c r="B9" s="17" t="s">
        <v>3410</v>
      </c>
      <c r="C9" s="18" t="s">
        <v>3411</v>
      </c>
      <c r="D9" s="18" t="s">
        <v>3412</v>
      </c>
      <c r="E9" s="18" t="s">
        <v>3413</v>
      </c>
    </row>
    <row r="10" customFormat="false" ht="15.75" hidden="false" customHeight="false" outlineLevel="0" collapsed="false">
      <c r="A10" s="17" t="s">
        <v>2481</v>
      </c>
      <c r="B10" s="17" t="s">
        <v>3414</v>
      </c>
      <c r="C10" s="18" t="s">
        <v>3415</v>
      </c>
      <c r="D10" s="18" t="s">
        <v>3416</v>
      </c>
      <c r="E10" s="18" t="s">
        <v>3417</v>
      </c>
    </row>
    <row r="11" customFormat="false" ht="15.75" hidden="false" customHeight="false" outlineLevel="0" collapsed="false">
      <c r="A11" s="17" t="s">
        <v>2481</v>
      </c>
      <c r="B11" s="17" t="s">
        <v>3418</v>
      </c>
      <c r="C11" s="18" t="s">
        <v>3419</v>
      </c>
      <c r="D11" s="18" t="s">
        <v>3420</v>
      </c>
      <c r="E11" s="18" t="s">
        <v>3417</v>
      </c>
    </row>
    <row r="12" customFormat="false" ht="26.55" hidden="false" customHeight="false" outlineLevel="0" collapsed="false">
      <c r="A12" s="17" t="s">
        <v>2481</v>
      </c>
      <c r="B12" s="17" t="s">
        <v>3421</v>
      </c>
      <c r="C12" s="18" t="s">
        <v>3422</v>
      </c>
      <c r="D12" s="18" t="s">
        <v>3423</v>
      </c>
      <c r="E12" s="18" t="s">
        <v>3424</v>
      </c>
    </row>
    <row r="13" customFormat="false" ht="15.75" hidden="false" customHeight="false" outlineLevel="0" collapsed="false">
      <c r="A13" s="17" t="s">
        <v>2481</v>
      </c>
      <c r="B13" s="17" t="s">
        <v>3425</v>
      </c>
      <c r="C13" s="18" t="s">
        <v>3426</v>
      </c>
      <c r="D13" s="17"/>
      <c r="E13" s="17"/>
    </row>
    <row r="14" customFormat="false" ht="15.75" hidden="false" customHeight="false" outlineLevel="0" collapsed="false">
      <c r="A14" s="17" t="s">
        <v>2481</v>
      </c>
      <c r="B14" s="17" t="s">
        <v>3427</v>
      </c>
      <c r="C14" s="18" t="s">
        <v>3428</v>
      </c>
      <c r="D14" s="18" t="s">
        <v>3429</v>
      </c>
      <c r="E14" s="17"/>
    </row>
    <row r="15" customFormat="false" ht="15.75" hidden="false" customHeight="false" outlineLevel="0" collapsed="false">
      <c r="A15" s="17" t="s">
        <v>2481</v>
      </c>
      <c r="B15" s="17" t="s">
        <v>3430</v>
      </c>
      <c r="C15" s="18" t="s">
        <v>3430</v>
      </c>
      <c r="D15" s="18" t="s">
        <v>3431</v>
      </c>
      <c r="E15" s="18" t="s">
        <v>3432</v>
      </c>
    </row>
    <row r="16" customFormat="false" ht="15.75" hidden="false" customHeight="false" outlineLevel="0" collapsed="false">
      <c r="A16" s="17" t="s">
        <v>2481</v>
      </c>
      <c r="B16" s="17" t="s">
        <v>3433</v>
      </c>
      <c r="C16" s="18" t="s">
        <v>3434</v>
      </c>
      <c r="D16" s="18" t="s">
        <v>3435</v>
      </c>
      <c r="E16" s="18" t="s">
        <v>3436</v>
      </c>
    </row>
    <row r="17" customFormat="false" ht="26.55" hidden="false" customHeight="false" outlineLevel="0" collapsed="false">
      <c r="A17" s="17" t="s">
        <v>2481</v>
      </c>
      <c r="B17" s="17" t="s">
        <v>3437</v>
      </c>
      <c r="C17" s="18" t="s">
        <v>3438</v>
      </c>
      <c r="D17" s="18" t="s">
        <v>3439</v>
      </c>
      <c r="E17" s="18" t="s">
        <v>3440</v>
      </c>
    </row>
    <row r="18" customFormat="false" ht="15.75" hidden="false" customHeight="false" outlineLevel="0" collapsed="false">
      <c r="A18" s="17" t="s">
        <v>2481</v>
      </c>
      <c r="B18" s="17" t="s">
        <v>3441</v>
      </c>
      <c r="C18" s="18" t="s">
        <v>3422</v>
      </c>
      <c r="D18" s="18" t="s">
        <v>3442</v>
      </c>
      <c r="E18" s="18" t="s">
        <v>3443</v>
      </c>
    </row>
    <row r="19" customFormat="false" ht="15.75" hidden="false" customHeight="false" outlineLevel="0" collapsed="false">
      <c r="A19" s="17" t="s">
        <v>2488</v>
      </c>
      <c r="B19" s="17" t="s">
        <v>2503</v>
      </c>
      <c r="C19" s="18" t="s">
        <v>3444</v>
      </c>
      <c r="D19" s="18" t="s">
        <v>3445</v>
      </c>
      <c r="E19" s="18" t="s">
        <v>3446</v>
      </c>
    </row>
    <row r="20" customFormat="false" ht="15.75" hidden="false" customHeight="false" outlineLevel="0" collapsed="false">
      <c r="A20" s="17" t="s">
        <v>2488</v>
      </c>
      <c r="B20" s="17" t="s">
        <v>3447</v>
      </c>
      <c r="C20" s="18" t="s">
        <v>3448</v>
      </c>
      <c r="D20" s="18" t="s">
        <v>3449</v>
      </c>
      <c r="E20" s="18" t="s">
        <v>3450</v>
      </c>
    </row>
    <row r="21" customFormat="false" ht="15.75" hidden="false" customHeight="false" outlineLevel="0" collapsed="false">
      <c r="A21" s="17" t="s">
        <v>2488</v>
      </c>
      <c r="B21" s="17" t="s">
        <v>3451</v>
      </c>
      <c r="C21" s="18" t="s">
        <v>3452</v>
      </c>
      <c r="D21" s="18" t="s">
        <v>3453</v>
      </c>
      <c r="E21" s="18" t="s">
        <v>3454</v>
      </c>
    </row>
    <row r="22" customFormat="false" ht="15.75" hidden="false" customHeight="false" outlineLevel="0" collapsed="false">
      <c r="A22" s="17" t="s">
        <v>2488</v>
      </c>
      <c r="B22" s="17" t="s">
        <v>3455</v>
      </c>
      <c r="C22" s="18" t="s">
        <v>3456</v>
      </c>
      <c r="D22" s="18" t="s">
        <v>3457</v>
      </c>
      <c r="E22" s="18" t="s">
        <v>3446</v>
      </c>
    </row>
    <row r="23" customFormat="false" ht="15.75" hidden="false" customHeight="false" outlineLevel="0" collapsed="false">
      <c r="A23" s="17" t="s">
        <v>2488</v>
      </c>
      <c r="B23" s="17" t="s">
        <v>3458</v>
      </c>
      <c r="C23" s="18" t="s">
        <v>932</v>
      </c>
      <c r="D23" s="18" t="s">
        <v>3459</v>
      </c>
      <c r="E23" s="17"/>
    </row>
    <row r="24" customFormat="false" ht="26.55" hidden="false" customHeight="false" outlineLevel="0" collapsed="false">
      <c r="A24" s="17" t="s">
        <v>324</v>
      </c>
      <c r="B24" s="17" t="s">
        <v>3460</v>
      </c>
      <c r="C24" s="18" t="s">
        <v>3461</v>
      </c>
      <c r="D24" s="18" t="s">
        <v>3462</v>
      </c>
      <c r="E24" s="18" t="s">
        <v>3463</v>
      </c>
    </row>
    <row r="25" customFormat="false" ht="26.55" hidden="false" customHeight="false" outlineLevel="0" collapsed="false">
      <c r="A25" s="17" t="s">
        <v>324</v>
      </c>
      <c r="B25" s="17" t="s">
        <v>3464</v>
      </c>
      <c r="C25" s="18" t="s">
        <v>3465</v>
      </c>
      <c r="D25" s="18" t="s">
        <v>3466</v>
      </c>
      <c r="E25" s="18" t="s">
        <v>3467</v>
      </c>
    </row>
    <row r="26" customFormat="false" ht="15.75" hidden="false" customHeight="false" outlineLevel="0" collapsed="false">
      <c r="A26" s="17" t="s">
        <v>324</v>
      </c>
      <c r="B26" s="17" t="s">
        <v>3468</v>
      </c>
      <c r="C26" s="18" t="s">
        <v>3469</v>
      </c>
      <c r="D26" s="18" t="s">
        <v>3470</v>
      </c>
      <c r="E26" s="18" t="s">
        <v>3471</v>
      </c>
    </row>
    <row r="27" customFormat="false" ht="15.75" hidden="false" customHeight="false" outlineLevel="0" collapsed="false">
      <c r="A27" s="17" t="s">
        <v>324</v>
      </c>
      <c r="B27" s="17" t="s">
        <v>3472</v>
      </c>
      <c r="C27" s="18" t="s">
        <v>3473</v>
      </c>
      <c r="D27" s="17"/>
      <c r="E27" s="17"/>
    </row>
    <row r="28" customFormat="false" ht="15.75" hidden="false" customHeight="false" outlineLevel="0" collapsed="false">
      <c r="A28" s="17" t="s">
        <v>324</v>
      </c>
      <c r="B28" s="17" t="s">
        <v>3474</v>
      </c>
      <c r="C28" s="18" t="s">
        <v>3475</v>
      </c>
      <c r="D28" s="18" t="s">
        <v>3476</v>
      </c>
      <c r="E28" s="18" t="s">
        <v>3477</v>
      </c>
    </row>
    <row r="29" customFormat="false" ht="15.75" hidden="false" customHeight="false" outlineLevel="0" collapsed="false">
      <c r="A29" s="17" t="s">
        <v>324</v>
      </c>
      <c r="B29" s="17" t="s">
        <v>3478</v>
      </c>
      <c r="C29" s="18" t="s">
        <v>3479</v>
      </c>
      <c r="D29" s="18" t="s">
        <v>403</v>
      </c>
      <c r="E29" s="18" t="s">
        <v>3480</v>
      </c>
    </row>
    <row r="30" customFormat="false" ht="26.55" hidden="false" customHeight="false" outlineLevel="0" collapsed="false">
      <c r="A30" s="17" t="s">
        <v>3481</v>
      </c>
      <c r="B30" s="17" t="s">
        <v>3482</v>
      </c>
      <c r="C30" s="18" t="s">
        <v>3483</v>
      </c>
      <c r="D30" s="18" t="s">
        <v>1916</v>
      </c>
      <c r="E30" s="18" t="s">
        <v>3484</v>
      </c>
    </row>
    <row r="31" customFormat="false" ht="26.55" hidden="false" customHeight="false" outlineLevel="0" collapsed="false">
      <c r="A31" s="17" t="s">
        <v>3481</v>
      </c>
      <c r="B31" s="17" t="s">
        <v>3485</v>
      </c>
      <c r="C31" s="18" t="s">
        <v>3486</v>
      </c>
      <c r="D31" s="18" t="s">
        <v>3487</v>
      </c>
      <c r="E31" s="18" t="s">
        <v>3488</v>
      </c>
    </row>
    <row r="32" customFormat="false" ht="26.55" hidden="false" customHeight="false" outlineLevel="0" collapsed="false">
      <c r="A32" s="17" t="s">
        <v>3481</v>
      </c>
      <c r="B32" s="17" t="s">
        <v>3489</v>
      </c>
      <c r="C32" s="18" t="s">
        <v>3490</v>
      </c>
      <c r="D32" s="18" t="s">
        <v>3491</v>
      </c>
      <c r="E32" s="18" t="s">
        <v>3492</v>
      </c>
    </row>
    <row r="33" customFormat="false" ht="26.55" hidden="false" customHeight="false" outlineLevel="0" collapsed="false">
      <c r="A33" s="17" t="s">
        <v>3481</v>
      </c>
      <c r="B33" s="17" t="s">
        <v>3493</v>
      </c>
      <c r="C33" s="18" t="s">
        <v>3494</v>
      </c>
      <c r="D33" s="18" t="s">
        <v>1889</v>
      </c>
      <c r="E33" s="18" t="s">
        <v>3495</v>
      </c>
    </row>
    <row r="34" customFormat="false" ht="26.55" hidden="false" customHeight="false" outlineLevel="0" collapsed="false">
      <c r="A34" s="17" t="s">
        <v>3481</v>
      </c>
      <c r="B34" s="17" t="s">
        <v>3496</v>
      </c>
      <c r="C34" s="18" t="s">
        <v>3497</v>
      </c>
      <c r="D34" s="18" t="s">
        <v>1889</v>
      </c>
      <c r="E34" s="18" t="s">
        <v>3495</v>
      </c>
    </row>
    <row r="35" customFormat="false" ht="26.55" hidden="false" customHeight="false" outlineLevel="0" collapsed="false">
      <c r="A35" s="17" t="s">
        <v>3481</v>
      </c>
      <c r="B35" s="17" t="s">
        <v>3498</v>
      </c>
      <c r="C35" s="18" t="s">
        <v>3499</v>
      </c>
      <c r="D35" s="17"/>
      <c r="E35" s="17"/>
    </row>
    <row r="36" customFormat="false" ht="39.05" hidden="false" customHeight="false" outlineLevel="0" collapsed="false">
      <c r="A36" s="17" t="s">
        <v>3500</v>
      </c>
      <c r="B36" s="17" t="s">
        <v>3500</v>
      </c>
      <c r="C36" s="18" t="s">
        <v>3501</v>
      </c>
      <c r="D36" s="18" t="s">
        <v>3502</v>
      </c>
      <c r="E36" s="17"/>
    </row>
    <row r="37" customFormat="false" ht="39.05" hidden="false" customHeight="false" outlineLevel="0" collapsed="false">
      <c r="A37" s="17" t="s">
        <v>3503</v>
      </c>
      <c r="B37" s="17" t="s">
        <v>3504</v>
      </c>
      <c r="C37" s="18" t="s">
        <v>3505</v>
      </c>
      <c r="D37" s="18" t="s">
        <v>3506</v>
      </c>
      <c r="E37" s="18" t="s">
        <v>3507</v>
      </c>
    </row>
    <row r="38" customFormat="false" ht="39.05" hidden="false" customHeight="false" outlineLevel="0" collapsed="false">
      <c r="A38" s="17" t="s">
        <v>3503</v>
      </c>
      <c r="B38" s="17" t="s">
        <v>3508</v>
      </c>
      <c r="C38" s="18" t="s">
        <v>3509</v>
      </c>
      <c r="D38" s="18" t="s">
        <v>3510</v>
      </c>
      <c r="E38" s="18" t="s">
        <v>3511</v>
      </c>
    </row>
    <row r="39" customFormat="false" ht="39.05" hidden="false" customHeight="false" outlineLevel="0" collapsed="false">
      <c r="A39" s="17" t="s">
        <v>3503</v>
      </c>
      <c r="B39" s="17" t="s">
        <v>3512</v>
      </c>
      <c r="C39" s="18" t="s">
        <v>3513</v>
      </c>
      <c r="D39" s="18" t="s">
        <v>1691</v>
      </c>
      <c r="E39" s="18" t="s">
        <v>3514</v>
      </c>
    </row>
    <row r="40" customFormat="false" ht="39.05" hidden="false" customHeight="false" outlineLevel="0" collapsed="false">
      <c r="A40" s="17" t="s">
        <v>3503</v>
      </c>
      <c r="B40" s="17" t="s">
        <v>3515</v>
      </c>
      <c r="C40" s="18" t="s">
        <v>3516</v>
      </c>
      <c r="D40" s="18" t="s">
        <v>3517</v>
      </c>
      <c r="E40" s="18" t="s">
        <v>3518</v>
      </c>
    </row>
    <row r="41" customFormat="false" ht="15.75" hidden="false" customHeight="false" outlineLevel="0" collapsed="false">
      <c r="A41" s="17" t="s">
        <v>721</v>
      </c>
      <c r="B41" s="17" t="s">
        <v>3503</v>
      </c>
      <c r="C41" s="18" t="s">
        <v>3519</v>
      </c>
      <c r="D41" s="18" t="s">
        <v>3520</v>
      </c>
      <c r="E41" s="18" t="s">
        <v>3521</v>
      </c>
    </row>
    <row r="42" customFormat="false" ht="15.75" hidden="false" customHeight="false" outlineLevel="0" collapsed="false">
      <c r="A42" s="17" t="s">
        <v>721</v>
      </c>
      <c r="B42" s="17" t="s">
        <v>3522</v>
      </c>
      <c r="C42" s="18" t="s">
        <v>3523</v>
      </c>
      <c r="D42" s="18" t="s">
        <v>638</v>
      </c>
      <c r="E42" s="17"/>
    </row>
    <row r="43" customFormat="false" ht="15.75" hidden="false" customHeight="false" outlineLevel="0" collapsed="false">
      <c r="A43" s="17" t="s">
        <v>3524</v>
      </c>
      <c r="B43" s="17" t="s">
        <v>3524</v>
      </c>
      <c r="C43" s="18" t="s">
        <v>3525</v>
      </c>
      <c r="D43" s="18" t="s">
        <v>3526</v>
      </c>
      <c r="E43" s="18" t="s">
        <v>3527</v>
      </c>
    </row>
    <row r="44" customFormat="false" ht="39.05" hidden="false" customHeight="false" outlineLevel="0" collapsed="false">
      <c r="A44" s="17" t="s">
        <v>3503</v>
      </c>
      <c r="B44" s="17" t="s">
        <v>2558</v>
      </c>
      <c r="C44" s="18" t="s">
        <v>3528</v>
      </c>
      <c r="D44" s="18" t="s">
        <v>3529</v>
      </c>
      <c r="E44" s="18" t="s">
        <v>3530</v>
      </c>
    </row>
    <row r="45" customFormat="false" ht="39.05" hidden="false" customHeight="false" outlineLevel="0" collapsed="false">
      <c r="A45" s="17" t="s">
        <v>3503</v>
      </c>
      <c r="B45" s="17" t="s">
        <v>3531</v>
      </c>
      <c r="C45" s="18" t="s">
        <v>3532</v>
      </c>
      <c r="D45" s="18" t="s">
        <v>637</v>
      </c>
      <c r="E45" s="18" t="s">
        <v>3533</v>
      </c>
    </row>
    <row r="46" customFormat="false" ht="26.55" hidden="false" customHeight="false" outlineLevel="0" collapsed="false">
      <c r="A46" s="17" t="s">
        <v>3534</v>
      </c>
      <c r="B46" s="17" t="s">
        <v>3535</v>
      </c>
      <c r="C46" s="18" t="s">
        <v>3536</v>
      </c>
      <c r="D46" s="18" t="s">
        <v>3537</v>
      </c>
      <c r="E46" s="18" t="s">
        <v>3538</v>
      </c>
    </row>
    <row r="47" customFormat="false" ht="26.55" hidden="false" customHeight="false" outlineLevel="0" collapsed="false">
      <c r="A47" s="17" t="s">
        <v>3534</v>
      </c>
      <c r="B47" s="17" t="s">
        <v>3535</v>
      </c>
      <c r="C47" s="18" t="s">
        <v>3539</v>
      </c>
      <c r="D47" s="18" t="s">
        <v>3540</v>
      </c>
      <c r="E47" s="18" t="s">
        <v>3541</v>
      </c>
    </row>
    <row r="48" customFormat="false" ht="26.55" hidden="false" customHeight="false" outlineLevel="0" collapsed="false">
      <c r="A48" s="17" t="s">
        <v>3542</v>
      </c>
      <c r="B48" s="17" t="s">
        <v>3543</v>
      </c>
      <c r="C48" s="18" t="s">
        <v>3544</v>
      </c>
      <c r="D48" s="18" t="s">
        <v>3545</v>
      </c>
      <c r="E48" s="17"/>
    </row>
    <row r="49" customFormat="false" ht="26.55" hidden="false" customHeight="false" outlineLevel="0" collapsed="false">
      <c r="A49" s="17" t="s">
        <v>3542</v>
      </c>
      <c r="B49" s="17" t="s">
        <v>3546</v>
      </c>
      <c r="C49" s="18" t="s">
        <v>3547</v>
      </c>
      <c r="D49" s="18" t="s">
        <v>3548</v>
      </c>
      <c r="E49" s="18" t="s">
        <v>3549</v>
      </c>
    </row>
    <row r="50" customFormat="false" ht="26.55" hidden="false" customHeight="false" outlineLevel="0" collapsed="false">
      <c r="A50" s="17" t="s">
        <v>3542</v>
      </c>
      <c r="B50" s="17" t="s">
        <v>3550</v>
      </c>
      <c r="C50" s="18" t="s">
        <v>3551</v>
      </c>
      <c r="D50" s="18" t="s">
        <v>3552</v>
      </c>
      <c r="E50" s="18" t="s">
        <v>3553</v>
      </c>
    </row>
    <row r="51" customFormat="false" ht="26.55" hidden="false" customHeight="false" outlineLevel="0" collapsed="false">
      <c r="A51" s="17" t="s">
        <v>3542</v>
      </c>
      <c r="B51" s="17" t="s">
        <v>3554</v>
      </c>
      <c r="C51" s="18" t="s">
        <v>3555</v>
      </c>
      <c r="D51" s="18" t="s">
        <v>3556</v>
      </c>
      <c r="E51" s="18" t="s">
        <v>3557</v>
      </c>
    </row>
    <row r="52" customFormat="false" ht="26.55" hidden="false" customHeight="false" outlineLevel="0" collapsed="false">
      <c r="A52" s="17" t="s">
        <v>3542</v>
      </c>
      <c r="B52" s="17" t="s">
        <v>3558</v>
      </c>
      <c r="C52" s="18" t="s">
        <v>3559</v>
      </c>
      <c r="D52" s="18" t="s">
        <v>3560</v>
      </c>
      <c r="E52" s="17"/>
    </row>
    <row r="53" customFormat="false" ht="26.55" hidden="false" customHeight="false" outlineLevel="0" collapsed="false">
      <c r="A53" s="17" t="s">
        <v>3542</v>
      </c>
      <c r="B53" s="17" t="s">
        <v>3558</v>
      </c>
      <c r="C53" s="18" t="s">
        <v>973</v>
      </c>
      <c r="D53" s="17"/>
      <c r="E53" s="17"/>
    </row>
    <row r="54" customFormat="false" ht="26.55" hidden="false" customHeight="false" outlineLevel="0" collapsed="false">
      <c r="A54" s="17" t="s">
        <v>3542</v>
      </c>
      <c r="B54" s="17" t="s">
        <v>3561</v>
      </c>
      <c r="C54" s="18" t="s">
        <v>3562</v>
      </c>
      <c r="D54" s="18" t="s">
        <v>3563</v>
      </c>
      <c r="E54" s="18" t="s">
        <v>3564</v>
      </c>
    </row>
    <row r="55" customFormat="false" ht="26.55" hidden="false" customHeight="false" outlineLevel="0" collapsed="false">
      <c r="A55" s="17" t="s">
        <v>3542</v>
      </c>
      <c r="B55" s="17" t="s">
        <v>3565</v>
      </c>
      <c r="C55" s="18" t="s">
        <v>3566</v>
      </c>
      <c r="D55" s="18" t="s">
        <v>3567</v>
      </c>
      <c r="E55" s="17"/>
    </row>
    <row r="56" customFormat="false" ht="26.55" hidden="false" customHeight="false" outlineLevel="0" collapsed="false">
      <c r="A56" s="17" t="s">
        <v>3542</v>
      </c>
      <c r="B56" s="17" t="s">
        <v>3568</v>
      </c>
      <c r="C56" s="18" t="s">
        <v>3569</v>
      </c>
      <c r="D56" s="18" t="s">
        <v>3570</v>
      </c>
      <c r="E56" s="18" t="s">
        <v>3571</v>
      </c>
    </row>
    <row r="57" customFormat="false" ht="26.55" hidden="false" customHeight="false" outlineLevel="0" collapsed="false">
      <c r="A57" s="17" t="s">
        <v>3542</v>
      </c>
      <c r="B57" s="17" t="s">
        <v>3572</v>
      </c>
      <c r="C57" s="18" t="s">
        <v>3573</v>
      </c>
      <c r="D57" s="17"/>
      <c r="E57" s="17"/>
    </row>
    <row r="58" customFormat="false" ht="39.05" hidden="false" customHeight="false" outlineLevel="0" collapsed="false">
      <c r="A58" s="17" t="s">
        <v>3574</v>
      </c>
      <c r="B58" s="17" t="s">
        <v>3575</v>
      </c>
      <c r="C58" s="18" t="s">
        <v>3576</v>
      </c>
      <c r="D58" s="18" t="s">
        <v>3577</v>
      </c>
      <c r="E58" s="17"/>
    </row>
    <row r="59" customFormat="false" ht="39.05" hidden="false" customHeight="false" outlineLevel="0" collapsed="false">
      <c r="A59" s="17" t="s">
        <v>3578</v>
      </c>
      <c r="B59" s="17" t="s">
        <v>3579</v>
      </c>
      <c r="C59" s="18" t="s">
        <v>3580</v>
      </c>
      <c r="D59" s="18" t="s">
        <v>3502</v>
      </c>
      <c r="E59" s="18" t="s">
        <v>3581</v>
      </c>
    </row>
    <row r="60" customFormat="false" ht="39.05" hidden="false" customHeight="false" outlineLevel="0" collapsed="false">
      <c r="A60" s="17" t="s">
        <v>3578</v>
      </c>
      <c r="B60" s="17" t="s">
        <v>3582</v>
      </c>
      <c r="C60" s="18" t="s">
        <v>3583</v>
      </c>
      <c r="D60" s="18" t="s">
        <v>3584</v>
      </c>
      <c r="E60" s="17"/>
    </row>
    <row r="61" customFormat="false" ht="39.05" hidden="false" customHeight="false" outlineLevel="0" collapsed="false">
      <c r="A61" s="17" t="s">
        <v>3578</v>
      </c>
      <c r="B61" s="17" t="s">
        <v>3585</v>
      </c>
      <c r="C61" s="18" t="s">
        <v>835</v>
      </c>
      <c r="D61" s="18" t="s">
        <v>3586</v>
      </c>
      <c r="E61" s="17"/>
    </row>
    <row r="62" customFormat="false" ht="39.05" hidden="false" customHeight="false" outlineLevel="0" collapsed="false">
      <c r="A62" s="17" t="s">
        <v>3578</v>
      </c>
      <c r="B62" s="17" t="s">
        <v>3587</v>
      </c>
      <c r="C62" s="18" t="s">
        <v>3588</v>
      </c>
      <c r="D62" s="18" t="s">
        <v>841</v>
      </c>
      <c r="E62" s="18" t="s">
        <v>3589</v>
      </c>
    </row>
    <row r="63" customFormat="false" ht="39.05" hidden="false" customHeight="false" outlineLevel="0" collapsed="false">
      <c r="A63" s="17" t="s">
        <v>3578</v>
      </c>
      <c r="B63" s="17" t="s">
        <v>3590</v>
      </c>
      <c r="C63" s="18" t="s">
        <v>623</v>
      </c>
      <c r="D63" s="18" t="s">
        <v>3591</v>
      </c>
      <c r="E63" s="18" t="s">
        <v>3592</v>
      </c>
    </row>
    <row r="64" customFormat="false" ht="39.05" hidden="false" customHeight="false" outlineLevel="0" collapsed="false">
      <c r="A64" s="17" t="s">
        <v>3578</v>
      </c>
      <c r="B64" s="17" t="s">
        <v>3593</v>
      </c>
      <c r="C64" s="18" t="s">
        <v>3594</v>
      </c>
      <c r="D64" s="18" t="s">
        <v>841</v>
      </c>
      <c r="E64" s="18" t="s">
        <v>3589</v>
      </c>
    </row>
    <row r="65" customFormat="false" ht="39.05" hidden="false" customHeight="false" outlineLevel="0" collapsed="false">
      <c r="A65" s="17" t="s">
        <v>3578</v>
      </c>
      <c r="B65" s="17" t="s">
        <v>3595</v>
      </c>
      <c r="C65" s="18" t="s">
        <v>3596</v>
      </c>
      <c r="D65" s="18" t="s">
        <v>3597</v>
      </c>
      <c r="E65" s="17"/>
    </row>
    <row r="66" customFormat="false" ht="39.05" hidden="false" customHeight="false" outlineLevel="0" collapsed="false">
      <c r="A66" s="17" t="s">
        <v>3578</v>
      </c>
      <c r="B66" s="17" t="s">
        <v>3598</v>
      </c>
      <c r="C66" s="18" t="s">
        <v>3599</v>
      </c>
      <c r="D66" s="18" t="s">
        <v>3600</v>
      </c>
      <c r="E66" s="18" t="s">
        <v>3601</v>
      </c>
    </row>
    <row r="67" customFormat="false" ht="39.05" hidden="false" customHeight="false" outlineLevel="0" collapsed="false">
      <c r="A67" s="17" t="s">
        <v>3578</v>
      </c>
      <c r="B67" s="17" t="s">
        <v>3602</v>
      </c>
      <c r="C67" s="18" t="s">
        <v>3603</v>
      </c>
      <c r="D67" s="18" t="s">
        <v>3604</v>
      </c>
      <c r="E67" s="17"/>
    </row>
    <row r="68" customFormat="false" ht="39.05" hidden="false" customHeight="false" outlineLevel="0" collapsed="false">
      <c r="A68" s="17" t="s">
        <v>3578</v>
      </c>
      <c r="B68" s="17" t="s">
        <v>3605</v>
      </c>
      <c r="C68" s="18" t="s">
        <v>3606</v>
      </c>
      <c r="D68" s="18" t="s">
        <v>3607</v>
      </c>
      <c r="E68" s="17"/>
    </row>
    <row r="69" customFormat="false" ht="39.05" hidden="false" customHeight="false" outlineLevel="0" collapsed="false">
      <c r="A69" s="17" t="s">
        <v>3578</v>
      </c>
      <c r="B69" s="17" t="s">
        <v>3605</v>
      </c>
      <c r="C69" s="18" t="s">
        <v>3608</v>
      </c>
      <c r="D69" s="18" t="s">
        <v>3609</v>
      </c>
      <c r="E69" s="18" t="s">
        <v>3610</v>
      </c>
    </row>
    <row r="70" customFormat="false" ht="39.05" hidden="false" customHeight="false" outlineLevel="0" collapsed="false">
      <c r="A70" s="17" t="s">
        <v>3578</v>
      </c>
      <c r="B70" s="17" t="s">
        <v>3611</v>
      </c>
      <c r="C70" s="18" t="s">
        <v>3612</v>
      </c>
      <c r="D70" s="17"/>
      <c r="E70" s="17"/>
    </row>
    <row r="71" customFormat="false" ht="39.05" hidden="false" customHeight="false" outlineLevel="0" collapsed="false">
      <c r="A71" s="17" t="s">
        <v>3613</v>
      </c>
      <c r="B71" s="17" t="s">
        <v>3614</v>
      </c>
      <c r="C71" s="18" t="s">
        <v>3615</v>
      </c>
      <c r="D71" s="18" t="s">
        <v>1897</v>
      </c>
      <c r="E71" s="18" t="s">
        <v>3480</v>
      </c>
    </row>
    <row r="72" customFormat="false" ht="39.05" hidden="false" customHeight="false" outlineLevel="0" collapsed="false">
      <c r="A72" s="17" t="s">
        <v>3613</v>
      </c>
      <c r="B72" s="17" t="s">
        <v>3616</v>
      </c>
      <c r="C72" s="18" t="s">
        <v>3617</v>
      </c>
      <c r="D72" s="18" t="s">
        <v>3618</v>
      </c>
      <c r="E72" s="18" t="s">
        <v>3619</v>
      </c>
    </row>
    <row r="73" customFormat="false" ht="39.05" hidden="false" customHeight="false" outlineLevel="0" collapsed="false">
      <c r="A73" s="17" t="s">
        <v>3613</v>
      </c>
      <c r="B73" s="17" t="s">
        <v>3620</v>
      </c>
      <c r="C73" s="18" t="s">
        <v>3621</v>
      </c>
      <c r="D73" s="18" t="s">
        <v>3622</v>
      </c>
      <c r="E73" s="17"/>
    </row>
    <row r="74" customFormat="false" ht="39.05" hidden="false" customHeight="false" outlineLevel="0" collapsed="false">
      <c r="A74" s="17" t="s">
        <v>3613</v>
      </c>
      <c r="B74" s="17" t="s">
        <v>3623</v>
      </c>
      <c r="C74" s="18" t="s">
        <v>3624</v>
      </c>
      <c r="D74" s="18" t="s">
        <v>3625</v>
      </c>
      <c r="E74" s="18" t="s">
        <v>3626</v>
      </c>
    </row>
    <row r="75" customFormat="false" ht="39.05" hidden="false" customHeight="false" outlineLevel="0" collapsed="false">
      <c r="A75" s="17" t="s">
        <v>3613</v>
      </c>
      <c r="B75" s="17" t="s">
        <v>3627</v>
      </c>
      <c r="C75" s="18" t="s">
        <v>3479</v>
      </c>
      <c r="D75" s="18" t="s">
        <v>3628</v>
      </c>
      <c r="E75" s="18" t="s">
        <v>3480</v>
      </c>
    </row>
    <row r="76" customFormat="false" ht="39.05" hidden="false" customHeight="false" outlineLevel="0" collapsed="false">
      <c r="A76" s="17" t="s">
        <v>3613</v>
      </c>
      <c r="B76" s="17" t="s">
        <v>3629</v>
      </c>
      <c r="C76" s="18" t="s">
        <v>3630</v>
      </c>
      <c r="D76" s="18" t="s">
        <v>3631</v>
      </c>
      <c r="E76" s="18" t="s">
        <v>3632</v>
      </c>
    </row>
    <row r="77" customFormat="false" ht="39.05" hidden="false" customHeight="false" outlineLevel="0" collapsed="false">
      <c r="A77" s="17" t="s">
        <v>3613</v>
      </c>
      <c r="B77" s="17" t="s">
        <v>3633</v>
      </c>
      <c r="C77" s="18" t="s">
        <v>3634</v>
      </c>
      <c r="D77" s="18" t="s">
        <v>3635</v>
      </c>
      <c r="E77" s="18" t="s">
        <v>3636</v>
      </c>
    </row>
    <row r="78" customFormat="false" ht="39.05" hidden="false" customHeight="false" outlineLevel="0" collapsed="false">
      <c r="A78" s="17" t="s">
        <v>3613</v>
      </c>
      <c r="B78" s="17" t="s">
        <v>3637</v>
      </c>
      <c r="C78" s="18" t="s">
        <v>3638</v>
      </c>
      <c r="D78" s="18" t="s">
        <v>1874</v>
      </c>
      <c r="E78" s="18" t="s">
        <v>3639</v>
      </c>
    </row>
    <row r="79" customFormat="false" ht="39.05" hidden="false" customHeight="false" outlineLevel="0" collapsed="false">
      <c r="A79" s="17" t="s">
        <v>3613</v>
      </c>
      <c r="B79" s="17" t="s">
        <v>3640</v>
      </c>
      <c r="C79" s="17"/>
      <c r="D79" s="18" t="s">
        <v>3641</v>
      </c>
      <c r="E79" s="17"/>
    </row>
    <row r="80" customFormat="false" ht="51.55" hidden="false" customHeight="false" outlineLevel="0" collapsed="false">
      <c r="A80" s="17" t="s">
        <v>3642</v>
      </c>
      <c r="B80" s="17" t="s">
        <v>3643</v>
      </c>
      <c r="C80" s="18" t="s">
        <v>3644</v>
      </c>
      <c r="D80" s="18" t="s">
        <v>3645</v>
      </c>
      <c r="E80" s="18" t="s">
        <v>3646</v>
      </c>
    </row>
    <row r="81" customFormat="false" ht="26.55" hidden="false" customHeight="false" outlineLevel="0" collapsed="false">
      <c r="A81" s="17" t="s">
        <v>3647</v>
      </c>
      <c r="B81" s="17" t="s">
        <v>3648</v>
      </c>
      <c r="C81" s="18" t="s">
        <v>3649</v>
      </c>
      <c r="D81" s="18" t="s">
        <v>3650</v>
      </c>
      <c r="E81" s="18" t="s">
        <v>3651</v>
      </c>
    </row>
    <row r="82" customFormat="false" ht="26.55" hidden="false" customHeight="false" outlineLevel="0" collapsed="false">
      <c r="A82" s="17" t="s">
        <v>3647</v>
      </c>
      <c r="B82" s="17" t="s">
        <v>3652</v>
      </c>
      <c r="C82" s="18" t="s">
        <v>3653</v>
      </c>
      <c r="D82" s="18" t="s">
        <v>3654</v>
      </c>
      <c r="E82" s="18" t="s">
        <v>3655</v>
      </c>
    </row>
    <row r="83" customFormat="false" ht="26.55" hidden="false" customHeight="false" outlineLevel="0" collapsed="false">
      <c r="A83" s="17" t="s">
        <v>3647</v>
      </c>
      <c r="B83" s="17" t="s">
        <v>3656</v>
      </c>
      <c r="C83" s="18" t="s">
        <v>3657</v>
      </c>
      <c r="D83" s="18" t="s">
        <v>3658</v>
      </c>
      <c r="E83" s="18" t="s">
        <v>3659</v>
      </c>
    </row>
    <row r="84" customFormat="false" ht="51.55" hidden="false" customHeight="false" outlineLevel="0" collapsed="false">
      <c r="A84" s="17" t="s">
        <v>3642</v>
      </c>
      <c r="B84" s="17" t="s">
        <v>3660</v>
      </c>
      <c r="C84" s="18" t="s">
        <v>3661</v>
      </c>
      <c r="D84" s="17"/>
      <c r="E84" s="18" t="s">
        <v>3662</v>
      </c>
    </row>
    <row r="85" customFormat="false" ht="51.55" hidden="false" customHeight="false" outlineLevel="0" collapsed="false">
      <c r="A85" s="17" t="s">
        <v>3642</v>
      </c>
      <c r="B85" s="17" t="s">
        <v>3663</v>
      </c>
      <c r="C85" s="18" t="s">
        <v>3664</v>
      </c>
      <c r="D85" s="18" t="s">
        <v>3665</v>
      </c>
      <c r="E85" s="18" t="s">
        <v>3662</v>
      </c>
    </row>
    <row r="86" customFormat="false" ht="51.55" hidden="false" customHeight="false" outlineLevel="0" collapsed="false">
      <c r="A86" s="17" t="s">
        <v>3642</v>
      </c>
      <c r="B86" s="17" t="s">
        <v>3666</v>
      </c>
      <c r="C86" s="18" t="s">
        <v>3667</v>
      </c>
      <c r="D86" s="17"/>
      <c r="E86" s="18" t="s">
        <v>3668</v>
      </c>
    </row>
    <row r="87" customFormat="false" ht="51.55" hidden="false" customHeight="false" outlineLevel="0" collapsed="false">
      <c r="A87" s="17" t="s">
        <v>3642</v>
      </c>
      <c r="B87" s="17" t="s">
        <v>3669</v>
      </c>
      <c r="C87" s="18" t="s">
        <v>3670</v>
      </c>
      <c r="D87" s="18" t="s">
        <v>3671</v>
      </c>
      <c r="E87" s="18" t="s">
        <v>3672</v>
      </c>
    </row>
    <row r="88" customFormat="false" ht="26.55" hidden="false" customHeight="false" outlineLevel="0" collapsed="false">
      <c r="A88" s="17" t="s">
        <v>3673</v>
      </c>
      <c r="B88" s="17" t="s">
        <v>3674</v>
      </c>
      <c r="C88" s="18" t="s">
        <v>3675</v>
      </c>
      <c r="D88" s="18" t="s">
        <v>3676</v>
      </c>
      <c r="E88" s="18" t="s">
        <v>3677</v>
      </c>
    </row>
    <row r="89" customFormat="false" ht="26.55" hidden="false" customHeight="false" outlineLevel="0" collapsed="false">
      <c r="A89" s="17" t="s">
        <v>3673</v>
      </c>
      <c r="B89" s="17" t="s">
        <v>3678</v>
      </c>
      <c r="C89" s="18" t="s">
        <v>3679</v>
      </c>
      <c r="D89" s="18" t="s">
        <v>192</v>
      </c>
      <c r="E89" s="18" t="s">
        <v>3680</v>
      </c>
    </row>
    <row r="90" customFormat="false" ht="26.55" hidden="false" customHeight="false" outlineLevel="0" collapsed="false">
      <c r="A90" s="17" t="s">
        <v>3673</v>
      </c>
      <c r="B90" s="17" t="s">
        <v>3681</v>
      </c>
      <c r="C90" s="18" t="s">
        <v>3682</v>
      </c>
      <c r="D90" s="18" t="s">
        <v>3683</v>
      </c>
      <c r="E90" s="18" t="s">
        <v>3684</v>
      </c>
    </row>
    <row r="91" customFormat="false" ht="26.55" hidden="false" customHeight="false" outlineLevel="0" collapsed="false">
      <c r="A91" s="17" t="s">
        <v>3673</v>
      </c>
      <c r="B91" s="17" t="s">
        <v>3685</v>
      </c>
      <c r="C91" s="18" t="s">
        <v>3686</v>
      </c>
      <c r="D91" s="18" t="s">
        <v>3687</v>
      </c>
      <c r="E91" s="17"/>
    </row>
    <row r="92" customFormat="false" ht="51.55" hidden="false" customHeight="false" outlineLevel="0" collapsed="false">
      <c r="A92" s="17" t="s">
        <v>3688</v>
      </c>
      <c r="B92" s="17" t="s">
        <v>3689</v>
      </c>
      <c r="C92" s="18" t="s">
        <v>3690</v>
      </c>
      <c r="D92" s="17"/>
      <c r="E92" s="17"/>
    </row>
    <row r="93" customFormat="false" ht="26.55" hidden="false" customHeight="false" outlineLevel="0" collapsed="false">
      <c r="A93" s="17" t="s">
        <v>3673</v>
      </c>
      <c r="B93" s="17" t="s">
        <v>3691</v>
      </c>
      <c r="C93" s="18" t="s">
        <v>921</v>
      </c>
      <c r="D93" s="18" t="s">
        <v>3692</v>
      </c>
      <c r="E93" s="18" t="s">
        <v>3693</v>
      </c>
    </row>
    <row r="94" customFormat="false" ht="26.55" hidden="false" customHeight="false" outlineLevel="0" collapsed="false">
      <c r="A94" s="17" t="s">
        <v>3673</v>
      </c>
      <c r="B94" s="17" t="s">
        <v>3694</v>
      </c>
      <c r="C94" s="18" t="s">
        <v>3695</v>
      </c>
      <c r="D94" s="18" t="s">
        <v>3696</v>
      </c>
      <c r="E94" s="18" t="s">
        <v>3697</v>
      </c>
    </row>
    <row r="95" customFormat="false" ht="26.55" hidden="false" customHeight="false" outlineLevel="0" collapsed="false">
      <c r="A95" s="17" t="s">
        <v>3673</v>
      </c>
      <c r="B95" s="17" t="s">
        <v>3698</v>
      </c>
      <c r="C95" s="18" t="s">
        <v>3699</v>
      </c>
      <c r="D95" s="18" t="s">
        <v>3700</v>
      </c>
      <c r="E95" s="18" t="s">
        <v>3701</v>
      </c>
    </row>
    <row r="96" customFormat="false" ht="26.55" hidden="false" customHeight="false" outlineLevel="0" collapsed="false">
      <c r="A96" s="17" t="s">
        <v>3673</v>
      </c>
      <c r="B96" s="17" t="s">
        <v>3702</v>
      </c>
      <c r="C96" s="18" t="s">
        <v>3686</v>
      </c>
      <c r="D96" s="18" t="s">
        <v>3703</v>
      </c>
      <c r="E96" s="18" t="s">
        <v>3704</v>
      </c>
    </row>
    <row r="97" customFormat="false" ht="26.55" hidden="false" customHeight="false" outlineLevel="0" collapsed="false">
      <c r="A97" s="17" t="s">
        <v>3698</v>
      </c>
      <c r="B97" s="17" t="s">
        <v>3705</v>
      </c>
      <c r="C97" s="18" t="s">
        <v>3679</v>
      </c>
      <c r="D97" s="18" t="s">
        <v>192</v>
      </c>
      <c r="E97" s="18" t="s">
        <v>3706</v>
      </c>
    </row>
    <row r="98" customFormat="false" ht="26.55" hidden="false" customHeight="false" outlineLevel="0" collapsed="false">
      <c r="A98" s="17" t="s">
        <v>3698</v>
      </c>
      <c r="B98" s="17" t="s">
        <v>3707</v>
      </c>
      <c r="C98" s="18" t="s">
        <v>3708</v>
      </c>
      <c r="D98" s="18" t="s">
        <v>3709</v>
      </c>
      <c r="E98" s="18" t="s">
        <v>3710</v>
      </c>
    </row>
    <row r="99" customFormat="false" ht="26.55" hidden="false" customHeight="false" outlineLevel="0" collapsed="false">
      <c r="A99" s="17" t="s">
        <v>3698</v>
      </c>
      <c r="B99" s="17" t="s">
        <v>3711</v>
      </c>
      <c r="C99" s="18" t="s">
        <v>3712</v>
      </c>
      <c r="D99" s="18" t="s">
        <v>3713</v>
      </c>
      <c r="E99" s="18" t="s">
        <v>3714</v>
      </c>
    </row>
    <row r="100" customFormat="false" ht="26.55" hidden="false" customHeight="false" outlineLevel="0" collapsed="false">
      <c r="A100" s="17" t="s">
        <v>3698</v>
      </c>
      <c r="B100" s="17" t="s">
        <v>3715</v>
      </c>
      <c r="C100" s="18" t="s">
        <v>3686</v>
      </c>
      <c r="D100" s="18" t="s">
        <v>3716</v>
      </c>
      <c r="E100" s="17"/>
    </row>
    <row r="101" customFormat="false" ht="26.55" hidden="false" customHeight="false" outlineLevel="0" collapsed="false">
      <c r="A101" s="17" t="s">
        <v>3698</v>
      </c>
      <c r="B101" s="17" t="s">
        <v>3717</v>
      </c>
      <c r="C101" s="18" t="s">
        <v>3718</v>
      </c>
      <c r="D101" s="17"/>
      <c r="E101" s="17"/>
    </row>
    <row r="102" customFormat="false" ht="26.55" hidden="false" customHeight="false" outlineLevel="0" collapsed="false">
      <c r="A102" s="17" t="s">
        <v>3698</v>
      </c>
      <c r="B102" s="17" t="s">
        <v>3719</v>
      </c>
      <c r="C102" s="18" t="s">
        <v>3720</v>
      </c>
      <c r="D102" s="18" t="s">
        <v>3721</v>
      </c>
      <c r="E102" s="18" t="s">
        <v>3722</v>
      </c>
    </row>
    <row r="103" customFormat="false" ht="26.55" hidden="false" customHeight="false" outlineLevel="0" collapsed="false">
      <c r="A103" s="17" t="s">
        <v>3698</v>
      </c>
      <c r="B103" s="17" t="s">
        <v>3723</v>
      </c>
      <c r="C103" s="18" t="s">
        <v>3724</v>
      </c>
      <c r="D103" s="18" t="s">
        <v>3725</v>
      </c>
      <c r="E103" s="17"/>
    </row>
    <row r="104" customFormat="false" ht="26.55" hidden="false" customHeight="false" outlineLevel="0" collapsed="false">
      <c r="A104" s="17" t="s">
        <v>3698</v>
      </c>
      <c r="B104" s="17" t="s">
        <v>3726</v>
      </c>
      <c r="C104" s="18" t="s">
        <v>3727</v>
      </c>
      <c r="D104" s="18" t="s">
        <v>319</v>
      </c>
      <c r="E104" s="18" t="s">
        <v>3728</v>
      </c>
    </row>
    <row r="105" customFormat="false" ht="26.55" hidden="false" customHeight="false" outlineLevel="0" collapsed="false">
      <c r="A105" s="17" t="s">
        <v>3729</v>
      </c>
      <c r="B105" s="17" t="s">
        <v>3730</v>
      </c>
      <c r="C105" s="18" t="s">
        <v>3731</v>
      </c>
      <c r="D105" s="18" t="s">
        <v>3732</v>
      </c>
      <c r="E105" s="18" t="s">
        <v>20</v>
      </c>
    </row>
    <row r="106" customFormat="false" ht="26.55" hidden="false" customHeight="false" outlineLevel="0" collapsed="false">
      <c r="A106" s="17" t="s">
        <v>3729</v>
      </c>
      <c r="B106" s="17" t="s">
        <v>3733</v>
      </c>
      <c r="C106" s="18" t="s">
        <v>3734</v>
      </c>
      <c r="D106" s="17"/>
      <c r="E106" s="17"/>
    </row>
    <row r="107" customFormat="false" ht="26.55" hidden="false" customHeight="false" outlineLevel="0" collapsed="false">
      <c r="A107" s="17" t="s">
        <v>3729</v>
      </c>
      <c r="B107" s="17" t="s">
        <v>3735</v>
      </c>
      <c r="C107" s="18" t="s">
        <v>3736</v>
      </c>
      <c r="D107" s="18" t="s">
        <v>3737</v>
      </c>
      <c r="E107" s="17"/>
    </row>
    <row r="108" customFormat="false" ht="26.55" hidden="false" customHeight="false" outlineLevel="0" collapsed="false">
      <c r="A108" s="17" t="s">
        <v>3738</v>
      </c>
      <c r="B108" s="17" t="s">
        <v>3739</v>
      </c>
      <c r="C108" s="18" t="s">
        <v>3740</v>
      </c>
      <c r="D108" s="18" t="s">
        <v>3741</v>
      </c>
      <c r="E108" s="18" t="s">
        <v>3742</v>
      </c>
    </row>
    <row r="109" customFormat="false" ht="26.55" hidden="false" customHeight="false" outlineLevel="0" collapsed="false">
      <c r="A109" s="17" t="s">
        <v>3743</v>
      </c>
      <c r="B109" s="17" t="s">
        <v>3744</v>
      </c>
      <c r="C109" s="18" t="s">
        <v>3745</v>
      </c>
      <c r="D109" s="18" t="s">
        <v>3746</v>
      </c>
      <c r="E109" s="18" t="s">
        <v>3747</v>
      </c>
    </row>
    <row r="110" customFormat="false" ht="26.55" hidden="false" customHeight="false" outlineLevel="0" collapsed="false">
      <c r="A110" s="17" t="s">
        <v>3743</v>
      </c>
      <c r="B110" s="17" t="s">
        <v>3748</v>
      </c>
      <c r="C110" s="18" t="s">
        <v>3749</v>
      </c>
      <c r="D110" s="18" t="s">
        <v>3750</v>
      </c>
      <c r="E110" s="17"/>
    </row>
    <row r="111" customFormat="false" ht="26.55" hidden="false" customHeight="false" outlineLevel="0" collapsed="false">
      <c r="A111" s="17" t="s">
        <v>3743</v>
      </c>
      <c r="B111" s="17" t="s">
        <v>3751</v>
      </c>
      <c r="C111" s="17"/>
      <c r="D111" s="17"/>
      <c r="E111" s="17"/>
    </row>
    <row r="112" customFormat="false" ht="26.55" hidden="false" customHeight="false" outlineLevel="0" collapsed="false">
      <c r="A112" s="17" t="s">
        <v>3743</v>
      </c>
      <c r="B112" s="17" t="s">
        <v>3752</v>
      </c>
      <c r="C112" s="18" t="s">
        <v>3753</v>
      </c>
      <c r="D112" s="18" t="s">
        <v>3754</v>
      </c>
      <c r="E112" s="17"/>
    </row>
    <row r="113" customFormat="false" ht="39.05" hidden="false" customHeight="false" outlineLevel="0" collapsed="false">
      <c r="A113" s="17" t="s">
        <v>3755</v>
      </c>
      <c r="B113" s="17" t="s">
        <v>3755</v>
      </c>
      <c r="C113" s="18" t="s">
        <v>3756</v>
      </c>
      <c r="D113" s="18" t="s">
        <v>3757</v>
      </c>
      <c r="E113" s="17"/>
    </row>
    <row r="114" customFormat="false" ht="39.05" hidden="false" customHeight="false" outlineLevel="0" collapsed="false">
      <c r="A114" s="17" t="s">
        <v>3758</v>
      </c>
      <c r="B114" s="17" t="s">
        <v>3758</v>
      </c>
      <c r="C114" s="18" t="s">
        <v>3759</v>
      </c>
      <c r="D114" s="17"/>
      <c r="E114" s="17"/>
    </row>
    <row r="115" customFormat="false" ht="26.55" hidden="false" customHeight="false" outlineLevel="0" collapsed="false">
      <c r="A115" s="17" t="s">
        <v>3760</v>
      </c>
      <c r="B115" s="17" t="s">
        <v>3760</v>
      </c>
      <c r="C115" s="18" t="s">
        <v>3761</v>
      </c>
      <c r="D115" s="18" t="s">
        <v>3762</v>
      </c>
      <c r="E115" s="17"/>
    </row>
  </sheetData>
  <autoFilter ref="A1:E115"/>
  <hyperlinks>
    <hyperlink ref="C2" r:id="rId1" display="AWS Amplify"/>
    <hyperlink ref="D2" r:id="rId2" display="Web Apps"/>
    <hyperlink ref="E2" r:id="rId3" display="Firebase"/>
    <hyperlink ref="C3" r:id="rId4" display="Amazon EC2"/>
    <hyperlink ref="D3" r:id="rId5" display="Azure Virtual Machine"/>
    <hyperlink ref="E3" r:id="rId6" display="Compute Engine"/>
    <hyperlink ref="C4" r:id="rId7" display="Amazon EC2 Bare Metal Instance"/>
    <hyperlink ref="D4" r:id="rId8" display="Azure Bare Metal Servers (Large Instance Only for SAP Hana)"/>
    <hyperlink ref="E4" r:id="rId9" display="Bare Metal Solution"/>
    <hyperlink ref="C5" r:id="rId10" display="VMC on AWS"/>
    <hyperlink ref="D5" r:id="rId11" display="Azure VMware Solution"/>
    <hyperlink ref="E5" r:id="rId12" display="Google Cloud VMware Engine"/>
    <hyperlink ref="C6" r:id="rId13" display="Amazon EC2 Dedicated Hosts&#10; AWS Nitro Enclaves"/>
    <hyperlink ref="D6" r:id="rId14" display="Azure Dedicated Host"/>
    <hyperlink ref="E6" r:id="rId15" display="Sole Tenant Node (Beta)"/>
    <hyperlink ref="C7" r:id="rId16" display="High Performance Computing&#10; AWS ParallelCluster&#10; Elastic Fabric Adapter&#10; NICE DCV"/>
    <hyperlink ref="D7" r:id="rId17" display="Azure High Performance Compute"/>
    <hyperlink ref="E7" r:id="rId18" display="High performance computing"/>
    <hyperlink ref="C8" r:id="rId19" display="Amazon Elastic Container Registry (ECR)"/>
    <hyperlink ref="D8" r:id="rId20" display="Azure Container Registry"/>
    <hyperlink ref="E8" r:id="rId21" display="Artifact Registry"/>
    <hyperlink ref="C9" r:id="rId22" display="Amazon Elastic Container Service (ECS)&#10; Amazon Elastic Kubernetes Service (EKS)&#10; Red Hat Openshift on AWS&#10; Bottlerocket"/>
    <hyperlink ref="D9" r:id="rId23" display="Azure Kubernetes Service (AKS)&#10;Azure Container Instances&#10;Azure Red Hat OpenShift"/>
    <hyperlink ref="E9" r:id="rId24" display="Kubernetes Engine"/>
    <hyperlink ref="C10" r:id="rId25" display="AWS Fargate&#10; AWS Proton"/>
    <hyperlink ref="D10" r:id="rId26" display="Azure Container Instances&#10;Azure Container Apps"/>
    <hyperlink ref="E10" r:id="rId27" display="Google Cloud Run"/>
    <hyperlink ref="C11" r:id="rId28" display="AWS App Runner"/>
    <hyperlink ref="D11" r:id="rId29" display="Azure Container Apps"/>
    <hyperlink ref="E11" r:id="rId30" display="Google Cloud Run"/>
    <hyperlink ref="C12" r:id="rId31" display="AWS Lambda"/>
    <hyperlink ref="D12" r:id="rId32" display="Azure Service Fabric&#10;Azure Functions&#10;Event Grid"/>
    <hyperlink ref="E12" r:id="rId33" display="Google Cloud Functions&#10;EventArc"/>
    <hyperlink ref="C13" r:id="rId34" display="AWS Serverless Application Repository"/>
    <hyperlink ref="C14" r:id="rId35" display="Amazon Lightsail"/>
    <hyperlink ref="D14" r:id="rId36" display="Azure App Service Environment"/>
    <hyperlink ref="C15" r:id="rId37" display="Auto Scaling"/>
    <hyperlink ref="D15" r:id="rId38" display="Azure Autoscale&#10;Virtual Machine Scale Sets"/>
    <hyperlink ref="E15" r:id="rId39" display="Auto Scaler"/>
    <hyperlink ref="C16" r:id="rId40" display="AWS Batch"/>
    <hyperlink ref="D16" r:id="rId41" display="Azure Batch"/>
    <hyperlink ref="E16" r:id="rId42" display="Preemptible VMs"/>
    <hyperlink ref="C17" r:id="rId43" display="AWS Elastic Beanstalk"/>
    <hyperlink ref="D17" r:id="rId44" display="Azure Web Apps&#10;Azure Cloud Services"/>
    <hyperlink ref="E17" r:id="rId45" display="Google App engine"/>
    <hyperlink ref="C18" r:id="rId46" display="AWS Lambda"/>
    <hyperlink ref="D18" r:id="rId47" display="Azure Functions&#10;Event Grid"/>
    <hyperlink ref="E18" r:id="rId48" display="Cloud Functions&#10;EventArc"/>
    <hyperlink ref="C19" r:id="rId49" display="Amazon Simple Storage Service (S3)"/>
    <hyperlink ref="D19" r:id="rId50" display="Azure Blob Storage"/>
    <hyperlink ref="E19" r:id="rId51" display="Cloud Storage"/>
    <hyperlink ref="C20" r:id="rId52" display="Amazon Elastic Block Storage (EBS)"/>
    <hyperlink ref="D20" r:id="rId53" display="Azure Page Blobs / Premium Storage&#10;Managed Disks"/>
    <hyperlink ref="E20" r:id="rId54" display="Persistent Disk"/>
    <hyperlink ref="C21" r:id="rId55" display="Amazon Elastic File System (EFS)&#10; Amazon FSx for Windows File Server&#10; Amazon FSx for Lustre&#10; Amazon FSx for NetApp ONTAP&#10; Amazon FSx for OpenZFS"/>
    <hyperlink ref="D21" r:id="rId56" display="Azure Files&#10;Azure NetApp Files"/>
    <hyperlink ref="E21" r:id="rId57" display="File Store"/>
    <hyperlink ref="C22" r:id="rId58" display="Amazon S3 Glacier"/>
    <hyperlink ref="D22" r:id="rId59" display="Azure Archive Storage&#10;Azure Cool Storage"/>
    <hyperlink ref="E22" r:id="rId60" display="Cloud Storage"/>
    <hyperlink ref="C23" r:id="rId61" display="AWS Storage Gateway"/>
    <hyperlink ref="D23" r:id="rId62" display="Azure Storsimple"/>
    <hyperlink ref="C24" r:id="rId63" display="Amazon Aurora&#10; Amazon RDS"/>
    <hyperlink ref="D24" r:id="rId64" display="Azure SQL Database&#10;SQL Server Stretch Database&#10;Azure Database for MySQL&#10;Azure Database for PostgresSQL&#10;Azure SQL Database Edge"/>
    <hyperlink ref="E24" r:id="rId65" display="Cloud SQL&#10;Cloud Spanner"/>
    <hyperlink ref="C25" r:id="rId66" display="Amazon DynamoDB&#10; Amazon DynamoDB Accelerator (DAX)&#10; Amazon DocumentDB (with MongoDB compatibility)&#10; Amazon Keyspaces (Apache Cassandra)"/>
    <hyperlink ref="D25" r:id="rId67" display="Azure CosmosDB&#10;Table Storage&#10;Azure Time Series Insights"/>
    <hyperlink ref="E25" r:id="rId68" display="Cloud Datastore&#10;Cloud Firestore"/>
    <hyperlink ref="C26" r:id="rId69" display="Amazon Timestream"/>
    <hyperlink ref="D26" r:id="rId70" display="Azure Time Series Insights"/>
    <hyperlink ref="E26" r:id="rId71" display="Cloud Bigtable"/>
    <hyperlink ref="C27" r:id="rId72" display="Amazon Neptune"/>
    <hyperlink ref="C28" r:id="rId73" display="Amazon ElastiCache&#10; Amazon MemoryDB for Redis"/>
    <hyperlink ref="D28" r:id="rId74" display="Azure Cache for Redis"/>
    <hyperlink ref="E28" r:id="rId75" display="Cloud MemoryStore"/>
    <hyperlink ref="C29" r:id="rId76" display="Amazon Redshift"/>
    <hyperlink ref="D29" r:id="rId77" display="Azure Synapse Analytics"/>
    <hyperlink ref="E29" r:id="rId78" display="BigQuery"/>
    <hyperlink ref="C30" r:id="rId79" display="AWS Database Migration Service&#10; AWS Migration Hub"/>
    <hyperlink ref="D30" r:id="rId80" display="Azure Database Migration Service"/>
    <hyperlink ref="E30" r:id="rId81" display="Database Migration Service"/>
    <hyperlink ref="C31" r:id="rId82" display="AWS Server Migration Service&#10; AWS Application Migration Service&#10; AWS Migration Hub"/>
    <hyperlink ref="D31" r:id="rId83" display="Site Recovery&#10;Azure App Service migration"/>
    <hyperlink ref="E31" r:id="rId84" display="Migrate for Compute Engine&#10;Migrate to Containers&#10;Application Migration"/>
    <hyperlink ref="C32" r:id="rId85" display="AWS Snowball&#10; AWS Transfer Family"/>
    <hyperlink ref="D32" r:id="rId86" display="Azure Import/Export"/>
    <hyperlink ref="E32" r:id="rId87" display="Storage Transfer Service"/>
    <hyperlink ref="C33" r:id="rId88" display="AWS Snowball&#10; AWS DataSync"/>
    <hyperlink ref="D33" r:id="rId89" display="Azure Data Box"/>
    <hyperlink ref="E33" r:id="rId90" display="Transfer Appliance"/>
    <hyperlink ref="C34" r:id="rId91" display="AWS Snowcone&#10; AWS Snowball Edge Compute Optimized&#10; AWS DataSync"/>
    <hyperlink ref="D34" r:id="rId92" display="Azure Data Box"/>
    <hyperlink ref="E34" r:id="rId93" display="Transfer Appliance"/>
    <hyperlink ref="C35" r:id="rId94" display="AWS Snowmobile"/>
    <hyperlink ref="C36" r:id="rId95" display="Application Discovery Service"/>
    <hyperlink ref="D36" r:id="rId96" display="Azure Active Directory"/>
    <hyperlink ref="C37" r:id="rId97" display="Amazon VPC"/>
    <hyperlink ref="D37" r:id="rId98" display="Azure VNet"/>
    <hyperlink ref="E37" r:id="rId99" display="Virtual Private Cloud"/>
    <hyperlink ref="C38" r:id="rId100" display="AWS Transit Gateway&#10; AWS VPC peering"/>
    <hyperlink ref="D38" r:id="rId101" display="Azure VNet Peering"/>
    <hyperlink ref="E38" r:id="rId102" display="Google VPC Peering"/>
    <hyperlink ref="C39" r:id="rId103" display="AWS Site-to-Site VPN&#10; AWS Client VPN"/>
    <hyperlink ref="D39" r:id="rId104" display="Azure VPN Gateway"/>
    <hyperlink ref="E39" r:id="rId105" display="Cloud VPN"/>
    <hyperlink ref="C40" r:id="rId106" display="Amazon CloudFront"/>
    <hyperlink ref="D40" r:id="rId107" display="Azure CDN&#10;Azure Front Door"/>
    <hyperlink ref="E40" r:id="rId108" display="Cloud CDN"/>
    <hyperlink ref="C41" r:id="rId109" display="Amazon Route 53"/>
    <hyperlink ref="D41" r:id="rId110" display="Azure DNS"/>
    <hyperlink ref="E41" r:id="rId111" display="Cloud DNS"/>
    <hyperlink ref="C42" r:id="rId112" display="Amazon Route 53 Traffic Flow&#10; AWS Global Accelerator&#10; AWS App Mesh"/>
    <hyperlink ref="D42" r:id="rId113" display="Azure Traffic Manager"/>
    <hyperlink ref="C43" r:id="rId114" display="AWS Outposts"/>
    <hyperlink ref="D43" r:id="rId115" display="Azure Arc"/>
    <hyperlink ref="E43" r:id="rId116" display="Google Anthos"/>
    <hyperlink ref="C44" r:id="rId117" display="AWS Direct Connect&#10; AWS Private Link"/>
    <hyperlink ref="D44" r:id="rId118" display="Azure Express Route"/>
    <hyperlink ref="E44" r:id="rId119" display="Cloud Hybrid Connectivity"/>
    <hyperlink ref="C45" r:id="rId120" display="Elastic Load Balancing"/>
    <hyperlink ref="D45" r:id="rId121" display="Azure Load Balancer"/>
    <hyperlink ref="E45" r:id="rId122" display="Cloud Load Balancing"/>
    <hyperlink ref="C46" r:id="rId123" display="AWS Cloud9&#10; AWS Code Star&#10; AWS CodeCommit&#10; AWS CodeBuild&#10; AWS CodeDeploy&#10; AWS CodePipeline&#10; AWS X-Ray&#10; Amazon DevOps Guru&#10; Amazon CodeGuru&#10; AWS Fault Injection Simulator"/>
    <hyperlink ref="D46" r:id="rId124" display="Azure Boards&#10;Azure Pipelines&#10;Azure Repos&#10;Azure Test Plans&#10;Azure Artifacts"/>
    <hyperlink ref="E46" r:id="rId125" display="Cloud Source Repositories"/>
    <hyperlink ref="C47" r:id="rId126" display="AWS Tools &amp; SDKs&#10; AWS Cloud Development Kit"/>
    <hyperlink ref="D47" r:id="rId127" display="Azure SDK Visual Studio"/>
    <hyperlink ref="E47" r:id="rId128" display="Cloud SDK Cloud Tools for IntelliJ&#10;Cloud Tools for Android Studio&#10;Cloud Tools for Powershell&#10;Google Plugin for Eclipse"/>
    <hyperlink ref="C48" r:id="rId129" display="Amazon EC2 Systems Manager"/>
    <hyperlink ref="D48" r:id="rId130" display="Azure Operational Insights"/>
    <hyperlink ref="C49" r:id="rId131" display="AWS CloudFormation&#10; AWS OpsWorks"/>
    <hyperlink ref="D49" r:id="rId132" display="Azure Resource Manager&#10;Azure Building Blocks"/>
    <hyperlink ref="E49" r:id="rId133" display="Cloud Resource Manager&#10;Cloud Deployment Manager"/>
    <hyperlink ref="C50" r:id="rId134" display="Amazon CloudWatch&#10; AWS CloudTrail&#10; AWS X-Ray&#10; AWS Distro for OpenTelemetry (Preview)&#10; Amazon Managed Service for Grafana (Preview)&#10; Amazon Managed Service for Prometheus (Preview)"/>
    <hyperlink ref="D50" r:id="rId135" display="Log Analytics&#10;Azure portal&#10;Application Insights"/>
    <hyperlink ref="E50" r:id="rId136" display="Google StackDriver&#10;Monitoring&#10;Logging&#10;Error Reporting&#10;Trace&#10;Debugger"/>
    <hyperlink ref="C51" r:id="rId137" display="AWS Config&#10; AWS License Manager"/>
    <hyperlink ref="D51" r:id="rId138" display="Azure portal (audit logs)"/>
    <hyperlink ref="E51" r:id="rId139" display="Cloud Security Scanner&#10;Cloud Data Loss Prevention Api&#10;Access Transparency (Beta)"/>
    <hyperlink ref="C52" r:id="rId140" display="AWS OpsWorks"/>
    <hyperlink ref="D52" r:id="rId141" display="Resource Manager&#10;Azure Automation&#10;VM Extentions"/>
    <hyperlink ref="C53" r:id="rId142" display="AWS Service Catalog"/>
    <hyperlink ref="C54" r:id="rId143" display="AWS Trusted Advisor&#10; AWS Well-Architected Tool&#10; AWS Cost Management&#10; AWS Cost Explorer&#10; AWS Compute Optimizer"/>
    <hyperlink ref="D54" r:id="rId144" display="Azure Advisor&#10;Azure Cost Management"/>
    <hyperlink ref="E54" r:id="rId145" display="Google Cloud Platform Security"/>
    <hyperlink ref="C55" r:id="rId146" display="AWS Personal Health Dashboard&#10; Amazon CloudWatch&#10; AWS Security Hub&#10; AWS Audit Manager"/>
    <hyperlink ref="D55" r:id="rId147" display="Azure Monitor&#10;Azure Operations Management Suite (OMS)"/>
    <hyperlink ref="C56" r:id="rId148" display="AWS Command Line Interface&#10; AWS CloudShell&#10; AWS Management Console&#10; AWS Console Mobile Application&#10; AWS Tools &amp; SDKs"/>
    <hyperlink ref="D56" r:id="rId149" display="Azure Command Line Interface&#10;Azure Powershell&#10;Azure Management Console&#10;Azure Cloud Shell"/>
    <hyperlink ref="E56" r:id="rId150" display="Cloud Shell&#10;Cloud Console&#10;Billing API&#10;Cloud APIs"/>
    <hyperlink ref="C57" r:id="rId151" display="AWS Managed Services"/>
    <hyperlink ref="C58" r:id="rId152" display="AWS Disaster Recovery&#10; AWS Backup"/>
    <hyperlink ref="D58" r:id="rId153" display="Azure Site Recovery&#10;Azure Backup"/>
    <hyperlink ref="C59" r:id="rId154" display="AWS Identity and Access Management (IAM)"/>
    <hyperlink ref="D59" r:id="rId155" display="Azure Active Directory"/>
    <hyperlink ref="E59" r:id="rId156" display="Cloud IAM&#10;Cloud Identity-Aware Proxy"/>
    <hyperlink ref="C60" r:id="rId157" display="Amazon Inspector&#10; Guard Duty"/>
    <hyperlink ref="D60" r:id="rId158" display="Azure Security Center"/>
    <hyperlink ref="C61" r:id="rId159" display="AWS Certificate Manager"/>
    <hyperlink ref="D61" r:id="rId160" display="App Service Certificate"/>
    <hyperlink ref="C62" r:id="rId161" display="AWS CloudHSM&#10; AWS Secrets Manager"/>
    <hyperlink ref="D62" r:id="rId162" display="Azure Key Vault"/>
    <hyperlink ref="E62" r:id="rId163" display="Cloud Key Management Service"/>
    <hyperlink ref="C63" r:id="rId164" display="AWS Directory Service"/>
    <hyperlink ref="D63" r:id="rId165" display="Azure Active Directory&#10;Azure Active Directory B2C&#10;Azure Active Directory Domain Services&#10;Azure Active Directory Multi Factor Authentication"/>
    <hyperlink ref="E63" r:id="rId166" display="Cloud IAM&#10;Cloud Identity-Aware Proxy&#10;Security Key Enforcement"/>
    <hyperlink ref="C64" r:id="rId167" display="AWS Key Management Service"/>
    <hyperlink ref="D64" r:id="rId168" display="Azure Key Vault"/>
    <hyperlink ref="E64" r:id="rId169" display="Cloud Key Management Service"/>
    <hyperlink ref="C65" r:id="rId170" display="AWS Organizations&#10; AWS Control Tower&#10; AWS Resource Access Manager"/>
    <hyperlink ref="D65" r:id="rId171" display="Azure Management Groups"/>
    <hyperlink ref="C66" r:id="rId172" display="AWS Shield"/>
    <hyperlink ref="D66" r:id="rId173" display="Azure DDoS Protection"/>
    <hyperlink ref="E66" r:id="rId174" display="Cloud Armor (Beta)"/>
    <hyperlink ref="C67" r:id="rId175" display="AWS WAF"/>
    <hyperlink ref="D67" r:id="rId176" display="Azure WAF"/>
    <hyperlink ref="C68" r:id="rId177" display="AWS Firewall Manager&#10; AWS Network Firewall"/>
    <hyperlink ref="D68" r:id="rId178" display="Azure Firewall Manager"/>
    <hyperlink ref="C69" r:id="rId179" display="AWS Artifact"/>
    <hyperlink ref="D69" r:id="rId180" display="Azure Security &amp; Compliance"/>
    <hyperlink ref="E69" r:id="rId181" display="Cloud Security Command Center (Alpha)"/>
    <hyperlink ref="C70" r:id="rId182" display="Amazon Macie"/>
    <hyperlink ref="C71" r:id="rId183" display="Amazon Athena&#10; AWS Lake Formation&#10; Amazon HealthLake (Preview)"/>
    <hyperlink ref="D71" r:id="rId184" display="Azure Data Lake Analytics"/>
    <hyperlink ref="E71" r:id="rId185" display="BigQuery"/>
    <hyperlink ref="C72" r:id="rId186" display="Amazon EMR"/>
    <hyperlink ref="D72" r:id="rId187" display="Azure HDInsight"/>
    <hyperlink ref="E72" r:id="rId188" display="Cloud DataProc"/>
    <hyperlink ref="C73" r:id="rId189" display="Amazon CloudSearch&#10; Amazon Elastic Search Service"/>
    <hyperlink ref="D73" r:id="rId190" display="Azure Search"/>
    <hyperlink ref="C74" r:id="rId191" display="Amazon Kinesis&#10; Amazon Kinesis Video Streams"/>
    <hyperlink ref="D74" r:id="rId192" display="Azure Stream Analytics&#10;Azure Event Hub"/>
    <hyperlink ref="E74" r:id="rId193" display="Cloud Dataflow"/>
    <hyperlink ref="C75" r:id="rId194" display="Amazon Redshift"/>
    <hyperlink ref="D75" r:id="rId195" display="Azure SQL Data Warehouse"/>
    <hyperlink ref="E75" r:id="rId196" display="BigQuery"/>
    <hyperlink ref="C76" r:id="rId197" display="Amazon QuickSight"/>
    <hyperlink ref="D76" r:id="rId198" display="PowerBI"/>
    <hyperlink ref="E76" r:id="rId199" display="Google Data Studio&#10;Looker"/>
    <hyperlink ref="C77" r:id="rId200" display="AWS Data Pipeline&#10; AWS Glue&#10; Amazon Simple Workflow Service (SWF)"/>
    <hyperlink ref="D77" r:id="rId201" display="Azure Data Factory&#10;Azure Data Catalog&#10;Logic Apps"/>
    <hyperlink ref="E77" r:id="rId202" display="Cloud DataPrep&#10;Cloud Data Fusion&#10;Cloud Composer"/>
    <hyperlink ref="C78" r:id="rId203" display="AWS Data Exchange"/>
    <hyperlink ref="D78" r:id="rId204" display="Azure Data Share"/>
    <hyperlink ref="E78" r:id="rId205" display="Analytics Hub (Preview)"/>
    <hyperlink ref="D79" r:id="rId206" location="overview" display="Azure Databricks"/>
    <hyperlink ref="C80" r:id="rId207" display="Amazon Lex&#10; Amazon Comprehend"/>
    <hyperlink ref="D80" r:id="rId208" display="LUIS (Language Understanding Intelligent Service)&#10;Azure Bot Service&#10;Azure Text Analytics"/>
    <hyperlink ref="E80" r:id="rId209" display="Natural Language API&#10;Cloud Text-to-Speech (Beta)&#10;DialogFlow Enterprise Edition (Beta)"/>
    <hyperlink ref="C81" r:id="rId210" display="Amazon Polly&#10; Amazon Transcribe&#10; Amazon Translate"/>
    <hyperlink ref="D81" r:id="rId211" display="Speaker Recognition&#10;Speech To Text&#10;Speech Translation"/>
    <hyperlink ref="E81" r:id="rId212" display="Translation API&#10;Speech API"/>
    <hyperlink ref="C82" r:id="rId213" display="Amazon Rekognition"/>
    <hyperlink ref="D82" r:id="rId214" display="Emotion API&#10;Face API&#10;Computer Vision"/>
    <hyperlink ref="E82" r:id="rId215" display="Vision API&#10;Cloud Video Intelligence"/>
    <hyperlink ref="C83" r:id="rId216" display="Amazon Machine Learning&#10; Amazon Sage​Maker&#10; AWS Neuron"/>
    <hyperlink ref="D83" r:id="rId217" display="Azure Machine Learning&#10;Azure Machine Learning Workbench&#10;Azure Machine Learning Model Management"/>
    <hyperlink ref="E83" r:id="rId218" display="Cloud DataLab&#10;Cloud AutoML&#10;Vertex AI"/>
    <hyperlink ref="C84" r:id="rId219" display="TensorFlow on AWS&#10; PyTorch on AWS&#10; Apache MXNet on AWS"/>
    <hyperlink ref="E84" r:id="rId220" display="Vertex AI (TensorFlow, PyTorch, XGBoost, Scikit-Learn)"/>
    <hyperlink ref="C85" r:id="rId221" display="Amazon Forecast&#10; Amazon Fraud Detector&#10; Amazon Lookout for Metrics&#10; Amazon Augmented AI (Amazon A2I)&#10; Amazon Personalize"/>
    <hyperlink ref="D85" r:id="rId222" display="Azure Analysis Service&#10;Azure Metrics Advisor&#10;Personalize"/>
    <hyperlink ref="E85" r:id="rId223" display="Vertex AI (TensorFlow, PyTorch, XGBoost, Scikit-Learn)"/>
    <hyperlink ref="C86" r:id="rId224" display="Amazon Elastic Inference"/>
    <hyperlink ref="E86" r:id="rId225" display="Vertex AI Predictions"/>
    <hyperlink ref="C87" r:id="rId226" display="Amazon Kendra"/>
    <hyperlink ref="D87" r:id="rId227" display="Azure Cognitive Search"/>
    <hyperlink ref="E87" r:id="rId228" display="Vertex Matching Engine"/>
    <hyperlink ref="C88" r:id="rId229" display="AWS Mobile Hub"/>
    <hyperlink ref="D88" r:id="rId230" display="Azure Mobile Apps"/>
    <hyperlink ref="E88" r:id="rId231" display="Cloud Mobile App"/>
    <hyperlink ref="C89" r:id="rId232" display="Amazon API Gateway"/>
    <hyperlink ref="D89" r:id="rId233" display="Azure API Management"/>
    <hyperlink ref="E89" r:id="rId234" display="Cloud Endpoints"/>
    <hyperlink ref="C90" r:id="rId235" display="Amazon Cognito"/>
    <hyperlink ref="D90" r:id="rId236" display="Azure Active Directory B2C"/>
    <hyperlink ref="E90" r:id="rId237" display="Firebase Authentication"/>
    <hyperlink ref="C91" r:id="rId238" display="Amazon Pinpoint"/>
    <hyperlink ref="D91" r:id="rId239" display="Azure Mobile Engagement"/>
    <hyperlink ref="C92" r:id="rId240" display="AWS Managed Services&#10; AWS Cloud Map"/>
    <hyperlink ref="C93" r:id="rId241" display="AWS Device Farm"/>
    <hyperlink ref="D93" r:id="rId242" display="App Center Test"/>
    <hyperlink ref="E93" r:id="rId243" display="Cloud Test Lab"/>
    <hyperlink ref="C94" r:id="rId244" display="AWS Mobile SDK"/>
    <hyperlink ref="D94" r:id="rId245" display="Azure Mobile SDK"/>
    <hyperlink ref="E94" r:id="rId246" display="Cloud Tools for Android Studio"/>
    <hyperlink ref="C95" r:id="rId247" display="AWS Step Functions&#10; Amazon EventBridge&#10; Amazon AppFlow&#10; Amazon Managed Workflows for Apache Airflow (MWAA)"/>
    <hyperlink ref="D95" r:id="rId248" display="Microsoft Flow&#10;Logic Apps&#10;Azure Functions&#10;Event Grid&#10;Azure App Service WebJobs"/>
    <hyperlink ref="E95" r:id="rId249" display="Workflows&#10;EventArc"/>
    <hyperlink ref="C96" r:id="rId250" display="Amazon Pinpoint"/>
    <hyperlink ref="D96" r:id="rId251" display="Visual Studio App Center"/>
    <hyperlink ref="E96" r:id="rId252" display="Firebase Analytics"/>
    <hyperlink ref="C97" r:id="rId253" display="Amazon API Gateway"/>
    <hyperlink ref="D97" r:id="rId254" display="Azure API Management"/>
    <hyperlink ref="E97" r:id="rId255" display="Apigee API Platform&#10;API Monitization&#10;API Analytics&#10;Apigee Sense&#10;Cloud Endpoints"/>
    <hyperlink ref="C98" r:id="rId256" display="AWS Elemental MediaConnect&#10; AWS Elemental MediaConvert&#10; AWS Elemental MediaLive&#10; AWS Elemental MediaPackage&#10; AWS Elemental MediaStore&#10; AWS Elemental MediaTailor&#10; Amazon Kinesis Video Streams&#10; AWS Elemental Live&#10; AWS Elemental Server&#10; AWS Elemental Conductor&#10; AWS Elemental Link&#10; AWS Elemental Delta"/>
    <hyperlink ref="D98" r:id="rId257" display="Azure Media Services&#10;Live On Demand Streaming&#10;Azure Media Player&#10;Content Protection&#10;Media Analytics"/>
    <hyperlink ref="E98" r:id="rId258" display="Transcoder API"/>
    <hyperlink ref="C99" r:id="rId259" display="Amazon Simple Queue Service (SQS)&#10; Amazon MQ"/>
    <hyperlink ref="D99" r:id="rId260" display="Azure Web PubSub&#10;Queue Storage&#10;Service Bus"/>
    <hyperlink ref="E99" r:id="rId261" display="Cloud Pub/Sub"/>
    <hyperlink ref="C100" r:id="rId262" display="Amazon Pinpoint"/>
    <hyperlink ref="D100" r:id="rId263" display="Mobile Engagement"/>
    <hyperlink ref="C101" r:id="rId264" display="Amazon SES"/>
    <hyperlink ref="C102" r:id="rId265" display="Amazon SNS"/>
    <hyperlink ref="D102" r:id="rId266" display="Notification Hubs&#10;Service Bus"/>
    <hyperlink ref="E102" r:id="rId267" display="Firebase Cloud Messaging"/>
    <hyperlink ref="C103" r:id="rId268" display="Amazon Managed Blockchain&#10; Amazon Quantum Ledger Database (QLDB)"/>
    <hyperlink ref="D103" r:id="rId269" display="Blockchain&#10;Blockchain Workbench&#10;Azure Blockchain Tokens"/>
    <hyperlink ref="C104" r:id="rId270" display="Amazon Lex&#10; AWS Chatbot&#10; Alexa for Business"/>
    <hyperlink ref="D104" r:id="rId271" display="Azure Bot Service"/>
    <hyperlink ref="E104" r:id="rId272" display="Dialogflow"/>
    <hyperlink ref="C105" r:id="rId273" display="Amazon WorkDocs&#10; Amazon WorkMail&#10; Amazon WorkSpaces&#10; Amazon WorkLink"/>
    <hyperlink ref="D105" r:id="rId274" display="Microsoft Office 365"/>
    <hyperlink ref="E105" r:id="rId275" display="Google Workspace"/>
    <hyperlink ref="C106" r:id="rId276" display="Amazon AppStream 2.0&#10; NICE DCV"/>
    <hyperlink ref="C107" r:id="rId277" display="Amazon Chime&#10; Amazon Connect"/>
    <hyperlink ref="D107" r:id="rId278" display="Azure Communications Services"/>
    <hyperlink ref="C108" r:id="rId279" display="AWS Marketplace"/>
    <hyperlink ref="D108" r:id="rId280" display="Azure MarketPlace"/>
    <hyperlink ref="E108" r:id="rId281" display="MarketPlace"/>
    <hyperlink ref="C109" r:id="rId282" display="AWS IoT Platform"/>
    <hyperlink ref="D109" r:id="rId283" display="Azure IoT Platform&#10;Azure IoT Hub"/>
    <hyperlink ref="E109" r:id="rId284" display="Cloud IoT Core (Beta)&#10;Google Cloud IoT"/>
    <hyperlink ref="C110" r:id="rId285" display="AWS Greengrass"/>
    <hyperlink ref="D110" r:id="rId286" display="Azure IoT SDK&#10;Azure IoT Edge"/>
    <hyperlink ref="C112" r:id="rId287" display="AWS IoT Button"/>
    <hyperlink ref="D112" r:id="rId288" display="Azure Sphere"/>
    <hyperlink ref="C113" r:id="rId289" display="Amazon Lumberyard"/>
    <hyperlink ref="D113" r:id="rId290" display="Visual Studio"/>
    <hyperlink ref="C114" r:id="rId291" display="AWS RoboMaker"/>
    <hyperlink ref="C115" r:id="rId292" display="AWS Dev/Test"/>
    <hyperlink ref="D115" r:id="rId293" display="Azure Dev/Te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9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2.63"/>
    <col collapsed="false" customWidth="true" hidden="false" outlineLevel="0" max="2" min="2" style="1" width="15.38"/>
    <col collapsed="false" customWidth="true" hidden="false" outlineLevel="0" max="3" min="3" style="1" width="75.25"/>
  </cols>
  <sheetData>
    <row r="1" customFormat="false" ht="15.75" hidden="false" customHeight="false" outlineLevel="0" collapsed="false">
      <c r="A1" s="8" t="s">
        <v>3763</v>
      </c>
      <c r="B1" s="8" t="s">
        <v>3764</v>
      </c>
      <c r="C1" s="8" t="s">
        <v>3765</v>
      </c>
    </row>
    <row r="2" customFormat="false" ht="14.05" hidden="false" customHeight="false" outlineLevel="0" collapsed="false">
      <c r="A2" s="8" t="s">
        <v>2751</v>
      </c>
      <c r="B2" s="8" t="s">
        <v>2467</v>
      </c>
      <c r="C2" s="19" t="s">
        <v>3766</v>
      </c>
    </row>
    <row r="3" customFormat="false" ht="15.75" hidden="false" customHeight="false" outlineLevel="0" collapsed="false">
      <c r="A3" s="8" t="s">
        <v>3767</v>
      </c>
      <c r="B3" s="8" t="s">
        <v>3768</v>
      </c>
      <c r="C3" s="8" t="s">
        <v>3769</v>
      </c>
    </row>
  </sheetData>
  <hyperlinks>
    <hyperlink ref="C2" r:id="rId1" location="ecs-event-kind-asset" display="https://www.elastic.co/guide/en/ecs/current/ecs-allowed-values-event-kind.html#ecs-event-kind-asse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1" width="28.13"/>
    <col collapsed="false" customWidth="true" hidden="false" outlineLevel="0" max="4" min="4" style="1" width="21.25"/>
    <col collapsed="false" customWidth="true" hidden="false" outlineLevel="0" max="5" min="5" style="1" width="19.13"/>
    <col collapsed="false" customWidth="true" hidden="false" outlineLevel="0" max="6" min="6" style="1" width="13"/>
    <col collapsed="false" customWidth="true" hidden="false" outlineLevel="0" max="7" min="7" style="1" width="35.63"/>
    <col collapsed="false" customWidth="true" hidden="false" outlineLevel="0" max="8" min="8" style="1" width="183"/>
  </cols>
  <sheetData>
    <row r="1" customFormat="false" ht="15.75" hidden="false" customHeight="false" outlineLevel="0" collapsed="false">
      <c r="A1" s="7"/>
      <c r="B1" s="7"/>
      <c r="D1" s="8" t="s">
        <v>3770</v>
      </c>
      <c r="F1" s="8" t="s">
        <v>3771</v>
      </c>
      <c r="G1" s="8" t="s">
        <v>3772</v>
      </c>
      <c r="H1" s="8" t="s">
        <v>3773</v>
      </c>
    </row>
    <row r="2" customFormat="false" ht="15.75" hidden="false" customHeight="false" outlineLevel="0" collapsed="false">
      <c r="A2" s="7"/>
      <c r="B2" s="7" t="s">
        <v>21</v>
      </c>
      <c r="D2" s="8" t="s">
        <v>3774</v>
      </c>
      <c r="F2" s="8" t="s">
        <v>3775</v>
      </c>
      <c r="G2" s="8" t="s">
        <v>590</v>
      </c>
      <c r="H2" s="8" t="s">
        <v>3776</v>
      </c>
    </row>
    <row r="3" customFormat="false" ht="15.75" hidden="false" customHeight="false" outlineLevel="0" collapsed="false">
      <c r="A3" s="8"/>
      <c r="B3" s="8" t="s">
        <v>26</v>
      </c>
      <c r="D3" s="8" t="s">
        <v>3777</v>
      </c>
      <c r="E3" s="8" t="s">
        <v>3778</v>
      </c>
      <c r="G3" s="20" t="s">
        <v>26</v>
      </c>
      <c r="H3" s="8" t="s">
        <v>3779</v>
      </c>
    </row>
    <row r="4" customFormat="false" ht="15.75" hidden="false" customHeight="false" outlineLevel="0" collapsed="false">
      <c r="A4" s="8"/>
      <c r="B4" s="8" t="s">
        <v>143</v>
      </c>
      <c r="D4" s="8" t="s">
        <v>3780</v>
      </c>
      <c r="G4" s="8" t="s">
        <v>541</v>
      </c>
      <c r="H4" s="8" t="s">
        <v>3781</v>
      </c>
    </row>
    <row r="5" customFormat="false" ht="15.75" hidden="false" customHeight="false" outlineLevel="0" collapsed="false">
      <c r="A5" s="8"/>
      <c r="B5" s="8" t="s">
        <v>149</v>
      </c>
      <c r="G5" s="8" t="s">
        <v>220</v>
      </c>
      <c r="H5" s="8" t="s">
        <v>3782</v>
      </c>
    </row>
    <row r="6" customFormat="false" ht="15.75" hidden="false" customHeight="false" outlineLevel="0" collapsed="false">
      <c r="A6" s="8"/>
      <c r="B6" s="8" t="s">
        <v>154</v>
      </c>
      <c r="G6" s="8" t="s">
        <v>3783</v>
      </c>
      <c r="H6" s="8" t="s">
        <v>3784</v>
      </c>
    </row>
    <row r="7" customFormat="false" ht="15.75" hidden="false" customHeight="false" outlineLevel="0" collapsed="false">
      <c r="A7" s="8"/>
      <c r="B7" s="8" t="s">
        <v>163</v>
      </c>
      <c r="G7" s="8" t="s">
        <v>2592</v>
      </c>
      <c r="H7" s="8" t="s">
        <v>3785</v>
      </c>
    </row>
    <row r="8" customFormat="false" ht="15.75" hidden="false" customHeight="false" outlineLevel="0" collapsed="false">
      <c r="A8" s="8"/>
      <c r="B8" s="8" t="s">
        <v>178</v>
      </c>
      <c r="G8" s="8" t="s">
        <v>848</v>
      </c>
      <c r="H8" s="8" t="s">
        <v>3786</v>
      </c>
    </row>
    <row r="9" customFormat="false" ht="15.75" hidden="false" customHeight="false" outlineLevel="0" collapsed="false">
      <c r="A9" s="8"/>
      <c r="B9" s="8" t="s">
        <v>189</v>
      </c>
      <c r="G9" s="8" t="s">
        <v>3787</v>
      </c>
      <c r="H9" s="8" t="s">
        <v>3788</v>
      </c>
    </row>
    <row r="10" customFormat="false" ht="15.75" hidden="false" customHeight="false" outlineLevel="0" collapsed="false">
      <c r="A10" s="8"/>
      <c r="B10" s="8" t="s">
        <v>194</v>
      </c>
      <c r="G10" s="8" t="s">
        <v>3789</v>
      </c>
      <c r="H10" s="8" t="s">
        <v>3790</v>
      </c>
    </row>
    <row r="11" customFormat="false" ht="15.75" hidden="false" customHeight="false" outlineLevel="0" collapsed="false">
      <c r="A11" s="8"/>
      <c r="B11" s="8" t="s">
        <v>198</v>
      </c>
      <c r="G11" s="8" t="s">
        <v>3791</v>
      </c>
      <c r="H11" s="8" t="s">
        <v>3792</v>
      </c>
    </row>
    <row r="12" customFormat="false" ht="15.75" hidden="false" customHeight="false" outlineLevel="0" collapsed="false">
      <c r="A12" s="8"/>
      <c r="B12" s="8" t="s">
        <v>201</v>
      </c>
      <c r="G12" s="8" t="s">
        <v>3793</v>
      </c>
      <c r="H12" s="8" t="s">
        <v>3794</v>
      </c>
    </row>
    <row r="13" customFormat="false" ht="15.75" hidden="false" customHeight="false" outlineLevel="0" collapsed="false">
      <c r="A13" s="8"/>
      <c r="B13" s="8" t="s">
        <v>206</v>
      </c>
      <c r="G13" s="8" t="s">
        <v>3795</v>
      </c>
      <c r="H13" s="8" t="s">
        <v>3796</v>
      </c>
    </row>
    <row r="14" customFormat="false" ht="15.75" hidden="false" customHeight="false" outlineLevel="0" collapsed="false">
      <c r="A14" s="8"/>
      <c r="B14" s="8" t="s">
        <v>209</v>
      </c>
      <c r="G14" s="8" t="s">
        <v>3797</v>
      </c>
      <c r="H14" s="8" t="s">
        <v>3798</v>
      </c>
    </row>
    <row r="15" customFormat="false" ht="15.75" hidden="false" customHeight="false" outlineLevel="0" collapsed="false">
      <c r="A15" s="8"/>
      <c r="B15" s="8" t="s">
        <v>212</v>
      </c>
    </row>
    <row r="16" customFormat="false" ht="15.75" hidden="false" customHeight="false" outlineLevel="0" collapsed="false">
      <c r="A16" s="8"/>
      <c r="B16" s="8" t="s">
        <v>218</v>
      </c>
    </row>
    <row r="17" customFormat="false" ht="15.75" hidden="false" customHeight="false" outlineLevel="0" collapsed="false">
      <c r="A17" s="8"/>
      <c r="B17" s="8" t="s">
        <v>220</v>
      </c>
    </row>
    <row r="18" customFormat="false" ht="15.75" hidden="false" customHeight="false" outlineLevel="0" collapsed="false">
      <c r="A18" s="8"/>
      <c r="B18" s="8" t="s">
        <v>226</v>
      </c>
    </row>
    <row r="19" customFormat="false" ht="15.75" hidden="false" customHeight="false" outlineLevel="0" collapsed="false">
      <c r="A19" s="8"/>
      <c r="B19" s="8" t="s">
        <v>230</v>
      </c>
    </row>
    <row r="20" customFormat="false" ht="15.75" hidden="false" customHeight="false" outlineLevel="0" collapsed="false">
      <c r="A20" s="8"/>
      <c r="B20" s="8" t="s">
        <v>239</v>
      </c>
    </row>
    <row r="21" customFormat="false" ht="15.75" hidden="false" customHeight="false" outlineLevel="0" collapsed="false">
      <c r="A21" s="8"/>
      <c r="B21" s="8" t="s">
        <v>248</v>
      </c>
    </row>
    <row r="22" customFormat="false" ht="15.75" hidden="false" customHeight="false" outlineLevel="0" collapsed="false">
      <c r="A22" s="8"/>
      <c r="B22" s="8" t="s">
        <v>257</v>
      </c>
    </row>
    <row r="23" customFormat="false" ht="15.75" hidden="false" customHeight="false" outlineLevel="0" collapsed="false">
      <c r="A23" s="8"/>
      <c r="B23" s="8" t="s">
        <v>263</v>
      </c>
    </row>
    <row r="24" customFormat="false" ht="15.75" hidden="false" customHeight="false" outlineLevel="0" collapsed="false">
      <c r="A24" s="8"/>
      <c r="B24" s="8" t="s">
        <v>265</v>
      </c>
    </row>
    <row r="25" customFormat="false" ht="15.75" hidden="false" customHeight="false" outlineLevel="0" collapsed="false">
      <c r="A25" s="8"/>
      <c r="B25" s="8" t="s">
        <v>267</v>
      </c>
    </row>
    <row r="26" customFormat="false" ht="15.75" hidden="false" customHeight="false" outlineLevel="0" collapsed="false">
      <c r="A26" s="8"/>
      <c r="B26" s="8" t="s">
        <v>276</v>
      </c>
    </row>
    <row r="27" customFormat="false" ht="15.75" hidden="false" customHeight="false" outlineLevel="0" collapsed="false">
      <c r="A27" s="8"/>
      <c r="B27" s="8" t="s">
        <v>324</v>
      </c>
    </row>
    <row r="28" customFormat="false" ht="15.75" hidden="false" customHeight="false" outlineLevel="0" collapsed="false">
      <c r="A28" s="8"/>
      <c r="B28" s="8" t="s">
        <v>421</v>
      </c>
    </row>
    <row r="29" customFormat="false" ht="15.75" hidden="false" customHeight="false" outlineLevel="0" collapsed="false">
      <c r="A29" s="8"/>
      <c r="B29" s="8" t="s">
        <v>423</v>
      </c>
    </row>
    <row r="30" customFormat="false" ht="15.75" hidden="false" customHeight="false" outlineLevel="0" collapsed="false">
      <c r="A30" s="8"/>
      <c r="B30" s="8" t="s">
        <v>431</v>
      </c>
    </row>
    <row r="31" customFormat="false" ht="15.75" hidden="false" customHeight="false" outlineLevel="0" collapsed="false">
      <c r="A31" s="8"/>
      <c r="B31" s="8" t="s">
        <v>454</v>
      </c>
    </row>
    <row r="32" customFormat="false" ht="15.75" hidden="false" customHeight="false" outlineLevel="0" collapsed="false">
      <c r="A32" s="8"/>
      <c r="B32" s="8" t="s">
        <v>460</v>
      </c>
    </row>
    <row r="33" customFormat="false" ht="15.75" hidden="false" customHeight="false" outlineLevel="0" collapsed="false">
      <c r="A33" s="8"/>
      <c r="B33" s="8" t="s">
        <v>462</v>
      </c>
    </row>
    <row r="34" customFormat="false" ht="15.75" hidden="false" customHeight="false" outlineLevel="0" collapsed="false">
      <c r="A34" s="8"/>
      <c r="B34" s="8" t="s">
        <v>465</v>
      </c>
    </row>
    <row r="35" customFormat="false" ht="15.75" hidden="false" customHeight="false" outlineLevel="0" collapsed="false">
      <c r="A35" s="8"/>
      <c r="B35" s="8" t="s">
        <v>473</v>
      </c>
    </row>
    <row r="36" customFormat="false" ht="15.75" hidden="false" customHeight="false" outlineLevel="0" collapsed="false">
      <c r="A36" s="8"/>
      <c r="B36" s="8" t="s">
        <v>476</v>
      </c>
    </row>
    <row r="37" customFormat="false" ht="15.75" hidden="false" customHeight="false" outlineLevel="0" collapsed="false">
      <c r="A37" s="8"/>
      <c r="B37" s="8" t="s">
        <v>485</v>
      </c>
    </row>
    <row r="38" customFormat="false" ht="15.75" hidden="false" customHeight="false" outlineLevel="0" collapsed="false">
      <c r="A38" s="8"/>
      <c r="B38" s="8" t="s">
        <v>501</v>
      </c>
    </row>
    <row r="39" customFormat="false" ht="15.75" hidden="false" customHeight="false" outlineLevel="0" collapsed="false">
      <c r="A39" s="8"/>
      <c r="B39" s="8" t="s">
        <v>503</v>
      </c>
    </row>
    <row r="40" customFormat="false" ht="15.75" hidden="false" customHeight="false" outlineLevel="0" collapsed="false">
      <c r="A40" s="8"/>
      <c r="B40" s="8" t="s">
        <v>522</v>
      </c>
    </row>
    <row r="41" customFormat="false" ht="15.75" hidden="false" customHeight="false" outlineLevel="0" collapsed="false">
      <c r="A41" s="8"/>
      <c r="B41" s="8" t="s">
        <v>525</v>
      </c>
    </row>
    <row r="42" customFormat="false" ht="15.75" hidden="false" customHeight="false" outlineLevel="0" collapsed="false">
      <c r="A42" s="8"/>
      <c r="B42" s="8" t="s">
        <v>527</v>
      </c>
    </row>
    <row r="43" customFormat="false" ht="15.75" hidden="false" customHeight="false" outlineLevel="0" collapsed="false">
      <c r="A43" s="8"/>
      <c r="B43" s="8" t="s">
        <v>541</v>
      </c>
    </row>
    <row r="44" customFormat="false" ht="15.75" hidden="false" customHeight="false" outlineLevel="0" collapsed="false">
      <c r="A44" s="8"/>
      <c r="B44" s="8" t="s">
        <v>556</v>
      </c>
    </row>
    <row r="45" customFormat="false" ht="15.75" hidden="false" customHeight="false" outlineLevel="0" collapsed="false">
      <c r="A45" s="8"/>
      <c r="B45" s="8" t="s">
        <v>562</v>
      </c>
    </row>
    <row r="46" customFormat="false" ht="15.75" hidden="false" customHeight="false" outlineLevel="0" collapsed="false">
      <c r="A46" s="8"/>
      <c r="B46" s="8" t="s">
        <v>582</v>
      </c>
    </row>
    <row r="47" customFormat="false" ht="15.75" hidden="false" customHeight="false" outlineLevel="0" collapsed="false">
      <c r="A47" s="8"/>
      <c r="B47" s="8" t="s">
        <v>586</v>
      </c>
    </row>
    <row r="48" customFormat="false" ht="15.75" hidden="false" customHeight="false" outlineLevel="0" collapsed="false">
      <c r="A48" s="8"/>
      <c r="B48" s="8" t="s">
        <v>618</v>
      </c>
    </row>
    <row r="49" customFormat="false" ht="15.75" hidden="false" customHeight="false" outlineLevel="0" collapsed="false">
      <c r="A49" s="8"/>
      <c r="B49" s="8" t="s">
        <v>627</v>
      </c>
    </row>
    <row r="50" customFormat="false" ht="15.75" hidden="false" customHeight="false" outlineLevel="0" collapsed="false">
      <c r="A50" s="8"/>
      <c r="B50" s="8" t="s">
        <v>629</v>
      </c>
    </row>
    <row r="51" customFormat="false" ht="15.75" hidden="false" customHeight="false" outlineLevel="0" collapsed="false">
      <c r="A51" s="8"/>
      <c r="B51" s="8" t="s">
        <v>644</v>
      </c>
    </row>
    <row r="52" customFormat="false" ht="15.75" hidden="false" customHeight="false" outlineLevel="0" collapsed="false">
      <c r="A52" s="8"/>
      <c r="B52" s="8" t="s">
        <v>659</v>
      </c>
    </row>
    <row r="53" customFormat="false" ht="15.75" hidden="false" customHeight="false" outlineLevel="0" collapsed="false">
      <c r="A53" s="8"/>
      <c r="B53" s="8" t="s">
        <v>667</v>
      </c>
    </row>
    <row r="54" customFormat="false" ht="15.75" hidden="false" customHeight="false" outlineLevel="0" collapsed="false">
      <c r="A54" s="8"/>
      <c r="B54" s="8" t="s">
        <v>682</v>
      </c>
    </row>
    <row r="55" customFormat="false" ht="15.75" hidden="false" customHeight="false" outlineLevel="0" collapsed="false">
      <c r="A55" s="8"/>
      <c r="B55" s="8" t="s">
        <v>687</v>
      </c>
    </row>
    <row r="56" customFormat="false" ht="15.75" hidden="false" customHeight="false" outlineLevel="0" collapsed="false">
      <c r="A56" s="8"/>
      <c r="B56" s="8" t="s">
        <v>689</v>
      </c>
    </row>
    <row r="57" customFormat="false" ht="15.75" hidden="false" customHeight="false" outlineLevel="0" collapsed="false">
      <c r="A57" s="8"/>
      <c r="B57" s="8" t="s">
        <v>691</v>
      </c>
    </row>
    <row r="58" customFormat="false" ht="15.75" hidden="false" customHeight="false" outlineLevel="0" collapsed="false">
      <c r="A58" s="8"/>
      <c r="B58" s="8" t="s">
        <v>709</v>
      </c>
    </row>
    <row r="59" customFormat="false" ht="15.75" hidden="false" customHeight="false" outlineLevel="0" collapsed="false">
      <c r="A59" s="8"/>
      <c r="B59" s="8" t="s">
        <v>711</v>
      </c>
    </row>
    <row r="60" customFormat="false" ht="15.75" hidden="false" customHeight="false" outlineLevel="0" collapsed="false">
      <c r="A60" s="8"/>
      <c r="B60" s="8" t="s">
        <v>719</v>
      </c>
    </row>
    <row r="61" customFormat="false" ht="15.75" hidden="false" customHeight="false" outlineLevel="0" collapsed="false">
      <c r="A61" s="8"/>
      <c r="B61" s="8" t="s">
        <v>721</v>
      </c>
    </row>
    <row r="62" customFormat="false" ht="15.75" hidden="false" customHeight="false" outlineLevel="0" collapsed="false">
      <c r="A62" s="8"/>
      <c r="B62" s="8" t="s">
        <v>746</v>
      </c>
    </row>
    <row r="63" customFormat="false" ht="15.75" hidden="false" customHeight="false" outlineLevel="0" collapsed="false">
      <c r="A63" s="8"/>
      <c r="B63" s="8" t="s">
        <v>2310</v>
      </c>
    </row>
    <row r="64" customFormat="false" ht="15.75" hidden="false" customHeight="false" outlineLevel="0" collapsed="false">
      <c r="A64" s="8"/>
      <c r="B64" s="8" t="s">
        <v>2311</v>
      </c>
    </row>
    <row r="65" customFormat="false" ht="15.75" hidden="false" customHeight="false" outlineLevel="0" collapsed="false">
      <c r="A65" s="8"/>
      <c r="B65" s="8" t="s">
        <v>2312</v>
      </c>
    </row>
    <row r="66" customFormat="false" ht="15.75" hidden="false" customHeight="false" outlineLevel="0" collapsed="false">
      <c r="A66" s="8"/>
      <c r="B66" s="8" t="s">
        <v>2313</v>
      </c>
    </row>
    <row r="67" customFormat="false" ht="15.75" hidden="false" customHeight="false" outlineLevel="0" collapsed="false">
      <c r="A67" s="8"/>
      <c r="B67" s="8" t="s">
        <v>2314</v>
      </c>
    </row>
    <row r="68" customFormat="false" ht="15.75" hidden="false" customHeight="false" outlineLevel="0" collapsed="false">
      <c r="A68" s="8"/>
      <c r="B68" s="8" t="s">
        <v>2315</v>
      </c>
    </row>
    <row r="69" customFormat="false" ht="15.75" hidden="false" customHeight="false" outlineLevel="0" collapsed="false">
      <c r="A69" s="8"/>
      <c r="B69" s="8" t="s">
        <v>761</v>
      </c>
    </row>
    <row r="70" customFormat="false" ht="15.75" hidden="false" customHeight="false" outlineLevel="0" collapsed="false">
      <c r="A70" s="8"/>
      <c r="B70" s="8" t="s">
        <v>782</v>
      </c>
    </row>
    <row r="71" customFormat="false" ht="15.75" hidden="false" customHeight="false" outlineLevel="0" collapsed="false">
      <c r="A71" s="8"/>
      <c r="B71" s="8" t="s">
        <v>785</v>
      </c>
    </row>
    <row r="72" customFormat="false" ht="15.75" hidden="false" customHeight="false" outlineLevel="0" collapsed="false">
      <c r="A72" s="8"/>
      <c r="B72" s="8" t="s">
        <v>787</v>
      </c>
    </row>
    <row r="73" customFormat="false" ht="15.75" hidden="false" customHeight="false" outlineLevel="0" collapsed="false">
      <c r="A73" s="8"/>
      <c r="B73" s="8" t="s">
        <v>792</v>
      </c>
    </row>
    <row r="74" customFormat="false" ht="15.75" hidden="false" customHeight="false" outlineLevel="0" collapsed="false">
      <c r="A74" s="8"/>
      <c r="B74" s="8" t="s">
        <v>795</v>
      </c>
    </row>
    <row r="75" customFormat="false" ht="15.75" hidden="false" customHeight="false" outlineLevel="0" collapsed="false">
      <c r="A75" s="8"/>
      <c r="B75" s="8" t="s">
        <v>802</v>
      </c>
    </row>
    <row r="76" customFormat="false" ht="15.75" hidden="false" customHeight="false" outlineLevel="0" collapsed="false">
      <c r="A76" s="8"/>
      <c r="B76" s="8" t="s">
        <v>804</v>
      </c>
    </row>
    <row r="77" customFormat="false" ht="15.75" hidden="false" customHeight="false" outlineLevel="0" collapsed="false">
      <c r="A77" s="8"/>
      <c r="B77" s="8" t="s">
        <v>806</v>
      </c>
    </row>
    <row r="78" customFormat="false" ht="15.75" hidden="false" customHeight="false" outlineLevel="0" collapsed="false">
      <c r="A78" s="8"/>
      <c r="B78" s="8" t="s">
        <v>811</v>
      </c>
    </row>
    <row r="79" customFormat="false" ht="15.75" hidden="false" customHeight="false" outlineLevel="0" collapsed="false">
      <c r="A79" s="8"/>
      <c r="B79" s="8" t="s">
        <v>815</v>
      </c>
    </row>
    <row r="80" customFormat="false" ht="15.75" hidden="false" customHeight="false" outlineLevel="0" collapsed="false">
      <c r="A80" s="8"/>
      <c r="B80" s="8" t="s">
        <v>819</v>
      </c>
    </row>
    <row r="81" customFormat="false" ht="15.75" hidden="false" customHeight="false" outlineLevel="0" collapsed="false">
      <c r="A81" s="8"/>
      <c r="B81" s="8" t="s">
        <v>822</v>
      </c>
    </row>
    <row r="82" customFormat="false" ht="15.75" hidden="false" customHeight="false" outlineLevel="0" collapsed="false">
      <c r="A82" s="8"/>
      <c r="B82" s="8" t="s">
        <v>824</v>
      </c>
    </row>
    <row r="83" customFormat="false" ht="15.75" hidden="false" customHeight="false" outlineLevel="0" collapsed="false">
      <c r="A83" s="8"/>
      <c r="B83" s="8" t="s">
        <v>834</v>
      </c>
    </row>
    <row r="84" customFormat="false" ht="15.75" hidden="false" customHeight="false" outlineLevel="0" collapsed="false">
      <c r="A84" s="8"/>
      <c r="B84" s="8" t="s">
        <v>847</v>
      </c>
    </row>
    <row r="85" customFormat="false" ht="15.75" hidden="false" customHeight="false" outlineLevel="0" collapsed="false">
      <c r="A85" s="8"/>
      <c r="B85" s="8" t="s">
        <v>849</v>
      </c>
    </row>
    <row r="86" customFormat="false" ht="15.75" hidden="false" customHeight="false" outlineLevel="0" collapsed="false">
      <c r="A86" s="8"/>
      <c r="B86" s="8" t="s">
        <v>865</v>
      </c>
    </row>
    <row r="87" customFormat="false" ht="15.75" hidden="false" customHeight="false" outlineLevel="0" collapsed="false">
      <c r="A87" s="8"/>
      <c r="B87" s="8" t="s">
        <v>2238</v>
      </c>
    </row>
    <row r="88" customFormat="false" ht="15.75" hidden="false" customHeight="false" outlineLevel="0" collapsed="false">
      <c r="A88" s="8"/>
      <c r="B88" s="8" t="s">
        <v>2247</v>
      </c>
    </row>
    <row r="89" customFormat="false" ht="15.75" hidden="false" customHeight="false" outlineLevel="0" collapsed="false">
      <c r="A89" s="8"/>
      <c r="B89" s="8" t="s">
        <v>2249</v>
      </c>
    </row>
    <row r="90" customFormat="false" ht="15.75" hidden="false" customHeight="false" outlineLevel="0" collapsed="false">
      <c r="A90" s="8"/>
      <c r="B90" s="8" t="s">
        <v>2262</v>
      </c>
    </row>
    <row r="91" customFormat="false" ht="15.75" hidden="false" customHeight="false" outlineLevel="0" collapsed="false">
      <c r="A91" s="8"/>
      <c r="B91" s="8" t="s">
        <v>2316</v>
      </c>
    </row>
    <row r="92" customFormat="false" ht="15.75" hidden="false" customHeight="false" outlineLevel="0" collapsed="false">
      <c r="A92" s="8"/>
      <c r="B92" s="8" t="s">
        <v>2268</v>
      </c>
    </row>
    <row r="93" customFormat="false" ht="15.75" hidden="false" customHeight="false" outlineLevel="0" collapsed="false">
      <c r="A93" s="8"/>
      <c r="B93" s="8" t="s">
        <v>2317</v>
      </c>
    </row>
    <row r="94" customFormat="false" ht="15.75" hidden="false" customHeight="false" outlineLevel="0" collapsed="false">
      <c r="A94" s="8"/>
      <c r="B94" s="8" t="s">
        <v>2270</v>
      </c>
    </row>
    <row r="95" customFormat="false" ht="15.75" hidden="false" customHeight="false" outlineLevel="0" collapsed="false">
      <c r="A95" s="8"/>
      <c r="B95" s="8" t="s">
        <v>2272</v>
      </c>
    </row>
    <row r="96" customFormat="false" ht="15.75" hidden="false" customHeight="false" outlineLevel="0" collapsed="false">
      <c r="A96" s="8"/>
      <c r="B96" s="8" t="s">
        <v>2275</v>
      </c>
    </row>
    <row r="97" customFormat="false" ht="15.75" hidden="false" customHeight="false" outlineLevel="0" collapsed="false">
      <c r="A97" s="8"/>
      <c r="B97" s="8" t="s">
        <v>2282</v>
      </c>
    </row>
    <row r="98" customFormat="false" ht="15.75" hidden="false" customHeight="false" outlineLevel="0" collapsed="false">
      <c r="A98" s="8"/>
      <c r="B98" s="8" t="s">
        <v>2287</v>
      </c>
    </row>
    <row r="99" customFormat="false" ht="15.75" hidden="false" customHeight="false" outlineLevel="0" collapsed="false">
      <c r="A99" s="8"/>
      <c r="B99" s="8" t="s">
        <v>2298</v>
      </c>
    </row>
    <row r="100" customFormat="false" ht="15.75" hidden="false" customHeight="false" outlineLevel="0" collapsed="false">
      <c r="A100" s="8"/>
      <c r="B100" s="8" t="s">
        <v>2300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2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8.13"/>
    <col collapsed="false" customWidth="true" hidden="false" outlineLevel="0" max="2" min="2" style="1" width="71.25"/>
    <col collapsed="false" customWidth="true" hidden="false" outlineLevel="0" max="3" min="3" style="1" width="15.51"/>
    <col collapsed="false" customWidth="true" hidden="false" outlineLevel="0" max="4" min="4" style="1" width="21"/>
  </cols>
  <sheetData>
    <row r="1" customFormat="false" ht="15.75" hidden="false" customHeight="false" outlineLevel="0" collapsed="false">
      <c r="A1" s="7" t="s">
        <v>21</v>
      </c>
      <c r="B1" s="7" t="s">
        <v>22</v>
      </c>
      <c r="C1" s="8" t="s">
        <v>23</v>
      </c>
      <c r="D1" s="8" t="s">
        <v>24</v>
      </c>
      <c r="E1" s="8" t="s">
        <v>25</v>
      </c>
    </row>
    <row r="2" customFormat="false" ht="15.75" hidden="true" customHeight="false" outlineLevel="0" collapsed="false">
      <c r="A2" s="8" t="s">
        <v>26</v>
      </c>
      <c r="B2" s="8" t="s">
        <v>27</v>
      </c>
      <c r="C2" s="8" t="str">
        <f aca="false">IFERROR(__xludf.dummyfunction("INDEX(SPLIT(B2, "" "", TRUE, TRUE), 0, 1)"),"AWS")</f>
        <v>AWS</v>
      </c>
      <c r="D2" s="8" t="str">
        <f aca="false">IFERROR(__xludf.dummyfunction("UNIQUE(C2:C2192)"),"AWS")</f>
        <v>AWS</v>
      </c>
      <c r="E2" s="8" t="n">
        <f aca="false">COUNTIF(C2:C2192, D2)</f>
        <v>1080</v>
      </c>
    </row>
    <row r="3" customFormat="false" ht="15.75" hidden="true" customHeight="false" outlineLevel="0" collapsed="false">
      <c r="A3" s="8" t="s">
        <v>26</v>
      </c>
      <c r="B3" s="8" t="s">
        <v>28</v>
      </c>
      <c r="C3" s="8" t="str">
        <f aca="false">IFERROR(__xludf.dummyfunction("INDEX(SPLIT(B3, "" "", TRUE, TRUE), 0, 1)"),"Alibaba")</f>
        <v>Alibaba</v>
      </c>
      <c r="D3" s="8" t="str">
        <f aca="false">IFERROR(__xludf.dummyfunction("""COMPUTED_VALUE"""),"Alibaba")</f>
        <v>Alibaba</v>
      </c>
      <c r="E3" s="8" t="n">
        <f aca="false">COUNTIF(C3:C2193, D3)</f>
        <v>34</v>
      </c>
    </row>
    <row r="4" customFormat="false" ht="15.75" hidden="true" customHeight="false" outlineLevel="0" collapsed="false">
      <c r="A4" s="8" t="s">
        <v>26</v>
      </c>
      <c r="B4" s="8" t="s">
        <v>29</v>
      </c>
      <c r="C4" s="8" t="str">
        <f aca="false">IFERROR(__xludf.dummyfunction("INDEX(SPLIT(B4, "" "", TRUE, TRUE), 0, 1)"),"Azure")</f>
        <v>Azure</v>
      </c>
      <c r="D4" s="8" t="str">
        <f aca="false">IFERROR(__xludf.dummyfunction("""COMPUTED_VALUE"""),"Azure")</f>
        <v>Azure</v>
      </c>
      <c r="E4" s="8" t="n">
        <f aca="false">COUNTIF(C4:C2194, D4)</f>
        <v>509</v>
      </c>
    </row>
    <row r="5" customFormat="false" ht="15.75" hidden="true" customHeight="false" outlineLevel="0" collapsed="false">
      <c r="A5" s="8" t="s">
        <v>26</v>
      </c>
      <c r="B5" s="8" t="s">
        <v>30</v>
      </c>
      <c r="C5" s="8" t="str">
        <f aca="false">IFERROR(__xludf.dummyfunction("INDEX(SPLIT(B5, "" "", TRUE, TRUE), 0, 1)"),"Azure")</f>
        <v>Azure</v>
      </c>
      <c r="D5" s="8" t="str">
        <f aca="false">IFERROR(__xludf.dummyfunction("""COMPUTED_VALUE"""),"GCP")</f>
        <v>GCP</v>
      </c>
      <c r="E5" s="8" t="n">
        <f aca="false">COUNTIF(C5:C2195, D5)</f>
        <v>371</v>
      </c>
    </row>
    <row r="6" customFormat="false" ht="15.75" hidden="false" customHeight="false" outlineLevel="0" collapsed="false">
      <c r="A6" s="8" t="s">
        <v>26</v>
      </c>
      <c r="B6" s="8" t="s">
        <v>31</v>
      </c>
      <c r="C6" s="8" t="str">
        <f aca="false">IFERROR(__xludf.dummyfunction("INDEX(SPLIT(B6, "" "", TRUE, TRUE), 0, 1)"),"GCP")</f>
        <v>GCP</v>
      </c>
      <c r="D6" s="8" t="str">
        <f aca="false">IFERROR(__xludf.dummyfunction("""COMPUTED_VALUE"""),"Linode")</f>
        <v>Linode</v>
      </c>
      <c r="E6" s="8" t="n">
        <f aca="false">COUNTIF(C6:C2196, D6)</f>
        <v>20</v>
      </c>
    </row>
    <row r="7" customFormat="false" ht="15.75" hidden="false" customHeight="false" outlineLevel="0" collapsed="false">
      <c r="A7" s="8" t="s">
        <v>26</v>
      </c>
      <c r="B7" s="8" t="s">
        <v>32</v>
      </c>
      <c r="C7" s="8" t="str">
        <f aca="false">IFERROR(__xludf.dummyfunction("INDEX(SPLIT(B7, "" "", TRUE, TRUE), 0, 1)"),"GCP")</f>
        <v>GCP</v>
      </c>
      <c r="D7" s="8" t="str">
        <f aca="false">IFERROR(__xludf.dummyfunction("""COMPUTED_VALUE"""),"OCI")</f>
        <v>OCI</v>
      </c>
      <c r="E7" s="8" t="n">
        <f aca="false">COUNTIF(C7:C2197, D7)</f>
        <v>31</v>
      </c>
    </row>
    <row r="8" customFormat="false" ht="15.75" hidden="true" customHeight="false" outlineLevel="0" collapsed="false">
      <c r="A8" s="8" t="s">
        <v>26</v>
      </c>
      <c r="B8" s="8" t="s">
        <v>33</v>
      </c>
      <c r="C8" s="8" t="str">
        <f aca="false">IFERROR(__xludf.dummyfunction("INDEX(SPLIT(B8, "" "", TRUE, TRUE), 0, 1)"),"Linode")</f>
        <v>Linode</v>
      </c>
      <c r="D8" s="8" t="str">
        <f aca="false">IFERROR(__xludf.dummyfunction("""COMPUTED_VALUE"""),"Okta")</f>
        <v>Okta</v>
      </c>
      <c r="E8" s="8" t="n">
        <f aca="false">COUNTIF(C8:C2198, D8)</f>
        <v>23</v>
      </c>
    </row>
    <row r="9" customFormat="false" ht="15.75" hidden="true" customHeight="false" outlineLevel="0" collapsed="false">
      <c r="A9" s="8" t="s">
        <v>26</v>
      </c>
      <c r="B9" s="8" t="s">
        <v>34</v>
      </c>
      <c r="C9" s="8" t="str">
        <f aca="false">IFERROR(__xludf.dummyfunction("INDEX(SPLIT(B9, "" "", TRUE, TRUE), 0, 1)"),"Linode")</f>
        <v>Linode</v>
      </c>
      <c r="D9" s="8" t="str">
        <f aca="false">IFERROR(__xludf.dummyfunction("""COMPUTED_VALUE"""),"AzureDevOps")</f>
        <v>AzureDevOps</v>
      </c>
      <c r="E9" s="8" t="n">
        <f aca="false">COUNTIF(C9:C2199, D9)</f>
        <v>13</v>
      </c>
    </row>
    <row r="10" customFormat="false" ht="15.75" hidden="true" customHeight="false" outlineLevel="0" collapsed="false">
      <c r="A10" s="8" t="s">
        <v>26</v>
      </c>
      <c r="B10" s="8" t="s">
        <v>35</v>
      </c>
      <c r="C10" s="8" t="str">
        <f aca="false">IFERROR(__xludf.dummyfunction("INDEX(SPLIT(B10, "" "", TRUE, TRUE), 0, 1)"),"OCI")</f>
        <v>OCI</v>
      </c>
      <c r="D10" s="8" t="str">
        <f aca="false">IFERROR(__xludf.dummyfunction("""COMPUTED_VALUE"""),"GitHub")</f>
        <v>GitHub</v>
      </c>
      <c r="E10" s="8" t="n">
        <f aca="false">COUNTIF(C10:C2200, D10)</f>
        <v>14</v>
      </c>
    </row>
    <row r="11" customFormat="false" ht="15.75" hidden="true" customHeight="false" outlineLevel="0" collapsed="false">
      <c r="A11" s="8" t="s">
        <v>26</v>
      </c>
      <c r="B11" s="8" t="s">
        <v>36</v>
      </c>
      <c r="C11" s="8" t="str">
        <f aca="false">IFERROR(__xludf.dummyfunction("INDEX(SPLIT(B11, "" "", TRUE, TRUE), 0, 1)"),"OCI")</f>
        <v>OCI</v>
      </c>
      <c r="D11" s="8" t="str">
        <f aca="false">IFERROR(__xludf.dummyfunction("""COMPUTED_VALUE"""),"GitLab")</f>
        <v>GitLab</v>
      </c>
      <c r="E11" s="8" t="n">
        <f aca="false">COUNTIF(C11:C2201, D11)</f>
        <v>9</v>
      </c>
    </row>
    <row r="12" customFormat="false" ht="15.75" hidden="true" customHeight="false" outlineLevel="0" collapsed="false">
      <c r="A12" s="8" t="s">
        <v>26</v>
      </c>
      <c r="B12" s="8" t="s">
        <v>37</v>
      </c>
      <c r="C12" s="8" t="str">
        <f aca="false">IFERROR(__xludf.dummyfunction("INDEX(SPLIT(B12, "" "", TRUE, TRUE), 0, 1)"),"OCI")</f>
        <v>OCI</v>
      </c>
      <c r="D12" s="8" t="str">
        <f aca="false">IFERROR(__xludf.dummyfunction("""COMPUTED_VALUE"""),"Kubernetes")</f>
        <v>Kubernetes</v>
      </c>
      <c r="E12" s="8" t="n">
        <f aca="false">COUNTIF(C12:C2202, D12)</f>
        <v>36</v>
      </c>
    </row>
    <row r="13" customFormat="false" ht="15.75" hidden="true" customHeight="false" outlineLevel="0" collapsed="false">
      <c r="A13" s="8" t="s">
        <v>26</v>
      </c>
      <c r="B13" s="8" t="s">
        <v>38</v>
      </c>
      <c r="C13" s="8" t="str">
        <f aca="false">IFERROR(__xludf.dummyfunction("INDEX(SPLIT(B13, "" "", TRUE, TRUE), 0, 1)"),"Okta")</f>
        <v>Okta</v>
      </c>
      <c r="D13" s="8" t="str">
        <f aca="false">IFERROR(__xludf.dummyfunction("""COMPUTED_VALUE"""),"Cloudflare")</f>
        <v>Cloudflare</v>
      </c>
      <c r="E13" s="8" t="n">
        <f aca="false">COUNTIF(C13:C2203, D13)</f>
        <v>3</v>
      </c>
    </row>
    <row r="14" customFormat="false" ht="15.75" hidden="true" customHeight="false" outlineLevel="0" collapsed="false">
      <c r="A14" s="8" t="s">
        <v>26</v>
      </c>
      <c r="B14" s="8" t="s">
        <v>39</v>
      </c>
      <c r="C14" s="8" t="str">
        <f aca="false">IFERROR(__xludf.dummyfunction("INDEX(SPLIT(B14, "" "", TRUE, TRUE), 0, 1)"),"AWS")</f>
        <v>AWS</v>
      </c>
      <c r="D14" s="8" t="str">
        <f aca="false">IFERROR(__xludf.dummyfunction("""COMPUTED_VALUE"""),"Self-Hosted")</f>
        <v>Self-Hosted</v>
      </c>
      <c r="E14" s="8" t="n">
        <f aca="false">COUNTIF(C14:C2204, D14)</f>
        <v>1</v>
      </c>
    </row>
    <row r="15" customFormat="false" ht="15.75" hidden="true" customHeight="false" outlineLevel="0" collapsed="false">
      <c r="A15" s="8" t="s">
        <v>26</v>
      </c>
      <c r="B15" s="8" t="s">
        <v>40</v>
      </c>
      <c r="C15" s="8" t="str">
        <f aca="false">IFERROR(__xludf.dummyfunction("INDEX(SPLIT(B15, "" "", TRUE, TRUE), 0, 1)"),"AWS")</f>
        <v>AWS</v>
      </c>
      <c r="D15" s="8" t="str">
        <f aca="false">IFERROR(__xludf.dummyfunction("""COMPUTED_VALUE"""),"vSphere")</f>
        <v>vSphere</v>
      </c>
      <c r="E15" s="8" t="n">
        <f aca="false">COUNTIF(C15:C2205, D15)</f>
        <v>9</v>
      </c>
    </row>
    <row r="16" customFormat="false" ht="15.75" hidden="true" customHeight="false" outlineLevel="0" collapsed="false">
      <c r="A16" s="8" t="s">
        <v>26</v>
      </c>
      <c r="B16" s="8" t="s">
        <v>41</v>
      </c>
      <c r="C16" s="8" t="str">
        <f aca="false">IFERROR(__xludf.dummyfunction("INDEX(SPLIT(B16, "" "", TRUE, TRUE), 0, 1)"),"Azure")</f>
        <v>Azure</v>
      </c>
      <c r="D16" s="8" t="str">
        <f aca="false">IFERROR(__xludf.dummyfunction("""COMPUTED_VALUE"""),"OpenAI")</f>
        <v>OpenAI</v>
      </c>
      <c r="E16" s="8" t="n">
        <f aca="false">COUNTIF(C16:C2206, D16)</f>
        <v>8</v>
      </c>
    </row>
    <row r="17" customFormat="false" ht="15.75" hidden="true" customHeight="false" outlineLevel="0" collapsed="false">
      <c r="A17" s="8" t="s">
        <v>26</v>
      </c>
      <c r="B17" s="8" t="s">
        <v>42</v>
      </c>
      <c r="C17" s="8" t="str">
        <f aca="false">IFERROR(__xludf.dummyfunction("INDEX(SPLIT(B17, "" "", TRUE, TRUE), 0, 1)"),"Azure")</f>
        <v>Azure</v>
      </c>
      <c r="D17" s="8" t="str">
        <f aca="false">IFERROR(__xludf.dummyfunction("""COMPUTED_VALUE"""),"Hosted")</f>
        <v>Hosted</v>
      </c>
      <c r="E17" s="8" t="n">
        <f aca="false">COUNTIF(C17:C2207, D17)</f>
        <v>10</v>
      </c>
    </row>
    <row r="18" customFormat="false" ht="15.75" hidden="true" customHeight="false" outlineLevel="0" collapsed="false">
      <c r="A18" s="8" t="s">
        <v>26</v>
      </c>
      <c r="B18" s="8" t="s">
        <v>43</v>
      </c>
      <c r="C18" s="8" t="str">
        <f aca="false">IFERROR(__xludf.dummyfunction("INDEX(SPLIT(B18, "" "", TRUE, TRUE), 0, 1)"),"Azure")</f>
        <v>Azure</v>
      </c>
      <c r="D18" s="8" t="str">
        <f aca="false">IFERROR(__xludf.dummyfunction("""COMPUTED_VALUE"""),"Base")</f>
        <v>Base</v>
      </c>
      <c r="E18" s="8" t="n">
        <f aca="false">COUNTIF(C18:C2208, D18)</f>
        <v>1</v>
      </c>
    </row>
    <row r="19" customFormat="false" ht="15.75" hidden="true" customHeight="false" outlineLevel="0" collapsed="false">
      <c r="A19" s="8" t="s">
        <v>26</v>
      </c>
      <c r="B19" s="8" t="s">
        <v>44</v>
      </c>
      <c r="C19" s="8" t="str">
        <f aca="false">IFERROR(__xludf.dummyfunction("INDEX(SPLIT(B19, "" "", TRUE, TRUE), 0, 1)"),"Azure")</f>
        <v>Azure</v>
      </c>
      <c r="D19" s="8" t="str">
        <f aca="false">IFERROR(__xludf.dummyfunction("""COMPUTED_VALUE"""),"Docker")</f>
        <v>Docker</v>
      </c>
      <c r="E19" s="8" t="n">
        <f aca="false">COUNTIF(C19:C2209, D19)</f>
        <v>3</v>
      </c>
    </row>
    <row r="20" customFormat="false" ht="15.75" hidden="true" customHeight="false" outlineLevel="0" collapsed="false">
      <c r="A20" s="8" t="s">
        <v>26</v>
      </c>
      <c r="B20" s="8" t="s">
        <v>45</v>
      </c>
      <c r="C20" s="8" t="str">
        <f aca="false">IFERROR(__xludf.dummyfunction("INDEX(SPLIT(B20, "" "", TRUE, TRUE), 0, 1)"),"Azure")</f>
        <v>Azure</v>
      </c>
      <c r="D20" s="8" t="str">
        <f aca="false">IFERROR(__xludf.dummyfunction("""COMPUTED_VALUE"""),"JFrog")</f>
        <v>JFrog</v>
      </c>
      <c r="E20" s="8" t="n">
        <f aca="false">COUNTIF(C20:C2210, D20)</f>
        <v>3</v>
      </c>
    </row>
    <row r="21" customFormat="false" ht="15.75" hidden="true" customHeight="false" outlineLevel="0" collapsed="false">
      <c r="A21" s="8" t="s">
        <v>26</v>
      </c>
      <c r="B21" s="8" t="s">
        <v>46</v>
      </c>
      <c r="C21" s="8" t="str">
        <f aca="false">IFERROR(__xludf.dummyfunction("INDEX(SPLIT(B21, "" "", TRUE, TRUE), 0, 1)"),"Azure")</f>
        <v>Azure</v>
      </c>
      <c r="D21" s="8" t="str">
        <f aca="false">IFERROR(__xludf.dummyfunction("""COMPUTED_VALUE"""),"Self")</f>
        <v>Self</v>
      </c>
      <c r="E21" s="8" t="n">
        <f aca="false">COUNTIF(C21:C2211, D21)</f>
        <v>1</v>
      </c>
    </row>
    <row r="22" customFormat="false" ht="15.75" hidden="true" customHeight="false" outlineLevel="0" collapsed="false">
      <c r="A22" s="8" t="s">
        <v>26</v>
      </c>
      <c r="B22" s="8" t="s">
        <v>47</v>
      </c>
      <c r="C22" s="8" t="str">
        <f aca="false">IFERROR(__xludf.dummyfunction("INDEX(SPLIT(B22, "" "", TRUE, TRUE), 0, 1)"),"Azure")</f>
        <v>Azure</v>
      </c>
      <c r="D22" s="8" t="str">
        <f aca="false">IFERROR(__xludf.dummyfunction("""COMPUTED_VALUE"""),"Terraform")</f>
        <v>Terraform</v>
      </c>
      <c r="E22" s="8" t="n">
        <f aca="false">COUNTIF(C22:C2212, D22)</f>
        <v>3</v>
      </c>
    </row>
    <row r="23" customFormat="false" ht="15.75" hidden="true" customHeight="false" outlineLevel="0" collapsed="false">
      <c r="A23" s="8" t="s">
        <v>26</v>
      </c>
      <c r="B23" s="8" t="s">
        <v>48</v>
      </c>
      <c r="C23" s="8" t="str">
        <f aca="false">IFERROR(__xludf.dummyfunction("INDEX(SPLIT(B23, "" "", TRUE, TRUE), 0, 1)"),"AzureDevOps")</f>
        <v>AzureDevOps</v>
      </c>
      <c r="D23" s="8" t="str">
        <f aca="false">IFERROR(__xludf.dummyfunction("""COMPUTED_VALUE"""),"Domain")</f>
        <v>Domain</v>
      </c>
      <c r="E23" s="8" t="n">
        <f aca="false">COUNTIF(C23:C2213, D23)</f>
        <v>1</v>
      </c>
    </row>
    <row r="24" customFormat="false" ht="15.75" hidden="false" customHeight="false" outlineLevel="0" collapsed="false">
      <c r="A24" s="8" t="s">
        <v>26</v>
      </c>
      <c r="B24" s="8" t="s">
        <v>49</v>
      </c>
      <c r="C24" s="8" t="str">
        <f aca="false">IFERROR(__xludf.dummyfunction("INDEX(SPLIT(B24, "" "", TRUE, TRUE), 0, 1)"),"GCP")</f>
        <v>GCP</v>
      </c>
      <c r="D24" s="8" t="str">
        <f aca="false">IFERROR(__xludf.dummyfunction("""COMPUTED_VALUE"""),"Linux")</f>
        <v>Linux</v>
      </c>
      <c r="E24" s="8" t="n">
        <f aca="false">COUNTIF(C24:C2214, D24)</f>
        <v>1</v>
      </c>
    </row>
    <row r="25" customFormat="false" ht="15.75" hidden="false" customHeight="false" outlineLevel="0" collapsed="false">
      <c r="A25" s="8" t="s">
        <v>26</v>
      </c>
      <c r="B25" s="8" t="s">
        <v>50</v>
      </c>
      <c r="C25" s="8" t="str">
        <f aca="false">IFERROR(__xludf.dummyfunction("INDEX(SPLIT(B25, "" "", TRUE, TRUE), 0, 1)"),"GCP")</f>
        <v>GCP</v>
      </c>
      <c r="D25" s="8" t="str">
        <f aca="false">IFERROR(__xludf.dummyfunction("""COMPUTED_VALUE"""),"Windows")</f>
        <v>Windows</v>
      </c>
      <c r="E25" s="8" t="n">
        <f aca="false">COUNTIF(C25:C2215, D25)</f>
        <v>1</v>
      </c>
    </row>
    <row r="26" customFormat="false" ht="15.75" hidden="true" customHeight="false" outlineLevel="0" collapsed="false">
      <c r="A26" s="8" t="s">
        <v>26</v>
      </c>
      <c r="B26" s="8" t="s">
        <v>51</v>
      </c>
      <c r="C26" s="8" t="str">
        <f aca="false">IFERROR(__xludf.dummyfunction("INDEX(SPLIT(B26, "" "", TRUE, TRUE), 0, 1)"),"GitHub")</f>
        <v>GitHub</v>
      </c>
      <c r="D26" s="8" t="str">
        <f aca="false">IFERROR(__xludf.dummyfunction("""COMPUTED_VALUE"""),"MacOS")</f>
        <v>MacOS</v>
      </c>
      <c r="E26" s="8" t="n">
        <f aca="false">COUNTIF(C26:C2216, D26)</f>
        <v>1</v>
      </c>
    </row>
    <row r="27" customFormat="false" ht="15.75" hidden="true" customHeight="false" outlineLevel="0" collapsed="false">
      <c r="A27" s="8" t="s">
        <v>26</v>
      </c>
      <c r="B27" s="8" t="s">
        <v>52</v>
      </c>
      <c r="C27" s="8" t="str">
        <f aca="false">IFERROR(__xludf.dummyfunction("INDEX(SPLIT(B27, "" "", TRUE, TRUE), 0, 1)"),"GitHub")</f>
        <v>GitHub</v>
      </c>
      <c r="D27" s="8" t="str">
        <f aca="false">IFERROR(__xludf.dummyfunction("""COMPUTED_VALUE"""),"RDS")</f>
        <v>RDS</v>
      </c>
      <c r="E27" s="8" t="n">
        <f aca="false">COUNTIF(C27:C2217, D27)</f>
        <v>1</v>
      </c>
    </row>
    <row r="28" customFormat="false" ht="15.75" hidden="true" customHeight="false" outlineLevel="0" collapsed="false">
      <c r="A28" s="8" t="s">
        <v>26</v>
      </c>
      <c r="B28" s="8" t="s">
        <v>53</v>
      </c>
      <c r="C28" s="8" t="str">
        <f aca="false">IFERROR(__xludf.dummyfunction("INDEX(SPLIT(B28, "" "", TRUE, TRUE), 0, 1)"),"GitHub")</f>
        <v>GitHub</v>
      </c>
      <c r="D28" s="8" t="str">
        <f aca="false">IFERROR(__xludf.dummyfunction("""COMPUTED_VALUE"""),"Istio")</f>
        <v>Istio</v>
      </c>
      <c r="E28" s="8" t="n">
        <f aca="false">COUNTIF(C28:C2218, D28)</f>
        <v>2</v>
      </c>
    </row>
    <row r="29" customFormat="false" ht="15.75" hidden="true" customHeight="false" outlineLevel="0" collapsed="false">
      <c r="A29" s="8" t="s">
        <v>26</v>
      </c>
      <c r="B29" s="8" t="s">
        <v>54</v>
      </c>
      <c r="C29" s="8" t="str">
        <f aca="false">IFERROR(__xludf.dummyfunction("INDEX(SPLIT(B29, "" "", TRUE, TRUE), 0, 1)"),"GitHub")</f>
        <v>GitHub</v>
      </c>
      <c r="D29" s="8" t="str">
        <f aca="false">IFERROR(__xludf.dummyfunction("""COMPUTED_VALUE"""),"Firemon")</f>
        <v>Firemon</v>
      </c>
      <c r="E29" s="8" t="n">
        <f aca="false">COUNTIF(C29:C2219, D29)</f>
        <v>1</v>
      </c>
    </row>
    <row r="30" customFormat="false" ht="15.75" hidden="true" customHeight="false" outlineLevel="0" collapsed="false">
      <c r="A30" s="8" t="s">
        <v>26</v>
      </c>
      <c r="B30" s="8" t="s">
        <v>55</v>
      </c>
      <c r="C30" s="8" t="str">
        <f aca="false">IFERROR(__xludf.dummyfunction("INDEX(SPLIT(B30, "" "", TRUE, TRUE), 0, 1)"),"GitLab")</f>
        <v>GitLab</v>
      </c>
      <c r="D30" s="8" t="str">
        <f aca="false">IFERROR(__xludf.dummyfunction("""COMPUTED_VALUE"""),"OpenShift")</f>
        <v>OpenShift</v>
      </c>
    </row>
    <row r="31" customFormat="false" ht="15.75" hidden="true" customHeight="false" outlineLevel="0" collapsed="false">
      <c r="A31" s="8" t="s">
        <v>26</v>
      </c>
      <c r="B31" s="8" t="s">
        <v>56</v>
      </c>
      <c r="C31" s="8" t="str">
        <f aca="false">IFERROR(__xludf.dummyfunction("INDEX(SPLIT(B31, "" "", TRUE, TRUE), 0, 1)"),"GitLab")</f>
        <v>GitLab</v>
      </c>
    </row>
    <row r="32" customFormat="false" ht="15.75" hidden="true" customHeight="false" outlineLevel="0" collapsed="false">
      <c r="A32" s="8" t="s">
        <v>26</v>
      </c>
      <c r="B32" s="8" t="s">
        <v>57</v>
      </c>
      <c r="C32" s="8" t="str">
        <f aca="false">IFERROR(__xludf.dummyfunction("INDEX(SPLIT(B32, "" "", TRUE, TRUE), 0, 1)"),"Kubernetes")</f>
        <v>Kubernetes</v>
      </c>
    </row>
    <row r="33" customFormat="false" ht="15.75" hidden="true" customHeight="false" outlineLevel="0" collapsed="false">
      <c r="A33" s="8" t="s">
        <v>26</v>
      </c>
      <c r="B33" s="8" t="s">
        <v>58</v>
      </c>
      <c r="C33" s="8" t="str">
        <f aca="false">IFERROR(__xludf.dummyfunction("INDEX(SPLIT(B33, "" "", TRUE, TRUE), 0, 1)"),"Kubernetes")</f>
        <v>Kubernetes</v>
      </c>
    </row>
    <row r="34" customFormat="false" ht="15.75" hidden="true" customHeight="false" outlineLevel="0" collapsed="false">
      <c r="A34" s="8" t="s">
        <v>26</v>
      </c>
      <c r="B34" s="8" t="s">
        <v>59</v>
      </c>
      <c r="C34" s="8" t="str">
        <f aca="false">IFERROR(__xludf.dummyfunction("INDEX(SPLIT(B34, "" "", TRUE, TRUE), 0, 1)"),"Kubernetes")</f>
        <v>Kubernetes</v>
      </c>
    </row>
    <row r="35" customFormat="false" ht="15.75" hidden="true" customHeight="false" outlineLevel="0" collapsed="false">
      <c r="A35" s="8" t="s">
        <v>26</v>
      </c>
      <c r="B35" s="8" t="s">
        <v>60</v>
      </c>
      <c r="C35" s="8" t="str">
        <f aca="false">IFERROR(__xludf.dummyfunction("INDEX(SPLIT(B35, "" "", TRUE, TRUE), 0, 1)"),"Kubernetes")</f>
        <v>Kubernetes</v>
      </c>
    </row>
    <row r="36" customFormat="false" ht="15.75" hidden="true" customHeight="false" outlineLevel="0" collapsed="false">
      <c r="A36" s="8" t="s">
        <v>26</v>
      </c>
      <c r="B36" s="8" t="s">
        <v>61</v>
      </c>
      <c r="C36" s="8" t="str">
        <f aca="false">IFERROR(__xludf.dummyfunction("INDEX(SPLIT(B36, "" "", TRUE, TRUE), 0, 1)"),"Okta")</f>
        <v>Okta</v>
      </c>
    </row>
    <row r="37" customFormat="false" ht="15.75" hidden="true" customHeight="false" outlineLevel="0" collapsed="false">
      <c r="A37" s="8" t="s">
        <v>26</v>
      </c>
      <c r="B37" s="8" t="s">
        <v>62</v>
      </c>
      <c r="C37" s="8" t="str">
        <f aca="false">IFERROR(__xludf.dummyfunction("INDEX(SPLIT(B37, "" "", TRUE, TRUE), 0, 1)"),"AWS")</f>
        <v>AWS</v>
      </c>
    </row>
    <row r="38" customFormat="false" ht="15.75" hidden="true" customHeight="false" outlineLevel="0" collapsed="false">
      <c r="A38" s="8" t="s">
        <v>26</v>
      </c>
      <c r="B38" s="8" t="s">
        <v>63</v>
      </c>
      <c r="C38" s="8" t="str">
        <f aca="false">IFERROR(__xludf.dummyfunction("INDEX(SPLIT(B38, "" "", TRUE, TRUE), 0, 1)"),"AWS")</f>
        <v>AWS</v>
      </c>
    </row>
    <row r="39" customFormat="false" ht="15.75" hidden="true" customHeight="false" outlineLevel="0" collapsed="false">
      <c r="A39" s="8" t="s">
        <v>26</v>
      </c>
      <c r="B39" s="8" t="s">
        <v>64</v>
      </c>
      <c r="C39" s="8" t="str">
        <f aca="false">IFERROR(__xludf.dummyfunction("INDEX(SPLIT(B39, "" "", TRUE, TRUE), 0, 1)"),"AWS")</f>
        <v>AWS</v>
      </c>
    </row>
    <row r="40" customFormat="false" ht="15.75" hidden="true" customHeight="false" outlineLevel="0" collapsed="false">
      <c r="A40" s="8" t="s">
        <v>26</v>
      </c>
      <c r="B40" s="8" t="s">
        <v>65</v>
      </c>
      <c r="C40" s="8" t="str">
        <f aca="false">IFERROR(__xludf.dummyfunction("INDEX(SPLIT(B40, "" "", TRUE, TRUE), 0, 1)"),"AWS")</f>
        <v>AWS</v>
      </c>
    </row>
    <row r="41" customFormat="false" ht="15.75" hidden="true" customHeight="false" outlineLevel="0" collapsed="false">
      <c r="A41" s="8" t="s">
        <v>26</v>
      </c>
      <c r="B41" s="8" t="s">
        <v>66</v>
      </c>
      <c r="C41" s="8" t="str">
        <f aca="false">IFERROR(__xludf.dummyfunction("INDEX(SPLIT(B41, "" "", TRUE, TRUE), 0, 1)"),"AWS")</f>
        <v>AWS</v>
      </c>
    </row>
    <row r="42" customFormat="false" ht="15.75" hidden="true" customHeight="false" outlineLevel="0" collapsed="false">
      <c r="A42" s="8" t="s">
        <v>26</v>
      </c>
      <c r="B42" s="8" t="s">
        <v>67</v>
      </c>
      <c r="C42" s="8" t="str">
        <f aca="false">IFERROR(__xludf.dummyfunction("INDEX(SPLIT(B42, "" "", TRUE, TRUE), 0, 1)"),"AWS")</f>
        <v>AWS</v>
      </c>
    </row>
    <row r="43" customFormat="false" ht="15.75" hidden="true" customHeight="false" outlineLevel="0" collapsed="false">
      <c r="A43" s="8" t="s">
        <v>26</v>
      </c>
      <c r="B43" s="8" t="s">
        <v>68</v>
      </c>
      <c r="C43" s="8" t="str">
        <f aca="false">IFERROR(__xludf.dummyfunction("INDEX(SPLIT(B43, "" "", TRUE, TRUE), 0, 1)"),"AWS")</f>
        <v>AWS</v>
      </c>
    </row>
    <row r="44" customFormat="false" ht="15.75" hidden="true" customHeight="false" outlineLevel="0" collapsed="false">
      <c r="A44" s="8" t="s">
        <v>26</v>
      </c>
      <c r="B44" s="8" t="s">
        <v>69</v>
      </c>
      <c r="C44" s="8" t="str">
        <f aca="false">IFERROR(__xludf.dummyfunction("INDEX(SPLIT(B44, "" "", TRUE, TRUE), 0, 1)"),"AWS")</f>
        <v>AWS</v>
      </c>
    </row>
    <row r="45" customFormat="false" ht="15.75" hidden="true" customHeight="false" outlineLevel="0" collapsed="false">
      <c r="A45" s="8" t="s">
        <v>26</v>
      </c>
      <c r="B45" s="8" t="s">
        <v>70</v>
      </c>
      <c r="C45" s="8" t="str">
        <f aca="false">IFERROR(__xludf.dummyfunction("INDEX(SPLIT(B45, "" "", TRUE, TRUE), 0, 1)"),"Azure")</f>
        <v>Azure</v>
      </c>
    </row>
    <row r="46" customFormat="false" ht="15.75" hidden="true" customHeight="false" outlineLevel="0" collapsed="false">
      <c r="A46" s="8" t="s">
        <v>26</v>
      </c>
      <c r="B46" s="8" t="s">
        <v>71</v>
      </c>
      <c r="C46" s="8" t="str">
        <f aca="false">IFERROR(__xludf.dummyfunction("INDEX(SPLIT(B46, "" "", TRUE, TRUE), 0, 1)"),"Azure")</f>
        <v>Azure</v>
      </c>
    </row>
    <row r="47" customFormat="false" ht="15.75" hidden="true" customHeight="false" outlineLevel="0" collapsed="false">
      <c r="A47" s="8" t="s">
        <v>26</v>
      </c>
      <c r="B47" s="8" t="s">
        <v>72</v>
      </c>
      <c r="C47" s="8" t="str">
        <f aca="false">IFERROR(__xludf.dummyfunction("INDEX(SPLIT(B47, "" "", TRUE, TRUE), 0, 1)"),"Azure")</f>
        <v>Azure</v>
      </c>
    </row>
    <row r="48" customFormat="false" ht="15.75" hidden="true" customHeight="false" outlineLevel="0" collapsed="false">
      <c r="A48" s="8" t="s">
        <v>26</v>
      </c>
      <c r="B48" s="8" t="s">
        <v>73</v>
      </c>
      <c r="C48" s="8" t="str">
        <f aca="false">IFERROR(__xludf.dummyfunction("INDEX(SPLIT(B48, "" "", TRUE, TRUE), 0, 1)"),"Azure")</f>
        <v>Azure</v>
      </c>
    </row>
    <row r="49" customFormat="false" ht="15.75" hidden="true" customHeight="false" outlineLevel="0" collapsed="false">
      <c r="A49" s="8" t="s">
        <v>26</v>
      </c>
      <c r="B49" s="8" t="s">
        <v>74</v>
      </c>
      <c r="C49" s="8" t="str">
        <f aca="false">IFERROR(__xludf.dummyfunction("INDEX(SPLIT(B49, "" "", TRUE, TRUE), 0, 1)"),"Azure")</f>
        <v>Azure</v>
      </c>
    </row>
    <row r="50" customFormat="false" ht="15.75" hidden="true" customHeight="false" outlineLevel="0" collapsed="false">
      <c r="A50" s="8" t="s">
        <v>26</v>
      </c>
      <c r="B50" s="8" t="s">
        <v>75</v>
      </c>
      <c r="C50" s="8" t="str">
        <f aca="false">IFERROR(__xludf.dummyfunction("INDEX(SPLIT(B50, "" "", TRUE, TRUE), 0, 1)"),"Azure")</f>
        <v>Azure</v>
      </c>
    </row>
    <row r="51" customFormat="false" ht="15.75" hidden="true" customHeight="false" outlineLevel="0" collapsed="false">
      <c r="A51" s="8" t="s">
        <v>26</v>
      </c>
      <c r="B51" s="8" t="s">
        <v>76</v>
      </c>
      <c r="C51" s="8" t="str">
        <f aca="false">IFERROR(__xludf.dummyfunction("INDEX(SPLIT(B51, "" "", TRUE, TRUE), 0, 1)"),"Azure")</f>
        <v>Azure</v>
      </c>
    </row>
    <row r="52" customFormat="false" ht="15.75" hidden="true" customHeight="false" outlineLevel="0" collapsed="false">
      <c r="A52" s="8" t="s">
        <v>26</v>
      </c>
      <c r="B52" s="8" t="s">
        <v>77</v>
      </c>
      <c r="C52" s="8" t="str">
        <f aca="false">IFERROR(__xludf.dummyfunction("INDEX(SPLIT(B52, "" "", TRUE, TRUE), 0, 1)"),"Azure")</f>
        <v>Azure</v>
      </c>
    </row>
    <row r="53" customFormat="false" ht="15.75" hidden="true" customHeight="false" outlineLevel="0" collapsed="false">
      <c r="A53" s="8" t="s">
        <v>26</v>
      </c>
      <c r="B53" s="8" t="s">
        <v>78</v>
      </c>
      <c r="C53" s="8" t="str">
        <f aca="false">IFERROR(__xludf.dummyfunction("INDEX(SPLIT(B53, "" "", TRUE, TRUE), 0, 1)"),"AzureDevOps")</f>
        <v>AzureDevOps</v>
      </c>
    </row>
    <row r="54" customFormat="false" ht="15.75" hidden="false" customHeight="false" outlineLevel="0" collapsed="false">
      <c r="A54" s="8" t="s">
        <v>26</v>
      </c>
      <c r="B54" s="8" t="s">
        <v>79</v>
      </c>
      <c r="C54" s="8" t="str">
        <f aca="false">IFERROR(__xludf.dummyfunction("INDEX(SPLIT(B54, "" "", TRUE, TRUE), 0, 1)"),"GCP")</f>
        <v>GCP</v>
      </c>
    </row>
    <row r="55" customFormat="false" ht="15.75" hidden="false" customHeight="false" outlineLevel="0" collapsed="false">
      <c r="A55" s="8" t="s">
        <v>26</v>
      </c>
      <c r="B55" s="8" t="s">
        <v>80</v>
      </c>
      <c r="C55" s="8" t="str">
        <f aca="false">IFERROR(__xludf.dummyfunction("INDEX(SPLIT(B55, "" "", TRUE, TRUE), 0, 1)"),"GCP")</f>
        <v>GCP</v>
      </c>
    </row>
    <row r="56" customFormat="false" ht="15.75" hidden="true" customHeight="false" outlineLevel="0" collapsed="false">
      <c r="A56" s="8" t="s">
        <v>26</v>
      </c>
      <c r="B56" s="8" t="s">
        <v>81</v>
      </c>
      <c r="C56" s="8" t="str">
        <f aca="false">IFERROR(__xludf.dummyfunction("INDEX(SPLIT(B56, "" "", TRUE, TRUE), 0, 1)"),"GitHub")</f>
        <v>GitHub</v>
      </c>
    </row>
    <row r="57" customFormat="false" ht="15.75" hidden="true" customHeight="false" outlineLevel="0" collapsed="false">
      <c r="A57" s="8" t="s">
        <v>26</v>
      </c>
      <c r="B57" s="8" t="s">
        <v>82</v>
      </c>
      <c r="C57" s="8" t="str">
        <f aca="false">IFERROR(__xludf.dummyfunction("INDEX(SPLIT(B57, "" "", TRUE, TRUE), 0, 1)"),"GitLab")</f>
        <v>GitLab</v>
      </c>
    </row>
    <row r="58" customFormat="false" ht="15.75" hidden="true" customHeight="false" outlineLevel="0" collapsed="false">
      <c r="A58" s="8" t="s">
        <v>26</v>
      </c>
      <c r="B58" s="8" t="s">
        <v>83</v>
      </c>
      <c r="C58" s="8" t="str">
        <f aca="false">IFERROR(__xludf.dummyfunction("INDEX(SPLIT(B58, "" "", TRUE, TRUE), 0, 1)"),"Kubernetes")</f>
        <v>Kubernetes</v>
      </c>
    </row>
    <row r="59" customFormat="false" ht="15.75" hidden="true" customHeight="false" outlineLevel="0" collapsed="false">
      <c r="A59" s="8" t="s">
        <v>26</v>
      </c>
      <c r="B59" s="8" t="s">
        <v>84</v>
      </c>
      <c r="C59" s="8" t="str">
        <f aca="false">IFERROR(__xludf.dummyfunction("INDEX(SPLIT(B59, "" "", TRUE, TRUE), 0, 1)"),"Kubernetes")</f>
        <v>Kubernetes</v>
      </c>
    </row>
    <row r="60" customFormat="false" ht="15.75" hidden="true" customHeight="false" outlineLevel="0" collapsed="false">
      <c r="A60" s="8" t="s">
        <v>26</v>
      </c>
      <c r="B60" s="8" t="s">
        <v>85</v>
      </c>
      <c r="C60" s="8" t="str">
        <f aca="false">IFERROR(__xludf.dummyfunction("INDEX(SPLIT(B60, "" "", TRUE, TRUE), 0, 1)"),"Kubernetes")</f>
        <v>Kubernetes</v>
      </c>
    </row>
    <row r="61" customFormat="false" ht="15.75" hidden="true" customHeight="false" outlineLevel="0" collapsed="false">
      <c r="A61" s="8" t="s">
        <v>26</v>
      </c>
      <c r="B61" s="8" t="s">
        <v>86</v>
      </c>
      <c r="C61" s="8" t="str">
        <f aca="false">IFERROR(__xludf.dummyfunction("INDEX(SPLIT(B61, "" "", TRUE, TRUE), 0, 1)"),"Kubernetes")</f>
        <v>Kubernetes</v>
      </c>
    </row>
    <row r="62" customFormat="false" ht="15.75" hidden="true" customHeight="false" outlineLevel="0" collapsed="false">
      <c r="A62" s="8" t="s">
        <v>26</v>
      </c>
      <c r="B62" s="8" t="s">
        <v>87</v>
      </c>
      <c r="C62" s="8" t="str">
        <f aca="false">IFERROR(__xludf.dummyfunction("INDEX(SPLIT(B62, "" "", TRUE, TRUE), 0, 1)"),"Okta")</f>
        <v>Okta</v>
      </c>
    </row>
    <row r="63" customFormat="false" ht="15.75" hidden="true" customHeight="false" outlineLevel="0" collapsed="false">
      <c r="A63" s="8" t="s">
        <v>26</v>
      </c>
      <c r="B63" s="8" t="s">
        <v>88</v>
      </c>
      <c r="C63" s="8" t="str">
        <f aca="false">IFERROR(__xludf.dummyfunction("INDEX(SPLIT(B63, "" "", TRUE, TRUE), 0, 1)"),"Okta")</f>
        <v>Okta</v>
      </c>
    </row>
    <row r="64" customFormat="false" ht="15.75" hidden="true" customHeight="false" outlineLevel="0" collapsed="false">
      <c r="A64" s="8" t="s">
        <v>26</v>
      </c>
      <c r="B64" s="8" t="s">
        <v>89</v>
      </c>
      <c r="C64" s="8" t="str">
        <f aca="false">IFERROR(__xludf.dummyfunction("INDEX(SPLIT(B64, "" "", TRUE, TRUE), 0, 1)"),"Okta")</f>
        <v>Okta</v>
      </c>
    </row>
    <row r="65" customFormat="false" ht="15.75" hidden="true" customHeight="false" outlineLevel="0" collapsed="false">
      <c r="A65" s="8" t="s">
        <v>26</v>
      </c>
      <c r="B65" s="8" t="s">
        <v>90</v>
      </c>
      <c r="C65" s="8" t="str">
        <f aca="false">IFERROR(__xludf.dummyfunction("INDEX(SPLIT(B65, "" "", TRUE, TRUE), 0, 1)"),"AWS")</f>
        <v>AWS</v>
      </c>
    </row>
    <row r="66" customFormat="false" ht="15.75" hidden="true" customHeight="false" outlineLevel="0" collapsed="false">
      <c r="A66" s="8" t="s">
        <v>26</v>
      </c>
      <c r="B66" s="8" t="s">
        <v>91</v>
      </c>
      <c r="C66" s="8" t="str">
        <f aca="false">IFERROR(__xludf.dummyfunction("INDEX(SPLIT(B66, "" "", TRUE, TRUE), 0, 1)"),"Azure")</f>
        <v>Azure</v>
      </c>
    </row>
    <row r="67" customFormat="false" ht="15.75" hidden="true" customHeight="false" outlineLevel="0" collapsed="false">
      <c r="A67" s="8" t="s">
        <v>26</v>
      </c>
      <c r="B67" s="8" t="s">
        <v>92</v>
      </c>
      <c r="C67" s="8" t="str">
        <f aca="false">IFERROR(__xludf.dummyfunction("INDEX(SPLIT(B67, "" "", TRUE, TRUE), 0, 1)"),"Azure")</f>
        <v>Azure</v>
      </c>
    </row>
    <row r="68" customFormat="false" ht="15.75" hidden="true" customHeight="false" outlineLevel="0" collapsed="false">
      <c r="A68" s="8" t="s">
        <v>26</v>
      </c>
      <c r="B68" s="8" t="s">
        <v>93</v>
      </c>
      <c r="C68" s="8" t="str">
        <f aca="false">IFERROR(__xludf.dummyfunction("INDEX(SPLIT(B68, "" "", TRUE, TRUE), 0, 1)"),"Azure")</f>
        <v>Azure</v>
      </c>
    </row>
    <row r="69" customFormat="false" ht="15.75" hidden="true" customHeight="false" outlineLevel="0" collapsed="false">
      <c r="A69" s="8" t="s">
        <v>26</v>
      </c>
      <c r="B69" s="8" t="s">
        <v>94</v>
      </c>
      <c r="C69" s="8" t="str">
        <f aca="false">IFERROR(__xludf.dummyfunction("INDEX(SPLIT(B69, "" "", TRUE, TRUE), 0, 1)"),"Azure")</f>
        <v>Azure</v>
      </c>
    </row>
    <row r="70" customFormat="false" ht="15.75" hidden="true" customHeight="false" outlineLevel="0" collapsed="false">
      <c r="A70" s="8" t="s">
        <v>26</v>
      </c>
      <c r="B70" s="8" t="s">
        <v>95</v>
      </c>
      <c r="C70" s="8" t="str">
        <f aca="false">IFERROR(__xludf.dummyfunction("INDEX(SPLIT(B70, "" "", TRUE, TRUE), 0, 1)"),"Azure")</f>
        <v>Azure</v>
      </c>
    </row>
    <row r="71" customFormat="false" ht="15.75" hidden="true" customHeight="false" outlineLevel="0" collapsed="false">
      <c r="A71" s="8" t="s">
        <v>26</v>
      </c>
      <c r="B71" s="8" t="s">
        <v>96</v>
      </c>
      <c r="C71" s="8" t="str">
        <f aca="false">IFERROR(__xludf.dummyfunction("INDEX(SPLIT(B71, "" "", TRUE, TRUE), 0, 1)"),"Azure")</f>
        <v>Azure</v>
      </c>
    </row>
    <row r="72" customFormat="false" ht="15.75" hidden="true" customHeight="false" outlineLevel="0" collapsed="false">
      <c r="A72" s="8" t="s">
        <v>26</v>
      </c>
      <c r="B72" s="8" t="s">
        <v>97</v>
      </c>
      <c r="C72" s="8" t="str">
        <f aca="false">IFERROR(__xludf.dummyfunction("INDEX(SPLIT(B72, "" "", TRUE, TRUE), 0, 1)"),"AzureDevOps")</f>
        <v>AzureDevOps</v>
      </c>
    </row>
    <row r="73" customFormat="false" ht="15.75" hidden="false" customHeight="false" outlineLevel="0" collapsed="false">
      <c r="A73" s="8" t="s">
        <v>26</v>
      </c>
      <c r="B73" s="8" t="s">
        <v>98</v>
      </c>
      <c r="C73" s="8" t="str">
        <f aca="false">IFERROR(__xludf.dummyfunction("INDEX(SPLIT(B73, "" "", TRUE, TRUE), 0, 1)"),"GCP")</f>
        <v>GCP</v>
      </c>
    </row>
    <row r="74" customFormat="false" ht="15.75" hidden="false" customHeight="false" outlineLevel="0" collapsed="false">
      <c r="A74" s="8" t="s">
        <v>26</v>
      </c>
      <c r="B74" s="8" t="s">
        <v>99</v>
      </c>
      <c r="C74" s="8" t="str">
        <f aca="false">IFERROR(__xludf.dummyfunction("INDEX(SPLIT(B74, "" "", TRUE, TRUE), 0, 1)"),"GCP")</f>
        <v>GCP</v>
      </c>
    </row>
    <row r="75" customFormat="false" ht="15.75" hidden="true" customHeight="false" outlineLevel="0" collapsed="false">
      <c r="A75" s="8" t="s">
        <v>26</v>
      </c>
      <c r="B75" s="8" t="s">
        <v>100</v>
      </c>
      <c r="C75" s="8" t="str">
        <f aca="false">IFERROR(__xludf.dummyfunction("INDEX(SPLIT(B75, "" "", TRUE, TRUE), 0, 1)"),"GitHub")</f>
        <v>GitHub</v>
      </c>
    </row>
    <row r="76" customFormat="false" ht="15.75" hidden="true" customHeight="false" outlineLevel="0" collapsed="false">
      <c r="A76" s="8" t="s">
        <v>26</v>
      </c>
      <c r="B76" s="8" t="s">
        <v>101</v>
      </c>
      <c r="C76" s="8" t="str">
        <f aca="false">IFERROR(__xludf.dummyfunction("INDEX(SPLIT(B76, "" "", TRUE, TRUE), 0, 1)"),"GitLab")</f>
        <v>GitLab</v>
      </c>
    </row>
    <row r="77" customFormat="false" ht="15.75" hidden="true" customHeight="false" outlineLevel="0" collapsed="false">
      <c r="A77" s="8" t="s">
        <v>26</v>
      </c>
      <c r="B77" s="8" t="s">
        <v>102</v>
      </c>
      <c r="C77" s="8" t="str">
        <f aca="false">IFERROR(__xludf.dummyfunction("INDEX(SPLIT(B77, "" "", TRUE, TRUE), 0, 1)"),"Kubernetes")</f>
        <v>Kubernetes</v>
      </c>
    </row>
    <row r="78" customFormat="false" ht="15.75" hidden="true" customHeight="false" outlineLevel="0" collapsed="false">
      <c r="A78" s="8" t="s">
        <v>26</v>
      </c>
      <c r="B78" s="8" t="s">
        <v>103</v>
      </c>
      <c r="C78" s="8" t="str">
        <f aca="false">IFERROR(__xludf.dummyfunction("INDEX(SPLIT(B78, "" "", TRUE, TRUE), 0, 1)"),"OCI")</f>
        <v>OCI</v>
      </c>
    </row>
    <row r="79" customFormat="false" ht="15.75" hidden="true" customHeight="false" outlineLevel="0" collapsed="false">
      <c r="A79" s="8" t="s">
        <v>26</v>
      </c>
      <c r="B79" s="8" t="s">
        <v>104</v>
      </c>
      <c r="C79" s="8" t="str">
        <f aca="false">IFERROR(__xludf.dummyfunction("INDEX(SPLIT(B79, "" "", TRUE, TRUE), 0, 1)"),"Okta")</f>
        <v>Okta</v>
      </c>
    </row>
    <row r="80" customFormat="false" ht="15.75" hidden="true" customHeight="false" outlineLevel="0" collapsed="false">
      <c r="A80" s="8" t="s">
        <v>26</v>
      </c>
      <c r="B80" s="8" t="s">
        <v>105</v>
      </c>
      <c r="C80" s="8" t="str">
        <f aca="false">IFERROR(__xludf.dummyfunction("INDEX(SPLIT(B80, "" "", TRUE, TRUE), 0, 1)"),"Okta")</f>
        <v>Okta</v>
      </c>
    </row>
    <row r="81" customFormat="false" ht="15.75" hidden="true" customHeight="false" outlineLevel="0" collapsed="false">
      <c r="A81" s="8" t="s">
        <v>26</v>
      </c>
      <c r="B81" s="8" t="s">
        <v>106</v>
      </c>
      <c r="C81" s="8" t="str">
        <f aca="false">IFERROR(__xludf.dummyfunction("INDEX(SPLIT(B81, "" "", TRUE, TRUE), 0, 1)"),"Okta")</f>
        <v>Okta</v>
      </c>
    </row>
    <row r="82" customFormat="false" ht="15.75" hidden="true" customHeight="false" outlineLevel="0" collapsed="false">
      <c r="A82" s="8" t="s">
        <v>26</v>
      </c>
      <c r="B82" s="8" t="s">
        <v>107</v>
      </c>
      <c r="C82" s="8" t="str">
        <f aca="false">IFERROR(__xludf.dummyfunction("INDEX(SPLIT(B82, "" "", TRUE, TRUE), 0, 1)"),"Azure")</f>
        <v>Azure</v>
      </c>
    </row>
    <row r="83" customFormat="false" ht="15.75" hidden="true" customHeight="false" outlineLevel="0" collapsed="false">
      <c r="A83" s="8" t="s">
        <v>26</v>
      </c>
      <c r="B83" s="8" t="s">
        <v>108</v>
      </c>
      <c r="C83" s="8" t="str">
        <f aca="false">IFERROR(__xludf.dummyfunction("INDEX(SPLIT(B83, "" "", TRUE, TRUE), 0, 1)"),"Okta")</f>
        <v>Okta</v>
      </c>
    </row>
    <row r="84" customFormat="false" ht="15.75" hidden="true" customHeight="false" outlineLevel="0" collapsed="false">
      <c r="A84" s="8" t="s">
        <v>26</v>
      </c>
      <c r="B84" s="8" t="s">
        <v>109</v>
      </c>
      <c r="C84" s="8" t="str">
        <f aca="false">IFERROR(__xludf.dummyfunction("INDEX(SPLIT(B84, "" "", TRUE, TRUE), 0, 1)"),"Okta")</f>
        <v>Okta</v>
      </c>
    </row>
    <row r="85" customFormat="false" ht="15.75" hidden="true" customHeight="false" outlineLevel="0" collapsed="false">
      <c r="A85" s="8" t="s">
        <v>26</v>
      </c>
      <c r="B85" s="8" t="s">
        <v>110</v>
      </c>
      <c r="C85" s="8" t="str">
        <f aca="false">IFERROR(__xludf.dummyfunction("INDEX(SPLIT(B85, "" "", TRUE, TRUE), 0, 1)"),"Okta")</f>
        <v>Okta</v>
      </c>
    </row>
    <row r="86" customFormat="false" ht="15.75" hidden="true" customHeight="false" outlineLevel="0" collapsed="false">
      <c r="A86" s="8" t="s">
        <v>26</v>
      </c>
      <c r="B86" s="8" t="s">
        <v>111</v>
      </c>
      <c r="C86" s="8" t="str">
        <f aca="false">IFERROR(__xludf.dummyfunction("INDEX(SPLIT(B86, "" "", TRUE, TRUE), 0, 1)"),"Okta")</f>
        <v>Okta</v>
      </c>
    </row>
    <row r="87" customFormat="false" ht="15.75" hidden="true" customHeight="false" outlineLevel="0" collapsed="false">
      <c r="A87" s="8" t="s">
        <v>26</v>
      </c>
      <c r="B87" s="8" t="s">
        <v>112</v>
      </c>
      <c r="C87" s="8" t="str">
        <f aca="false">IFERROR(__xludf.dummyfunction("INDEX(SPLIT(B87, "" "", TRUE, TRUE), 0, 1)"),"Okta")</f>
        <v>Okta</v>
      </c>
    </row>
    <row r="88" customFormat="false" ht="15.75" hidden="true" customHeight="false" outlineLevel="0" collapsed="false">
      <c r="A88" s="8" t="s">
        <v>26</v>
      </c>
      <c r="B88" s="8" t="s">
        <v>113</v>
      </c>
      <c r="C88" s="8" t="str">
        <f aca="false">IFERROR(__xludf.dummyfunction("INDEX(SPLIT(B88, "" "", TRUE, TRUE), 0, 1)"),"Okta")</f>
        <v>Okta</v>
      </c>
    </row>
    <row r="89" customFormat="false" ht="15.75" hidden="true" customHeight="false" outlineLevel="0" collapsed="false">
      <c r="A89" s="8" t="s">
        <v>26</v>
      </c>
      <c r="B89" s="8" t="s">
        <v>114</v>
      </c>
      <c r="C89" s="8" t="str">
        <f aca="false">IFERROR(__xludf.dummyfunction("INDEX(SPLIT(B89, "" "", TRUE, TRUE), 0, 1)"),"Okta")</f>
        <v>Okta</v>
      </c>
    </row>
    <row r="90" customFormat="false" ht="15.75" hidden="true" customHeight="false" outlineLevel="0" collapsed="false">
      <c r="A90" s="8" t="s">
        <v>26</v>
      </c>
      <c r="B90" s="8" t="s">
        <v>115</v>
      </c>
      <c r="C90" s="8" t="str">
        <f aca="false">IFERROR(__xludf.dummyfunction("INDEX(SPLIT(B90, "" "", TRUE, TRUE), 0, 1)"),"Okta")</f>
        <v>Okta</v>
      </c>
    </row>
    <row r="91" customFormat="false" ht="15.75" hidden="true" customHeight="false" outlineLevel="0" collapsed="false">
      <c r="A91" s="8" t="s">
        <v>26</v>
      </c>
      <c r="B91" s="8" t="s">
        <v>116</v>
      </c>
      <c r="C91" s="8" t="str">
        <f aca="false">IFERROR(__xludf.dummyfunction("INDEX(SPLIT(B91, "" "", TRUE, TRUE), 0, 1)"),"AWS")</f>
        <v>AWS</v>
      </c>
    </row>
    <row r="92" customFormat="false" ht="15.75" hidden="true" customHeight="false" outlineLevel="0" collapsed="false">
      <c r="A92" s="8" t="s">
        <v>26</v>
      </c>
      <c r="B92" s="8" t="s">
        <v>117</v>
      </c>
      <c r="C92" s="8" t="str">
        <f aca="false">IFERROR(__xludf.dummyfunction("INDEX(SPLIT(B92, "" "", TRUE, TRUE), 0, 1)"),"AWS")</f>
        <v>AWS</v>
      </c>
    </row>
    <row r="93" customFormat="false" ht="15.75" hidden="true" customHeight="false" outlineLevel="0" collapsed="false">
      <c r="A93" s="8" t="s">
        <v>26</v>
      </c>
      <c r="B93" s="8" t="s">
        <v>118</v>
      </c>
      <c r="C93" s="8" t="str">
        <f aca="false">IFERROR(__xludf.dummyfunction("INDEX(SPLIT(B93, "" "", TRUE, TRUE), 0, 1)"),"Azure")</f>
        <v>Azure</v>
      </c>
    </row>
    <row r="94" customFormat="false" ht="15.75" hidden="true" customHeight="false" outlineLevel="0" collapsed="false">
      <c r="A94" s="8" t="s">
        <v>26</v>
      </c>
      <c r="B94" s="8" t="s">
        <v>119</v>
      </c>
      <c r="C94" s="8" t="str">
        <f aca="false">IFERROR(__xludf.dummyfunction("INDEX(SPLIT(B94, "" "", TRUE, TRUE), 0, 1)"),"Azure")</f>
        <v>Azure</v>
      </c>
    </row>
    <row r="95" customFormat="false" ht="15.75" hidden="false" customHeight="false" outlineLevel="0" collapsed="false">
      <c r="A95" s="8" t="s">
        <v>26</v>
      </c>
      <c r="B95" s="8" t="s">
        <v>120</v>
      </c>
      <c r="C95" s="8" t="str">
        <f aca="false">IFERROR(__xludf.dummyfunction("INDEX(SPLIT(B95, "" "", TRUE, TRUE), 0, 1)"),"GCP")</f>
        <v>GCP</v>
      </c>
    </row>
    <row r="96" customFormat="false" ht="15.75" hidden="true" customHeight="false" outlineLevel="0" collapsed="false">
      <c r="A96" s="8" t="s">
        <v>26</v>
      </c>
      <c r="B96" s="8" t="s">
        <v>121</v>
      </c>
      <c r="C96" s="8" t="str">
        <f aca="false">IFERROR(__xludf.dummyfunction("INDEX(SPLIT(B96, "" "", TRUE, TRUE), 0, 1)"),"OCI")</f>
        <v>OCI</v>
      </c>
    </row>
    <row r="97" customFormat="false" ht="15.75" hidden="true" customHeight="false" outlineLevel="0" collapsed="false">
      <c r="A97" s="8" t="s">
        <v>26</v>
      </c>
      <c r="B97" s="8" t="s">
        <v>122</v>
      </c>
      <c r="C97" s="8" t="str">
        <f aca="false">IFERROR(__xludf.dummyfunction("INDEX(SPLIT(B97, "" "", TRUE, TRUE), 0, 1)"),"AWS")</f>
        <v>AWS</v>
      </c>
    </row>
    <row r="98" customFormat="false" ht="15.75" hidden="true" customHeight="false" outlineLevel="0" collapsed="false">
      <c r="A98" s="8" t="s">
        <v>26</v>
      </c>
      <c r="B98" s="8" t="s">
        <v>123</v>
      </c>
      <c r="C98" s="8" t="str">
        <f aca="false">IFERROR(__xludf.dummyfunction("INDEX(SPLIT(B98, "" "", TRUE, TRUE), 0, 1)"),"AWS")</f>
        <v>AWS</v>
      </c>
    </row>
    <row r="99" customFormat="false" ht="15.75" hidden="true" customHeight="false" outlineLevel="0" collapsed="false">
      <c r="A99" s="8" t="s">
        <v>26</v>
      </c>
      <c r="B99" s="8" t="s">
        <v>124</v>
      </c>
      <c r="C99" s="8" t="str">
        <f aca="false">IFERROR(__xludf.dummyfunction("INDEX(SPLIT(B99, "" "", TRUE, TRUE), 0, 1)"),"AWS")</f>
        <v>AWS</v>
      </c>
    </row>
    <row r="100" customFormat="false" ht="15.75" hidden="true" customHeight="false" outlineLevel="0" collapsed="false">
      <c r="A100" s="8" t="s">
        <v>26</v>
      </c>
      <c r="B100" s="8" t="s">
        <v>125</v>
      </c>
      <c r="C100" s="8" t="str">
        <f aca="false">IFERROR(__xludf.dummyfunction("INDEX(SPLIT(B100, "" "", TRUE, TRUE), 0, 1)"),"AWS")</f>
        <v>AWS</v>
      </c>
    </row>
    <row r="101" customFormat="false" ht="15.75" hidden="true" customHeight="false" outlineLevel="0" collapsed="false">
      <c r="A101" s="8" t="s">
        <v>26</v>
      </c>
      <c r="B101" s="8" t="s">
        <v>126</v>
      </c>
      <c r="C101" s="8" t="str">
        <f aca="false">IFERROR(__xludf.dummyfunction("INDEX(SPLIT(B101, "" "", TRUE, TRUE), 0, 1)"),"AWS")</f>
        <v>AWS</v>
      </c>
    </row>
    <row r="102" customFormat="false" ht="15.75" hidden="true" customHeight="false" outlineLevel="0" collapsed="false">
      <c r="A102" s="8" t="s">
        <v>26</v>
      </c>
      <c r="B102" s="8" t="s">
        <v>127</v>
      </c>
      <c r="C102" s="8" t="str">
        <f aca="false">IFERROR(__xludf.dummyfunction("INDEX(SPLIT(B102, "" "", TRUE, TRUE), 0, 1)"),"AWS")</f>
        <v>AWS</v>
      </c>
    </row>
    <row r="103" customFormat="false" ht="15.75" hidden="true" customHeight="false" outlineLevel="0" collapsed="false">
      <c r="A103" s="8" t="s">
        <v>26</v>
      </c>
      <c r="B103" s="8" t="s">
        <v>128</v>
      </c>
      <c r="C103" s="8" t="str">
        <f aca="false">IFERROR(__xludf.dummyfunction("INDEX(SPLIT(B103, "" "", TRUE, TRUE), 0, 1)"),"AWS")</f>
        <v>AWS</v>
      </c>
    </row>
    <row r="104" customFormat="false" ht="15.75" hidden="true" customHeight="false" outlineLevel="0" collapsed="false">
      <c r="A104" s="8" t="s">
        <v>26</v>
      </c>
      <c r="B104" s="8" t="s">
        <v>129</v>
      </c>
      <c r="C104" s="8" t="str">
        <f aca="false">IFERROR(__xludf.dummyfunction("INDEX(SPLIT(B104, "" "", TRUE, TRUE), 0, 1)"),"AWS")</f>
        <v>AWS</v>
      </c>
    </row>
    <row r="105" customFormat="false" ht="15.75" hidden="true" customHeight="false" outlineLevel="0" collapsed="false">
      <c r="A105" s="8" t="s">
        <v>26</v>
      </c>
      <c r="B105" s="8" t="s">
        <v>130</v>
      </c>
      <c r="C105" s="8" t="str">
        <f aca="false">IFERROR(__xludf.dummyfunction("INDEX(SPLIT(B105, "" "", TRUE, TRUE), 0, 1)"),"AWS")</f>
        <v>AWS</v>
      </c>
    </row>
    <row r="106" customFormat="false" ht="15.75" hidden="true" customHeight="false" outlineLevel="0" collapsed="false">
      <c r="A106" s="8" t="s">
        <v>26</v>
      </c>
      <c r="B106" s="8" t="s">
        <v>131</v>
      </c>
      <c r="C106" s="8" t="str">
        <f aca="false">IFERROR(__xludf.dummyfunction("INDEX(SPLIT(B106, "" "", TRUE, TRUE), 0, 1)"),"Alibaba")</f>
        <v>Alibaba</v>
      </c>
    </row>
    <row r="107" customFormat="false" ht="15.75" hidden="true" customHeight="false" outlineLevel="0" collapsed="false">
      <c r="A107" s="8" t="s">
        <v>26</v>
      </c>
      <c r="B107" s="8" t="s">
        <v>132</v>
      </c>
      <c r="C107" s="8" t="str">
        <f aca="false">IFERROR(__xludf.dummyfunction("INDEX(SPLIT(B107, "" "", TRUE, TRUE), 0, 1)"),"Alibaba")</f>
        <v>Alibaba</v>
      </c>
    </row>
    <row r="108" customFormat="false" ht="15.75" hidden="true" customHeight="false" outlineLevel="0" collapsed="false">
      <c r="A108" s="8" t="s">
        <v>133</v>
      </c>
      <c r="B108" s="8" t="s">
        <v>134</v>
      </c>
      <c r="C108" s="8" t="str">
        <f aca="false">IFERROR(__xludf.dummyfunction("INDEX(SPLIT(B108, "" "", TRUE, TRUE), 0, 1)"),"AWS")</f>
        <v>AWS</v>
      </c>
    </row>
    <row r="109" customFormat="false" ht="15.75" hidden="true" customHeight="false" outlineLevel="0" collapsed="false">
      <c r="A109" s="8" t="s">
        <v>133</v>
      </c>
      <c r="B109" s="8" t="s">
        <v>135</v>
      </c>
      <c r="C109" s="8" t="str">
        <f aca="false">IFERROR(__xludf.dummyfunction("INDEX(SPLIT(B109, "" "", TRUE, TRUE), 0, 1)"),"Alibaba")</f>
        <v>Alibaba</v>
      </c>
    </row>
    <row r="110" customFormat="false" ht="15.75" hidden="true" customHeight="false" outlineLevel="0" collapsed="false">
      <c r="A110" s="8" t="s">
        <v>133</v>
      </c>
      <c r="B110" s="8" t="s">
        <v>136</v>
      </c>
      <c r="C110" s="8" t="str">
        <f aca="false">IFERROR(__xludf.dummyfunction("INDEX(SPLIT(B110, "" "", TRUE, TRUE), 0, 1)"),"Azure")</f>
        <v>Azure</v>
      </c>
    </row>
    <row r="111" customFormat="false" ht="15.75" hidden="true" customHeight="false" outlineLevel="0" collapsed="false">
      <c r="A111" s="8" t="s">
        <v>133</v>
      </c>
      <c r="B111" s="8" t="s">
        <v>137</v>
      </c>
      <c r="C111" s="8" t="str">
        <f aca="false">IFERROR(__xludf.dummyfunction("INDEX(SPLIT(B111, "" "", TRUE, TRUE), 0, 1)"),"Cloudflare")</f>
        <v>Cloudflare</v>
      </c>
    </row>
    <row r="112" customFormat="false" ht="15.75" hidden="false" customHeight="false" outlineLevel="0" collapsed="false">
      <c r="A112" s="8" t="s">
        <v>133</v>
      </c>
      <c r="B112" s="8" t="s">
        <v>138</v>
      </c>
      <c r="C112" s="8" t="str">
        <f aca="false">IFERROR(__xludf.dummyfunction("INDEX(SPLIT(B112, "" "", TRUE, TRUE), 0, 1)"),"GCP")</f>
        <v>GCP</v>
      </c>
    </row>
    <row r="113" customFormat="false" ht="15.75" hidden="true" customHeight="false" outlineLevel="0" collapsed="false">
      <c r="A113" s="8" t="s">
        <v>133</v>
      </c>
      <c r="B113" s="8" t="s">
        <v>139</v>
      </c>
      <c r="C113" s="8" t="str">
        <f aca="false">IFERROR(__xludf.dummyfunction("INDEX(SPLIT(B113, "" "", TRUE, TRUE), 0, 1)"),"Linode")</f>
        <v>Linode</v>
      </c>
    </row>
    <row r="114" customFormat="false" ht="15.75" hidden="true" customHeight="false" outlineLevel="0" collapsed="false">
      <c r="A114" s="8" t="s">
        <v>133</v>
      </c>
      <c r="B114" s="8" t="s">
        <v>140</v>
      </c>
      <c r="C114" s="8" t="str">
        <f aca="false">IFERROR(__xludf.dummyfunction("INDEX(SPLIT(B114, "" "", TRUE, TRUE), 0, 1)"),"OCI")</f>
        <v>OCI</v>
      </c>
    </row>
    <row r="115" customFormat="false" ht="15.75" hidden="true" customHeight="false" outlineLevel="0" collapsed="false">
      <c r="A115" s="8" t="s">
        <v>133</v>
      </c>
      <c r="B115" s="8" t="s">
        <v>141</v>
      </c>
      <c r="C115" s="8" t="str">
        <f aca="false">IFERROR(__xludf.dummyfunction("INDEX(SPLIT(B115, "" "", TRUE, TRUE), 0, 1)"),"Self-Hosted")</f>
        <v>Self-Hosted</v>
      </c>
    </row>
    <row r="116" customFormat="false" ht="15.75" hidden="true" customHeight="false" outlineLevel="0" collapsed="false">
      <c r="A116" s="8" t="s">
        <v>133</v>
      </c>
      <c r="B116" s="8" t="s">
        <v>142</v>
      </c>
      <c r="C116" s="8" t="str">
        <f aca="false">IFERROR(__xludf.dummyfunction("INDEX(SPLIT(B116, "" "", TRUE, TRUE), 0, 1)"),"vSphere")</f>
        <v>vSphere</v>
      </c>
    </row>
    <row r="117" customFormat="false" ht="15.75" hidden="true" customHeight="false" outlineLevel="0" collapsed="false">
      <c r="A117" s="8" t="s">
        <v>143</v>
      </c>
      <c r="B117" s="8" t="s">
        <v>144</v>
      </c>
      <c r="C117" s="8" t="str">
        <f aca="false">IFERROR(__xludf.dummyfunction("INDEX(SPLIT(B117, "" "", TRUE, TRUE), 0, 1)"),"AWS")</f>
        <v>AWS</v>
      </c>
    </row>
    <row r="118" customFormat="false" ht="15.75" hidden="true" customHeight="false" outlineLevel="0" collapsed="false">
      <c r="A118" s="8" t="s">
        <v>143</v>
      </c>
      <c r="B118" s="8" t="s">
        <v>145</v>
      </c>
      <c r="C118" s="8" t="str">
        <f aca="false">IFERROR(__xludf.dummyfunction("INDEX(SPLIT(B118, "" "", TRUE, TRUE), 0, 1)"),"Azure")</f>
        <v>Azure</v>
      </c>
    </row>
    <row r="119" customFormat="false" ht="15.75" hidden="false" customHeight="false" outlineLevel="0" collapsed="false">
      <c r="A119" s="8" t="s">
        <v>143</v>
      </c>
      <c r="B119" s="8" t="s">
        <v>146</v>
      </c>
      <c r="C119" s="8" t="str">
        <f aca="false">IFERROR(__xludf.dummyfunction("INDEX(SPLIT(B119, "" "", TRUE, TRUE), 0, 1)"),"GCP")</f>
        <v>GCP</v>
      </c>
    </row>
    <row r="120" customFormat="false" ht="15.75" hidden="false" customHeight="false" outlineLevel="0" collapsed="false">
      <c r="A120" s="8" t="s">
        <v>143</v>
      </c>
      <c r="B120" s="8" t="s">
        <v>147</v>
      </c>
      <c r="C120" s="8" t="str">
        <f aca="false">IFERROR(__xludf.dummyfunction("INDEX(SPLIT(B120, "" "", TRUE, TRUE), 0, 1)"),"GCP")</f>
        <v>GCP</v>
      </c>
    </row>
    <row r="121" customFormat="false" ht="15.75" hidden="true" customHeight="false" outlineLevel="0" collapsed="false">
      <c r="A121" s="8" t="s">
        <v>143</v>
      </c>
      <c r="B121" s="8" t="s">
        <v>148</v>
      </c>
      <c r="C121" s="8" t="str">
        <f aca="false">IFERROR(__xludf.dummyfunction("INDEX(SPLIT(B121, "" "", TRUE, TRUE), 0, 1)"),"OpenAI")</f>
        <v>OpenAI</v>
      </c>
    </row>
    <row r="122" customFormat="false" ht="15.75" hidden="true" customHeight="false" outlineLevel="0" collapsed="false">
      <c r="A122" s="8" t="s">
        <v>149</v>
      </c>
      <c r="B122" s="8" t="s">
        <v>150</v>
      </c>
      <c r="C122" s="8" t="str">
        <f aca="false">IFERROR(__xludf.dummyfunction("INDEX(SPLIT(B122, "" "", TRUE, TRUE), 0, 1)"),"AWS")</f>
        <v>AWS</v>
      </c>
    </row>
    <row r="123" customFormat="false" ht="15.75" hidden="true" customHeight="false" outlineLevel="0" collapsed="false">
      <c r="A123" s="8" t="s">
        <v>149</v>
      </c>
      <c r="B123" s="8" t="s">
        <v>151</v>
      </c>
      <c r="C123" s="8" t="str">
        <f aca="false">IFERROR(__xludf.dummyfunction("INDEX(SPLIT(B123, "" "", TRUE, TRUE), 0, 1)"),"AWS")</f>
        <v>AWS</v>
      </c>
    </row>
    <row r="124" customFormat="false" ht="15.75" hidden="true" customHeight="false" outlineLevel="0" collapsed="false">
      <c r="A124" s="8" t="s">
        <v>149</v>
      </c>
      <c r="B124" s="8" t="s">
        <v>152</v>
      </c>
      <c r="C124" s="8" t="str">
        <f aca="false">IFERROR(__xludf.dummyfunction("INDEX(SPLIT(B124, "" "", TRUE, TRUE), 0, 1)"),"AWS")</f>
        <v>AWS</v>
      </c>
    </row>
    <row r="125" customFormat="false" ht="15.75" hidden="true" customHeight="false" outlineLevel="0" collapsed="false">
      <c r="A125" s="8" t="s">
        <v>149</v>
      </c>
      <c r="B125" s="8" t="s">
        <v>153</v>
      </c>
      <c r="C125" s="8" t="str">
        <f aca="false">IFERROR(__xludf.dummyfunction("INDEX(SPLIT(B125, "" "", TRUE, TRUE), 0, 1)"),"OpenAI")</f>
        <v>OpenAI</v>
      </c>
    </row>
    <row r="126" customFormat="false" ht="15.75" hidden="true" customHeight="false" outlineLevel="0" collapsed="false">
      <c r="A126" s="8" t="s">
        <v>154</v>
      </c>
      <c r="B126" s="8" t="s">
        <v>155</v>
      </c>
      <c r="C126" s="8" t="str">
        <f aca="false">IFERROR(__xludf.dummyfunction("INDEX(SPLIT(B126, "" "", TRUE, TRUE), 0, 1)"),"AWS")</f>
        <v>AWS</v>
      </c>
    </row>
    <row r="127" customFormat="false" ht="15.75" hidden="true" customHeight="false" outlineLevel="0" collapsed="false">
      <c r="A127" s="8" t="s">
        <v>154</v>
      </c>
      <c r="B127" s="8" t="s">
        <v>156</v>
      </c>
      <c r="C127" s="8" t="str">
        <f aca="false">IFERROR(__xludf.dummyfunction("INDEX(SPLIT(B127, "" "", TRUE, TRUE), 0, 1)"),"AWS")</f>
        <v>AWS</v>
      </c>
    </row>
    <row r="128" customFormat="false" ht="15.75" hidden="true" customHeight="false" outlineLevel="0" collapsed="false">
      <c r="A128" s="8" t="s">
        <v>154</v>
      </c>
      <c r="B128" s="8" t="s">
        <v>157</v>
      </c>
      <c r="C128" s="8" t="str">
        <f aca="false">IFERROR(__xludf.dummyfunction("INDEX(SPLIT(B128, "" "", TRUE, TRUE), 0, 1)"),"AWS")</f>
        <v>AWS</v>
      </c>
    </row>
    <row r="129" customFormat="false" ht="15.75" hidden="true" customHeight="false" outlineLevel="0" collapsed="false">
      <c r="A129" s="8" t="s">
        <v>154</v>
      </c>
      <c r="B129" s="8" t="s">
        <v>158</v>
      </c>
      <c r="C129" s="8" t="str">
        <f aca="false">IFERROR(__xludf.dummyfunction("INDEX(SPLIT(B129, "" "", TRUE, TRUE), 0, 1)"),"AWS")</f>
        <v>AWS</v>
      </c>
    </row>
    <row r="130" customFormat="false" ht="15.75" hidden="true" customHeight="false" outlineLevel="0" collapsed="false">
      <c r="A130" s="8" t="s">
        <v>154</v>
      </c>
      <c r="B130" s="8" t="s">
        <v>159</v>
      </c>
      <c r="C130" s="8" t="str">
        <f aca="false">IFERROR(__xludf.dummyfunction("INDEX(SPLIT(B130, "" "", TRUE, TRUE), 0, 1)"),"Azure")</f>
        <v>Azure</v>
      </c>
    </row>
    <row r="131" customFormat="false" ht="15.75" hidden="true" customHeight="false" outlineLevel="0" collapsed="false">
      <c r="A131" s="8" t="s">
        <v>154</v>
      </c>
      <c r="B131" s="8" t="s">
        <v>160</v>
      </c>
      <c r="C131" s="8" t="str">
        <f aca="false">IFERROR(__xludf.dummyfunction("INDEX(SPLIT(B131, "" "", TRUE, TRUE), 0, 1)"),"Hosted")</f>
        <v>Hosted</v>
      </c>
    </row>
    <row r="132" customFormat="false" ht="15.75" hidden="false" customHeight="false" outlineLevel="0" collapsed="false">
      <c r="A132" s="8" t="s">
        <v>154</v>
      </c>
      <c r="B132" s="8" t="s">
        <v>161</v>
      </c>
      <c r="C132" s="8" t="str">
        <f aca="false">IFERROR(__xludf.dummyfunction("INDEX(SPLIT(B132, "" "", TRUE, TRUE), 0, 1)"),"GCP")</f>
        <v>GCP</v>
      </c>
    </row>
    <row r="133" customFormat="false" ht="15.75" hidden="true" customHeight="false" outlineLevel="0" collapsed="false">
      <c r="A133" s="8" t="s">
        <v>154</v>
      </c>
      <c r="B133" s="8" t="s">
        <v>162</v>
      </c>
      <c r="C133" s="8" t="str">
        <f aca="false">IFERROR(__xludf.dummyfunction("INDEX(SPLIT(B133, "" "", TRUE, TRUE), 0, 1)"),"OpenAI")</f>
        <v>OpenAI</v>
      </c>
    </row>
    <row r="134" customFormat="false" ht="15.75" hidden="true" customHeight="false" outlineLevel="0" collapsed="false">
      <c r="A134" s="8" t="s">
        <v>163</v>
      </c>
      <c r="B134" s="8" t="s">
        <v>164</v>
      </c>
      <c r="C134" s="8" t="str">
        <f aca="false">IFERROR(__xludf.dummyfunction("INDEX(SPLIT(B134, "" "", TRUE, TRUE), 0, 1)"),"AWS")</f>
        <v>AWS</v>
      </c>
    </row>
    <row r="135" customFormat="false" ht="15.75" hidden="true" customHeight="false" outlineLevel="0" collapsed="false">
      <c r="A135" s="8" t="s">
        <v>163</v>
      </c>
      <c r="B135" s="8" t="s">
        <v>165</v>
      </c>
      <c r="C135" s="8" t="str">
        <f aca="false">IFERROR(__xludf.dummyfunction("INDEX(SPLIT(B135, "" "", TRUE, TRUE), 0, 1)"),"AWS")</f>
        <v>AWS</v>
      </c>
    </row>
    <row r="136" customFormat="false" ht="15.75" hidden="true" customHeight="false" outlineLevel="0" collapsed="false">
      <c r="A136" s="8" t="s">
        <v>163</v>
      </c>
      <c r="B136" s="8" t="s">
        <v>166</v>
      </c>
      <c r="C136" s="8" t="str">
        <f aca="false">IFERROR(__xludf.dummyfunction("INDEX(SPLIT(B136, "" "", TRUE, TRUE), 0, 1)"),"AWS")</f>
        <v>AWS</v>
      </c>
    </row>
    <row r="137" customFormat="false" ht="15.75" hidden="true" customHeight="false" outlineLevel="0" collapsed="false">
      <c r="A137" s="8" t="s">
        <v>163</v>
      </c>
      <c r="B137" s="8" t="s">
        <v>167</v>
      </c>
      <c r="C137" s="8" t="str">
        <f aca="false">IFERROR(__xludf.dummyfunction("INDEX(SPLIT(B137, "" "", TRUE, TRUE), 0, 1)"),"AWS")</f>
        <v>AWS</v>
      </c>
    </row>
    <row r="138" customFormat="false" ht="15.75" hidden="true" customHeight="false" outlineLevel="0" collapsed="false">
      <c r="A138" s="8" t="s">
        <v>163</v>
      </c>
      <c r="B138" s="8" t="s">
        <v>168</v>
      </c>
      <c r="C138" s="8" t="str">
        <f aca="false">IFERROR(__xludf.dummyfunction("INDEX(SPLIT(B138, "" "", TRUE, TRUE), 0, 1)"),"AWS")</f>
        <v>AWS</v>
      </c>
    </row>
    <row r="139" customFormat="false" ht="15.75" hidden="true" customHeight="false" outlineLevel="0" collapsed="false">
      <c r="A139" s="8" t="s">
        <v>163</v>
      </c>
      <c r="B139" s="8" t="s">
        <v>169</v>
      </c>
      <c r="C139" s="8" t="str">
        <f aca="false">IFERROR(__xludf.dummyfunction("INDEX(SPLIT(B139, "" "", TRUE, TRUE), 0, 1)"),"AWS")</f>
        <v>AWS</v>
      </c>
    </row>
    <row r="140" customFormat="false" ht="15.75" hidden="true" customHeight="false" outlineLevel="0" collapsed="false">
      <c r="A140" s="8" t="s">
        <v>163</v>
      </c>
      <c r="B140" s="8" t="s">
        <v>170</v>
      </c>
      <c r="C140" s="8" t="str">
        <f aca="false">IFERROR(__xludf.dummyfunction("INDEX(SPLIT(B140, "" "", TRUE, TRUE), 0, 1)"),"AWS")</f>
        <v>AWS</v>
      </c>
    </row>
    <row r="141" customFormat="false" ht="15.75" hidden="true" customHeight="false" outlineLevel="0" collapsed="false">
      <c r="A141" s="8" t="s">
        <v>163</v>
      </c>
      <c r="B141" s="8" t="s">
        <v>171</v>
      </c>
      <c r="C141" s="8" t="str">
        <f aca="false">IFERROR(__xludf.dummyfunction("INDEX(SPLIT(B141, "" "", TRUE, TRUE), 0, 1)"),"Azure")</f>
        <v>Azure</v>
      </c>
    </row>
    <row r="142" customFormat="false" ht="15.75" hidden="false" customHeight="false" outlineLevel="0" collapsed="false">
      <c r="A142" s="8" t="s">
        <v>163</v>
      </c>
      <c r="B142" s="8" t="s">
        <v>172</v>
      </c>
      <c r="C142" s="8" t="str">
        <f aca="false">IFERROR(__xludf.dummyfunction("INDEX(SPLIT(B142, "" "", TRUE, TRUE), 0, 1)"),"GCP")</f>
        <v>GCP</v>
      </c>
    </row>
    <row r="143" customFormat="false" ht="15.75" hidden="false" customHeight="false" outlineLevel="0" collapsed="false">
      <c r="A143" s="8" t="s">
        <v>163</v>
      </c>
      <c r="B143" s="8" t="s">
        <v>173</v>
      </c>
      <c r="C143" s="8" t="str">
        <f aca="false">IFERROR(__xludf.dummyfunction("INDEX(SPLIT(B143, "" "", TRUE, TRUE), 0, 1)"),"GCP")</f>
        <v>GCP</v>
      </c>
    </row>
    <row r="144" customFormat="false" ht="15.75" hidden="false" customHeight="false" outlineLevel="0" collapsed="false">
      <c r="A144" s="8" t="s">
        <v>163</v>
      </c>
      <c r="B144" s="8" t="s">
        <v>174</v>
      </c>
      <c r="C144" s="8" t="str">
        <f aca="false">IFERROR(__xludf.dummyfunction("INDEX(SPLIT(B144, "" "", TRUE, TRUE), 0, 1)"),"GCP")</f>
        <v>GCP</v>
      </c>
    </row>
    <row r="145" customFormat="false" ht="15.75" hidden="false" customHeight="false" outlineLevel="0" collapsed="false">
      <c r="A145" s="8" t="s">
        <v>163</v>
      </c>
      <c r="B145" s="8" t="s">
        <v>175</v>
      </c>
      <c r="C145" s="8" t="str">
        <f aca="false">IFERROR(__xludf.dummyfunction("INDEX(SPLIT(B145, "" "", TRUE, TRUE), 0, 1)"),"GCP")</f>
        <v>GCP</v>
      </c>
    </row>
    <row r="146" customFormat="false" ht="15.75" hidden="false" customHeight="false" outlineLevel="0" collapsed="false">
      <c r="A146" s="8" t="s">
        <v>163</v>
      </c>
      <c r="B146" s="8" t="s">
        <v>176</v>
      </c>
      <c r="C146" s="8" t="str">
        <f aca="false">IFERROR(__xludf.dummyfunction("INDEX(SPLIT(B146, "" "", TRUE, TRUE), 0, 1)"),"GCP")</f>
        <v>GCP</v>
      </c>
    </row>
    <row r="147" customFormat="false" ht="15.75" hidden="true" customHeight="false" outlineLevel="0" collapsed="false">
      <c r="A147" s="8" t="s">
        <v>163</v>
      </c>
      <c r="B147" s="8" t="s">
        <v>177</v>
      </c>
      <c r="C147" s="8" t="str">
        <f aca="false">IFERROR(__xludf.dummyfunction("INDEX(SPLIT(B147, "" "", TRUE, TRUE), 0, 1)"),"OpenAI")</f>
        <v>OpenAI</v>
      </c>
    </row>
    <row r="148" customFormat="false" ht="15.75" hidden="true" customHeight="false" outlineLevel="0" collapsed="false">
      <c r="A148" s="8" t="s">
        <v>178</v>
      </c>
      <c r="B148" s="8" t="s">
        <v>179</v>
      </c>
      <c r="C148" s="8" t="str">
        <f aca="false">IFERROR(__xludf.dummyfunction("INDEX(SPLIT(B148, "" "", TRUE, TRUE), 0, 1)"),"AWS")</f>
        <v>AWS</v>
      </c>
    </row>
    <row r="149" customFormat="false" ht="15.75" hidden="true" customHeight="false" outlineLevel="0" collapsed="false">
      <c r="A149" s="8" t="s">
        <v>178</v>
      </c>
      <c r="B149" s="8" t="s">
        <v>180</v>
      </c>
      <c r="C149" s="8" t="str">
        <f aca="false">IFERROR(__xludf.dummyfunction("INDEX(SPLIT(B149, "" "", TRUE, TRUE), 0, 1)"),"AWS")</f>
        <v>AWS</v>
      </c>
    </row>
    <row r="150" customFormat="false" ht="15.75" hidden="true" customHeight="false" outlineLevel="0" collapsed="false">
      <c r="A150" s="8" t="s">
        <v>178</v>
      </c>
      <c r="B150" s="8" t="s">
        <v>181</v>
      </c>
      <c r="C150" s="8" t="str">
        <f aca="false">IFERROR(__xludf.dummyfunction("INDEX(SPLIT(B150, "" "", TRUE, TRUE), 0, 1)"),"AWS")</f>
        <v>AWS</v>
      </c>
    </row>
    <row r="151" customFormat="false" ht="15.75" hidden="true" customHeight="false" outlineLevel="0" collapsed="false">
      <c r="A151" s="8" t="s">
        <v>178</v>
      </c>
      <c r="B151" s="8" t="s">
        <v>182</v>
      </c>
      <c r="C151" s="8" t="str">
        <f aca="false">IFERROR(__xludf.dummyfunction("INDEX(SPLIT(B151, "" "", TRUE, TRUE), 0, 1)"),"AWS")</f>
        <v>AWS</v>
      </c>
    </row>
    <row r="152" customFormat="false" ht="15.75" hidden="true" customHeight="false" outlineLevel="0" collapsed="false">
      <c r="A152" s="8" t="s">
        <v>178</v>
      </c>
      <c r="B152" s="8" t="s">
        <v>183</v>
      </c>
      <c r="C152" s="8" t="str">
        <f aca="false">IFERROR(__xludf.dummyfunction("INDEX(SPLIT(B152, "" "", TRUE, TRUE), 0, 1)"),"AWS")</f>
        <v>AWS</v>
      </c>
    </row>
    <row r="153" customFormat="false" ht="15.75" hidden="true" customHeight="false" outlineLevel="0" collapsed="false">
      <c r="A153" s="8" t="s">
        <v>178</v>
      </c>
      <c r="B153" s="8" t="s">
        <v>184</v>
      </c>
      <c r="C153" s="8" t="str">
        <f aca="false">IFERROR(__xludf.dummyfunction("INDEX(SPLIT(B153, "" "", TRUE, TRUE), 0, 1)"),"Azure")</f>
        <v>Azure</v>
      </c>
    </row>
    <row r="154" customFormat="false" ht="15.75" hidden="false" customHeight="false" outlineLevel="0" collapsed="false">
      <c r="A154" s="8" t="s">
        <v>178</v>
      </c>
      <c r="B154" s="8" t="s">
        <v>185</v>
      </c>
      <c r="C154" s="8" t="str">
        <f aca="false">IFERROR(__xludf.dummyfunction("INDEX(SPLIT(B154, "" "", TRUE, TRUE), 0, 1)"),"GCP")</f>
        <v>GCP</v>
      </c>
    </row>
    <row r="155" customFormat="false" ht="15.75" hidden="false" customHeight="false" outlineLevel="0" collapsed="false">
      <c r="A155" s="8" t="s">
        <v>178</v>
      </c>
      <c r="B155" s="8" t="s">
        <v>186</v>
      </c>
      <c r="C155" s="8" t="str">
        <f aca="false">IFERROR(__xludf.dummyfunction("INDEX(SPLIT(B155, "" "", TRUE, TRUE), 0, 1)"),"GCP")</f>
        <v>GCP</v>
      </c>
    </row>
    <row r="156" customFormat="false" ht="15.75" hidden="true" customHeight="false" outlineLevel="0" collapsed="false">
      <c r="A156" s="8" t="s">
        <v>178</v>
      </c>
      <c r="B156" s="8" t="s">
        <v>187</v>
      </c>
      <c r="C156" s="8" t="str">
        <f aca="false">IFERROR(__xludf.dummyfunction("INDEX(SPLIT(B156, "" "", TRUE, TRUE), 0, 1)"),"OpenAI")</f>
        <v>OpenAI</v>
      </c>
    </row>
    <row r="157" customFormat="false" ht="15.75" hidden="true" customHeight="false" outlineLevel="0" collapsed="false">
      <c r="A157" s="8" t="s">
        <v>178</v>
      </c>
      <c r="B157" s="8" t="s">
        <v>188</v>
      </c>
      <c r="C157" s="8" t="str">
        <f aca="false">IFERROR(__xludf.dummyfunction("INDEX(SPLIT(B157, "" "", TRUE, TRUE), 0, 1)"),"OpenAI")</f>
        <v>OpenAI</v>
      </c>
    </row>
    <row r="158" customFormat="false" ht="15.75" hidden="true" customHeight="false" outlineLevel="0" collapsed="false">
      <c r="A158" s="8" t="s">
        <v>189</v>
      </c>
      <c r="B158" s="8" t="s">
        <v>190</v>
      </c>
      <c r="C158" s="8" t="str">
        <f aca="false">IFERROR(__xludf.dummyfunction("INDEX(SPLIT(B158, "" "", TRUE, TRUE), 0, 1)"),"AWS")</f>
        <v>AWS</v>
      </c>
    </row>
    <row r="159" customFormat="false" ht="15.75" hidden="true" customHeight="false" outlineLevel="0" collapsed="false">
      <c r="A159" s="8" t="s">
        <v>189</v>
      </c>
      <c r="B159" s="8" t="s">
        <v>191</v>
      </c>
      <c r="C159" s="8" t="str">
        <f aca="false">IFERROR(__xludf.dummyfunction("INDEX(SPLIT(B159, "" "", TRUE, TRUE), 0, 1)"),"AWS")</f>
        <v>AWS</v>
      </c>
    </row>
    <row r="160" customFormat="false" ht="15.75" hidden="true" customHeight="false" outlineLevel="0" collapsed="false">
      <c r="A160" s="8" t="s">
        <v>189</v>
      </c>
      <c r="B160" s="8" t="s">
        <v>192</v>
      </c>
      <c r="C160" s="8" t="str">
        <f aca="false">IFERROR(__xludf.dummyfunction("INDEX(SPLIT(B160, "" "", TRUE, TRUE), 0, 1)"),"Azure")</f>
        <v>Azure</v>
      </c>
    </row>
    <row r="161" customFormat="false" ht="15.75" hidden="false" customHeight="false" outlineLevel="0" collapsed="false">
      <c r="A161" s="8" t="s">
        <v>189</v>
      </c>
      <c r="B161" s="8" t="s">
        <v>193</v>
      </c>
      <c r="C161" s="8" t="str">
        <f aca="false">IFERROR(__xludf.dummyfunction("INDEX(SPLIT(B161, "" "", TRUE, TRUE), 0, 1)"),"GCP")</f>
        <v>GCP</v>
      </c>
    </row>
    <row r="162" customFormat="false" ht="15.75" hidden="true" customHeight="false" outlineLevel="0" collapsed="false">
      <c r="A162" s="8" t="s">
        <v>194</v>
      </c>
      <c r="B162" s="8" t="s">
        <v>195</v>
      </c>
      <c r="C162" s="8" t="str">
        <f aca="false">IFERROR(__xludf.dummyfunction("INDEX(SPLIT(B162, "" "", TRUE, TRUE), 0, 1)"),"AWS")</f>
        <v>AWS</v>
      </c>
    </row>
    <row r="163" customFormat="false" ht="15.75" hidden="true" customHeight="false" outlineLevel="0" collapsed="false">
      <c r="A163" s="8" t="s">
        <v>194</v>
      </c>
      <c r="B163" s="8" t="s">
        <v>196</v>
      </c>
      <c r="C163" s="8" t="str">
        <f aca="false">IFERROR(__xludf.dummyfunction("INDEX(SPLIT(B163, "" "", TRUE, TRUE), 0, 1)"),"Azure")</f>
        <v>Azure</v>
      </c>
    </row>
    <row r="164" customFormat="false" ht="15.75" hidden="true" customHeight="false" outlineLevel="0" collapsed="false">
      <c r="A164" s="8" t="s">
        <v>194</v>
      </c>
      <c r="B164" s="8" t="s">
        <v>197</v>
      </c>
      <c r="C164" s="8" t="str">
        <f aca="false">IFERROR(__xludf.dummyfunction("INDEX(SPLIT(B164, "" "", TRUE, TRUE), 0, 1)"),"Azure")</f>
        <v>Azure</v>
      </c>
    </row>
    <row r="165" customFormat="false" ht="15.75" hidden="true" customHeight="false" outlineLevel="0" collapsed="false">
      <c r="A165" s="8" t="s">
        <v>198</v>
      </c>
      <c r="B165" s="8" t="s">
        <v>199</v>
      </c>
      <c r="C165" s="8" t="str">
        <f aca="false">IFERROR(__xludf.dummyfunction("INDEX(SPLIT(B165, "" "", TRUE, TRUE), 0, 1)"),"AWS")</f>
        <v>AWS</v>
      </c>
    </row>
    <row r="166" customFormat="false" ht="15.75" hidden="true" customHeight="false" outlineLevel="0" collapsed="false">
      <c r="A166" s="8" t="s">
        <v>198</v>
      </c>
      <c r="B166" s="8" t="s">
        <v>200</v>
      </c>
      <c r="C166" s="8" t="str">
        <f aca="false">IFERROR(__xludf.dummyfunction("INDEX(SPLIT(B166, "" "", TRUE, TRUE), 0, 1)"),"AWS")</f>
        <v>AWS</v>
      </c>
    </row>
    <row r="167" customFormat="false" ht="15.75" hidden="true" customHeight="false" outlineLevel="0" collapsed="false">
      <c r="A167" s="8" t="s">
        <v>201</v>
      </c>
      <c r="B167" s="8" t="s">
        <v>202</v>
      </c>
      <c r="C167" s="8" t="str">
        <f aca="false">IFERROR(__xludf.dummyfunction("INDEX(SPLIT(B167, "" "", TRUE, TRUE), 0, 1)"),"AWS")</f>
        <v>AWS</v>
      </c>
    </row>
    <row r="168" customFormat="false" ht="15.75" hidden="true" customHeight="false" outlineLevel="0" collapsed="false">
      <c r="A168" s="8" t="s">
        <v>201</v>
      </c>
      <c r="B168" s="8" t="s">
        <v>203</v>
      </c>
      <c r="C168" s="8" t="str">
        <f aca="false">IFERROR(__xludf.dummyfunction("INDEX(SPLIT(B168, "" "", TRUE, TRUE), 0, 1)"),"Azure")</f>
        <v>Azure</v>
      </c>
    </row>
    <row r="169" customFormat="false" ht="15.75" hidden="true" customHeight="false" outlineLevel="0" collapsed="false">
      <c r="A169" s="8" t="s">
        <v>201</v>
      </c>
      <c r="B169" s="8" t="s">
        <v>204</v>
      </c>
      <c r="C169" s="8" t="str">
        <f aca="false">IFERROR(__xludf.dummyfunction("INDEX(SPLIT(B169, "" "", TRUE, TRUE), 0, 1)"),"Azure")</f>
        <v>Azure</v>
      </c>
    </row>
    <row r="170" customFormat="false" ht="15.75" hidden="true" customHeight="false" outlineLevel="0" collapsed="false">
      <c r="A170" s="8" t="s">
        <v>201</v>
      </c>
      <c r="B170" s="8" t="s">
        <v>205</v>
      </c>
      <c r="C170" s="8" t="str">
        <f aca="false">IFERROR(__xludf.dummyfunction("INDEX(SPLIT(B170, "" "", TRUE, TRUE), 0, 1)"),"Azure")</f>
        <v>Azure</v>
      </c>
    </row>
    <row r="171" customFormat="false" ht="15.75" hidden="true" customHeight="false" outlineLevel="0" collapsed="false">
      <c r="A171" s="8" t="s">
        <v>206</v>
      </c>
      <c r="B171" s="8" t="s">
        <v>207</v>
      </c>
      <c r="C171" s="8" t="str">
        <f aca="false">IFERROR(__xludf.dummyfunction("INDEX(SPLIT(B171, "" "", TRUE, TRUE), 0, 1)"),"AzureDevOps")</f>
        <v>AzureDevOps</v>
      </c>
    </row>
    <row r="172" customFormat="false" ht="15.75" hidden="true" customHeight="false" outlineLevel="0" collapsed="false">
      <c r="A172" s="8" t="s">
        <v>206</v>
      </c>
      <c r="B172" s="8" t="s">
        <v>208</v>
      </c>
      <c r="C172" s="8" t="str">
        <f aca="false">IFERROR(__xludf.dummyfunction("INDEX(SPLIT(B172, "" "", TRUE, TRUE), 0, 1)"),"GitHub")</f>
        <v>GitHub</v>
      </c>
    </row>
    <row r="173" customFormat="false" ht="15.75" hidden="true" customHeight="false" outlineLevel="0" collapsed="false">
      <c r="A173" s="8" t="s">
        <v>209</v>
      </c>
      <c r="B173" s="8" t="s">
        <v>210</v>
      </c>
      <c r="C173" s="8" t="str">
        <f aca="false">IFERROR(__xludf.dummyfunction("INDEX(SPLIT(B173, "" "", TRUE, TRUE), 0, 1)"),"AzureDevOps")</f>
        <v>AzureDevOps</v>
      </c>
    </row>
    <row r="174" customFormat="false" ht="15.75" hidden="true" customHeight="false" outlineLevel="0" collapsed="false">
      <c r="A174" s="8" t="s">
        <v>209</v>
      </c>
      <c r="B174" s="8" t="s">
        <v>211</v>
      </c>
      <c r="C174" s="8" t="str">
        <f aca="false">IFERROR(__xludf.dummyfunction("INDEX(SPLIT(B174, "" "", TRUE, TRUE), 0, 1)"),"GitHub")</f>
        <v>GitHub</v>
      </c>
    </row>
    <row r="175" customFormat="false" ht="15.75" hidden="true" customHeight="false" outlineLevel="0" collapsed="false">
      <c r="A175" s="8" t="s">
        <v>212</v>
      </c>
      <c r="B175" s="8" t="s">
        <v>213</v>
      </c>
      <c r="C175" s="8" t="str">
        <f aca="false">IFERROR(__xludf.dummyfunction("INDEX(SPLIT(B175, "" "", TRUE, TRUE), 0, 1)"),"AWS")</f>
        <v>AWS</v>
      </c>
    </row>
    <row r="176" customFormat="false" ht="15.75" hidden="true" customHeight="false" outlineLevel="0" collapsed="false">
      <c r="A176" s="8" t="s">
        <v>212</v>
      </c>
      <c r="B176" s="8" t="s">
        <v>214</v>
      </c>
      <c r="C176" s="8" t="str">
        <f aca="false">IFERROR(__xludf.dummyfunction("INDEX(SPLIT(B176, "" "", TRUE, TRUE), 0, 1)"),"AWS")</f>
        <v>AWS</v>
      </c>
    </row>
    <row r="177" customFormat="false" ht="15.75" hidden="true" customHeight="false" outlineLevel="0" collapsed="false">
      <c r="A177" s="8" t="s">
        <v>212</v>
      </c>
      <c r="B177" s="8" t="s">
        <v>215</v>
      </c>
      <c r="C177" s="8" t="str">
        <f aca="false">IFERROR(__xludf.dummyfunction("INDEX(SPLIT(B177, "" "", TRUE, TRUE), 0, 1)"),"AWS")</f>
        <v>AWS</v>
      </c>
    </row>
    <row r="178" customFormat="false" ht="15.75" hidden="true" customHeight="false" outlineLevel="0" collapsed="false">
      <c r="A178" s="8" t="s">
        <v>212</v>
      </c>
      <c r="B178" s="8" t="s">
        <v>216</v>
      </c>
      <c r="C178" s="8" t="str">
        <f aca="false">IFERROR(__xludf.dummyfunction("INDEX(SPLIT(B178, "" "", TRUE, TRUE), 0, 1)"),"AWS")</f>
        <v>AWS</v>
      </c>
    </row>
    <row r="179" customFormat="false" ht="15.75" hidden="true" customHeight="false" outlineLevel="0" collapsed="false">
      <c r="A179" s="8" t="s">
        <v>212</v>
      </c>
      <c r="B179" s="8" t="s">
        <v>217</v>
      </c>
      <c r="C179" s="8" t="str">
        <f aca="false">IFERROR(__xludf.dummyfunction("INDEX(SPLIT(B179, "" "", TRUE, TRUE), 0, 1)"),"AWS")</f>
        <v>AWS</v>
      </c>
    </row>
    <row r="180" customFormat="false" ht="15.75" hidden="true" customHeight="false" outlineLevel="0" collapsed="false">
      <c r="A180" s="8" t="s">
        <v>218</v>
      </c>
      <c r="B180" s="8" t="s">
        <v>219</v>
      </c>
      <c r="C180" s="8" t="str">
        <f aca="false">IFERROR(__xludf.dummyfunction("INDEX(SPLIT(B180, "" "", TRUE, TRUE), 0, 1)"),"Kubernetes")</f>
        <v>Kubernetes</v>
      </c>
    </row>
    <row r="181" customFormat="false" ht="15.75" hidden="true" customHeight="false" outlineLevel="0" collapsed="false">
      <c r="A181" s="8" t="s">
        <v>220</v>
      </c>
      <c r="B181" s="8" t="s">
        <v>221</v>
      </c>
      <c r="C181" s="8" t="str">
        <f aca="false">IFERROR(__xludf.dummyfunction("INDEX(SPLIT(B181, "" "", TRUE, TRUE), 0, 1)"),"AWS")</f>
        <v>AWS</v>
      </c>
    </row>
    <row r="182" customFormat="false" ht="15.75" hidden="true" customHeight="false" outlineLevel="0" collapsed="false">
      <c r="A182" s="8" t="s">
        <v>220</v>
      </c>
      <c r="B182" s="8" t="s">
        <v>222</v>
      </c>
      <c r="C182" s="8" t="str">
        <f aca="false">IFERROR(__xludf.dummyfunction("INDEX(SPLIT(B182, "" "", TRUE, TRUE), 0, 1)"),"Azure")</f>
        <v>Azure</v>
      </c>
    </row>
    <row r="183" customFormat="false" ht="15.75" hidden="true" customHeight="false" outlineLevel="0" collapsed="false">
      <c r="A183" s="8" t="s">
        <v>220</v>
      </c>
      <c r="B183" s="8" t="s">
        <v>223</v>
      </c>
      <c r="C183" s="8" t="str">
        <f aca="false">IFERROR(__xludf.dummyfunction("INDEX(SPLIT(B183, "" "", TRUE, TRUE), 0, 1)"),"Azure")</f>
        <v>Azure</v>
      </c>
    </row>
    <row r="184" customFormat="false" ht="15.75" hidden="true" customHeight="false" outlineLevel="0" collapsed="false">
      <c r="A184" s="8" t="s">
        <v>220</v>
      </c>
      <c r="B184" s="8" t="s">
        <v>224</v>
      </c>
      <c r="C184" s="8" t="str">
        <f aca="false">IFERROR(__xludf.dummyfunction("INDEX(SPLIT(B184, "" "", TRUE, TRUE), 0, 1)"),"Hosted")</f>
        <v>Hosted</v>
      </c>
    </row>
    <row r="185" customFormat="false" ht="15.75" hidden="true" customHeight="false" outlineLevel="0" collapsed="false">
      <c r="A185" s="8" t="s">
        <v>220</v>
      </c>
      <c r="B185" s="8" t="s">
        <v>225</v>
      </c>
      <c r="C185" s="8" t="str">
        <f aca="false">IFERROR(__xludf.dummyfunction("INDEX(SPLIT(B185, "" "", TRUE, TRUE), 0, 1)"),"Kubernetes")</f>
        <v>Kubernetes</v>
      </c>
    </row>
    <row r="186" customFormat="false" ht="15.75" hidden="true" customHeight="false" outlineLevel="0" collapsed="false">
      <c r="A186" s="8" t="s">
        <v>226</v>
      </c>
      <c r="B186" s="8" t="s">
        <v>227</v>
      </c>
      <c r="C186" s="8" t="str">
        <f aca="false">IFERROR(__xludf.dummyfunction("INDEX(SPLIT(B186, "" "", TRUE, TRUE), 0, 1)"),"AWS")</f>
        <v>AWS</v>
      </c>
    </row>
    <row r="187" customFormat="false" ht="15.75" hidden="true" customHeight="false" outlineLevel="0" collapsed="false">
      <c r="A187" s="8" t="s">
        <v>226</v>
      </c>
      <c r="B187" s="8" t="s">
        <v>228</v>
      </c>
      <c r="C187" s="8" t="str">
        <f aca="false">IFERROR(__xludf.dummyfunction("INDEX(SPLIT(B187, "" "", TRUE, TRUE), 0, 1)"),"Azure")</f>
        <v>Azure</v>
      </c>
    </row>
    <row r="188" customFormat="false" ht="15.75" hidden="true" customHeight="false" outlineLevel="0" collapsed="false">
      <c r="A188" s="8" t="s">
        <v>226</v>
      </c>
      <c r="B188" s="8" t="s">
        <v>229</v>
      </c>
      <c r="C188" s="8" t="str">
        <f aca="false">IFERROR(__xludf.dummyfunction("INDEX(SPLIT(B188, "" "", TRUE, TRUE), 0, 1)"),"Azure")</f>
        <v>Azure</v>
      </c>
    </row>
    <row r="189" customFormat="false" ht="15.75" hidden="true" customHeight="false" outlineLevel="0" collapsed="false">
      <c r="A189" s="8" t="s">
        <v>230</v>
      </c>
      <c r="B189" s="8" t="s">
        <v>231</v>
      </c>
      <c r="C189" s="8" t="str">
        <f aca="false">IFERROR(__xludf.dummyfunction("INDEX(SPLIT(B189, "" "", TRUE, TRUE), 0, 1)"),"AWS")</f>
        <v>AWS</v>
      </c>
    </row>
    <row r="190" customFormat="false" ht="15.75" hidden="true" customHeight="false" outlineLevel="0" collapsed="false">
      <c r="A190" s="8" t="s">
        <v>230</v>
      </c>
      <c r="B190" s="8" t="s">
        <v>232</v>
      </c>
      <c r="C190" s="8" t="str">
        <f aca="false">IFERROR(__xludf.dummyfunction("INDEX(SPLIT(B190, "" "", TRUE, TRUE), 0, 1)"),"Azure")</f>
        <v>Azure</v>
      </c>
    </row>
    <row r="191" customFormat="false" ht="15.75" hidden="true" customHeight="false" outlineLevel="0" collapsed="false">
      <c r="A191" s="8" t="s">
        <v>230</v>
      </c>
      <c r="B191" s="8" t="s">
        <v>233</v>
      </c>
      <c r="C191" s="8" t="str">
        <f aca="false">IFERROR(__xludf.dummyfunction("INDEX(SPLIT(B191, "" "", TRUE, TRUE), 0, 1)"),"Base")</f>
        <v>Base</v>
      </c>
    </row>
    <row r="192" customFormat="false" ht="15.75" hidden="true" customHeight="false" outlineLevel="0" collapsed="false">
      <c r="A192" s="8" t="s">
        <v>230</v>
      </c>
      <c r="B192" s="8" t="s">
        <v>234</v>
      </c>
      <c r="C192" s="8" t="str">
        <f aca="false">IFERROR(__xludf.dummyfunction("INDEX(SPLIT(B192, "" "", TRUE, TRUE), 0, 1)"),"Hosted")</f>
        <v>Hosted</v>
      </c>
    </row>
    <row r="193" customFormat="false" ht="15.75" hidden="true" customHeight="false" outlineLevel="0" collapsed="false">
      <c r="A193" s="8" t="s">
        <v>230</v>
      </c>
      <c r="B193" s="8" t="s">
        <v>235</v>
      </c>
      <c r="C193" s="8" t="str">
        <f aca="false">IFERROR(__xludf.dummyfunction("INDEX(SPLIT(B193, "" "", TRUE, TRUE), 0, 1)"),"Docker")</f>
        <v>Docker</v>
      </c>
    </row>
    <row r="194" customFormat="false" ht="15.75" hidden="true" customHeight="false" outlineLevel="0" collapsed="false">
      <c r="A194" s="8" t="s">
        <v>230</v>
      </c>
      <c r="B194" s="8" t="s">
        <v>236</v>
      </c>
      <c r="C194" s="8" t="str">
        <f aca="false">IFERROR(__xludf.dummyfunction("INDEX(SPLIT(B194, "" "", TRUE, TRUE), 0, 1)"),"JFrog")</f>
        <v>JFrog</v>
      </c>
    </row>
    <row r="195" customFormat="false" ht="15.75" hidden="false" customHeight="false" outlineLevel="0" collapsed="false">
      <c r="A195" s="8" t="s">
        <v>230</v>
      </c>
      <c r="B195" s="8" t="s">
        <v>237</v>
      </c>
      <c r="C195" s="8" t="str">
        <f aca="false">IFERROR(__xludf.dummyfunction("INDEX(SPLIT(B195, "" "", TRUE, TRUE), 0, 1)"),"GCP")</f>
        <v>GCP</v>
      </c>
    </row>
    <row r="196" customFormat="false" ht="15.75" hidden="false" customHeight="false" outlineLevel="0" collapsed="false">
      <c r="A196" s="8" t="s">
        <v>230</v>
      </c>
      <c r="B196" s="8" t="s">
        <v>238</v>
      </c>
      <c r="C196" s="8" t="str">
        <f aca="false">IFERROR(__xludf.dummyfunction("INDEX(SPLIT(B196, "" "", TRUE, TRUE), 0, 1)"),"GCP")</f>
        <v>GCP</v>
      </c>
    </row>
    <row r="197" customFormat="false" ht="15.75" hidden="true" customHeight="false" outlineLevel="0" collapsed="false">
      <c r="A197" s="8" t="s">
        <v>239</v>
      </c>
      <c r="B197" s="8" t="s">
        <v>240</v>
      </c>
      <c r="C197" s="8" t="str">
        <f aca="false">IFERROR(__xludf.dummyfunction("INDEX(SPLIT(B197, "" "", TRUE, TRUE), 0, 1)"),"AWS")</f>
        <v>AWS</v>
      </c>
    </row>
    <row r="198" customFormat="false" ht="15.75" hidden="true" customHeight="false" outlineLevel="0" collapsed="false">
      <c r="A198" s="8" t="s">
        <v>239</v>
      </c>
      <c r="B198" s="8" t="s">
        <v>241</v>
      </c>
      <c r="C198" s="8" t="str">
        <f aca="false">IFERROR(__xludf.dummyfunction("INDEX(SPLIT(B198, "" "", TRUE, TRUE), 0, 1)"),"AWS")</f>
        <v>AWS</v>
      </c>
    </row>
    <row r="199" customFormat="false" ht="15.75" hidden="true" customHeight="false" outlineLevel="0" collapsed="false">
      <c r="A199" s="8" t="s">
        <v>239</v>
      </c>
      <c r="B199" s="8" t="s">
        <v>242</v>
      </c>
      <c r="C199" s="8" t="str">
        <f aca="false">IFERROR(__xludf.dummyfunction("INDEX(SPLIT(B199, "" "", TRUE, TRUE), 0, 1)"),"Azure")</f>
        <v>Azure</v>
      </c>
    </row>
    <row r="200" customFormat="false" ht="15.75" hidden="true" customHeight="false" outlineLevel="0" collapsed="false">
      <c r="A200" s="8" t="s">
        <v>239</v>
      </c>
      <c r="B200" s="8" t="s">
        <v>243</v>
      </c>
      <c r="C200" s="8" t="str">
        <f aca="false">IFERROR(__xludf.dummyfunction("INDEX(SPLIT(B200, "" "", TRUE, TRUE), 0, 1)"),"Hosted")</f>
        <v>Hosted</v>
      </c>
    </row>
    <row r="201" customFormat="false" ht="15.75" hidden="true" customHeight="false" outlineLevel="0" collapsed="false">
      <c r="A201" s="8" t="s">
        <v>239</v>
      </c>
      <c r="B201" s="8" t="s">
        <v>244</v>
      </c>
      <c r="C201" s="8" t="str">
        <f aca="false">IFERROR(__xludf.dummyfunction("INDEX(SPLIT(B201, "" "", TRUE, TRUE), 0, 1)"),"Docker")</f>
        <v>Docker</v>
      </c>
    </row>
    <row r="202" customFormat="false" ht="15.75" hidden="true" customHeight="false" outlineLevel="0" collapsed="false">
      <c r="A202" s="8" t="s">
        <v>239</v>
      </c>
      <c r="B202" s="8" t="s">
        <v>245</v>
      </c>
      <c r="C202" s="8" t="str">
        <f aca="false">IFERROR(__xludf.dummyfunction("INDEX(SPLIT(B202, "" "", TRUE, TRUE), 0, 1)"),"JFrog")</f>
        <v>JFrog</v>
      </c>
    </row>
    <row r="203" customFormat="false" ht="15.75" hidden="false" customHeight="false" outlineLevel="0" collapsed="false">
      <c r="A203" s="8" t="s">
        <v>239</v>
      </c>
      <c r="B203" s="8" t="s">
        <v>246</v>
      </c>
      <c r="C203" s="8" t="str">
        <f aca="false">IFERROR(__xludf.dummyfunction("INDEX(SPLIT(B203, "" "", TRUE, TRUE), 0, 1)"),"GCP")</f>
        <v>GCP</v>
      </c>
    </row>
    <row r="204" customFormat="false" ht="15.75" hidden="false" customHeight="false" outlineLevel="0" collapsed="false">
      <c r="A204" s="8" t="s">
        <v>239</v>
      </c>
      <c r="B204" s="8" t="s">
        <v>247</v>
      </c>
      <c r="C204" s="8" t="str">
        <f aca="false">IFERROR(__xludf.dummyfunction("INDEX(SPLIT(B204, "" "", TRUE, TRUE), 0, 1)"),"GCP")</f>
        <v>GCP</v>
      </c>
    </row>
    <row r="205" customFormat="false" ht="15.75" hidden="true" customHeight="false" outlineLevel="0" collapsed="false">
      <c r="A205" s="8" t="s">
        <v>248</v>
      </c>
      <c r="B205" s="8" t="s">
        <v>249</v>
      </c>
      <c r="C205" s="8" t="str">
        <f aca="false">IFERROR(__xludf.dummyfunction("INDEX(SPLIT(B205, "" "", TRUE, TRUE), 0, 1)"),"AWS")</f>
        <v>AWS</v>
      </c>
    </row>
    <row r="206" customFormat="false" ht="15.75" hidden="true" customHeight="false" outlineLevel="0" collapsed="false">
      <c r="A206" s="8" t="s">
        <v>248</v>
      </c>
      <c r="B206" s="8" t="s">
        <v>250</v>
      </c>
      <c r="C206" s="8" t="str">
        <f aca="false">IFERROR(__xludf.dummyfunction("INDEX(SPLIT(B206, "" "", TRUE, TRUE), 0, 1)"),"AWS")</f>
        <v>AWS</v>
      </c>
    </row>
    <row r="207" customFormat="false" ht="15.75" hidden="true" customHeight="false" outlineLevel="0" collapsed="false">
      <c r="A207" s="8" t="s">
        <v>248</v>
      </c>
      <c r="B207" s="8" t="s">
        <v>251</v>
      </c>
      <c r="C207" s="8" t="str">
        <f aca="false">IFERROR(__xludf.dummyfunction("INDEX(SPLIT(B207, "" "", TRUE, TRUE), 0, 1)"),"Azure")</f>
        <v>Azure</v>
      </c>
    </row>
    <row r="208" customFormat="false" ht="15.75" hidden="true" customHeight="false" outlineLevel="0" collapsed="false">
      <c r="A208" s="8" t="s">
        <v>248</v>
      </c>
      <c r="B208" s="8" t="s">
        <v>252</v>
      </c>
      <c r="C208" s="8" t="str">
        <f aca="false">IFERROR(__xludf.dummyfunction("INDEX(SPLIT(B208, "" "", TRUE, TRUE), 0, 1)"),"Hosted")</f>
        <v>Hosted</v>
      </c>
    </row>
    <row r="209" customFormat="false" ht="15.75" hidden="true" customHeight="false" outlineLevel="0" collapsed="false">
      <c r="A209" s="8" t="s">
        <v>248</v>
      </c>
      <c r="B209" s="8" t="s">
        <v>253</v>
      </c>
      <c r="C209" s="8" t="str">
        <f aca="false">IFERROR(__xludf.dummyfunction("INDEX(SPLIT(B209, "" "", TRUE, TRUE), 0, 1)"),"Docker")</f>
        <v>Docker</v>
      </c>
    </row>
    <row r="210" customFormat="false" ht="15.75" hidden="true" customHeight="false" outlineLevel="0" collapsed="false">
      <c r="A210" s="8" t="s">
        <v>248</v>
      </c>
      <c r="B210" s="8" t="s">
        <v>254</v>
      </c>
      <c r="C210" s="8" t="str">
        <f aca="false">IFERROR(__xludf.dummyfunction("INDEX(SPLIT(B210, "" "", TRUE, TRUE), 0, 1)"),"JFrog")</f>
        <v>JFrog</v>
      </c>
    </row>
    <row r="211" customFormat="false" ht="15.75" hidden="false" customHeight="false" outlineLevel="0" collapsed="false">
      <c r="A211" s="8" t="s">
        <v>248</v>
      </c>
      <c r="B211" s="8" t="s">
        <v>255</v>
      </c>
      <c r="C211" s="8" t="str">
        <f aca="false">IFERROR(__xludf.dummyfunction("INDEX(SPLIT(B211, "" "", TRUE, TRUE), 0, 1)"),"GCP")</f>
        <v>GCP</v>
      </c>
    </row>
    <row r="212" customFormat="false" ht="15.75" hidden="false" customHeight="false" outlineLevel="0" collapsed="false">
      <c r="A212" s="8" t="s">
        <v>248</v>
      </c>
      <c r="B212" s="8" t="s">
        <v>256</v>
      </c>
      <c r="C212" s="8" t="str">
        <f aca="false">IFERROR(__xludf.dummyfunction("INDEX(SPLIT(B212, "" "", TRUE, TRUE), 0, 1)"),"GCP")</f>
        <v>GCP</v>
      </c>
    </row>
    <row r="213" customFormat="false" ht="15.75" hidden="true" customHeight="false" outlineLevel="0" collapsed="false">
      <c r="A213" s="8" t="s">
        <v>257</v>
      </c>
      <c r="B213" s="8" t="s">
        <v>258</v>
      </c>
      <c r="C213" s="8" t="str">
        <f aca="false">IFERROR(__xludf.dummyfunction("INDEX(SPLIT(B213, "" "", TRUE, TRUE), 0, 1)"),"AWS")</f>
        <v>AWS</v>
      </c>
    </row>
    <row r="214" customFormat="false" ht="15.75" hidden="true" customHeight="false" outlineLevel="0" collapsed="false">
      <c r="A214" s="8" t="s">
        <v>257</v>
      </c>
      <c r="B214" s="8" t="s">
        <v>259</v>
      </c>
      <c r="C214" s="8" t="str">
        <f aca="false">IFERROR(__xludf.dummyfunction("INDEX(SPLIT(B214, "" "", TRUE, TRUE), 0, 1)"),"AWS")</f>
        <v>AWS</v>
      </c>
    </row>
    <row r="215" customFormat="false" ht="15.75" hidden="true" customHeight="false" outlineLevel="0" collapsed="false">
      <c r="A215" s="8" t="s">
        <v>257</v>
      </c>
      <c r="B215" s="8" t="s">
        <v>260</v>
      </c>
      <c r="C215" s="8" t="str">
        <f aca="false">IFERROR(__xludf.dummyfunction("INDEX(SPLIT(B215, "" "", TRUE, TRUE), 0, 1)"),"Azure")</f>
        <v>Azure</v>
      </c>
    </row>
    <row r="216" customFormat="false" ht="15.75" hidden="true" customHeight="false" outlineLevel="0" collapsed="false">
      <c r="A216" s="8" t="s">
        <v>257</v>
      </c>
      <c r="B216" s="8" t="s">
        <v>261</v>
      </c>
      <c r="C216" s="8" t="str">
        <f aca="false">IFERROR(__xludf.dummyfunction("INDEX(SPLIT(B216, "" "", TRUE, TRUE), 0, 1)"),"Azure")</f>
        <v>Azure</v>
      </c>
    </row>
    <row r="217" customFormat="false" ht="15.75" hidden="false" customHeight="false" outlineLevel="0" collapsed="false">
      <c r="A217" s="8" t="s">
        <v>257</v>
      </c>
      <c r="B217" s="8" t="s">
        <v>262</v>
      </c>
      <c r="C217" s="8" t="str">
        <f aca="false">IFERROR(__xludf.dummyfunction("INDEX(SPLIT(B217, "" "", TRUE, TRUE), 0, 1)"),"GCP")</f>
        <v>GCP</v>
      </c>
    </row>
    <row r="218" customFormat="false" ht="15.75" hidden="true" customHeight="false" outlineLevel="0" collapsed="false">
      <c r="A218" s="8" t="s">
        <v>263</v>
      </c>
      <c r="B218" s="8" t="s">
        <v>264</v>
      </c>
      <c r="C218" s="8" t="str">
        <f aca="false">IFERROR(__xludf.dummyfunction("INDEX(SPLIT(B218, "" "", TRUE, TRUE), 0, 1)"),"Kubernetes")</f>
        <v>Kubernetes</v>
      </c>
    </row>
    <row r="219" customFormat="false" ht="15.75" hidden="true" customHeight="false" outlineLevel="0" collapsed="false">
      <c r="A219" s="8" t="s">
        <v>265</v>
      </c>
      <c r="B219" s="8" t="s">
        <v>266</v>
      </c>
      <c r="C219" s="8" t="str">
        <f aca="false">IFERROR(__xludf.dummyfunction("INDEX(SPLIT(B219, "" "", TRUE, TRUE), 0, 1)"),"Kubernetes")</f>
        <v>Kubernetes</v>
      </c>
    </row>
    <row r="220" customFormat="false" ht="15.75" hidden="true" customHeight="false" outlineLevel="0" collapsed="false">
      <c r="A220" s="8" t="s">
        <v>267</v>
      </c>
      <c r="B220" s="8" t="s">
        <v>268</v>
      </c>
      <c r="C220" s="8" t="str">
        <f aca="false">IFERROR(__xludf.dummyfunction("INDEX(SPLIT(B220, "" "", TRUE, TRUE), 0, 1)"),"AWS")</f>
        <v>AWS</v>
      </c>
    </row>
    <row r="221" customFormat="false" ht="15.75" hidden="true" customHeight="false" outlineLevel="0" collapsed="false">
      <c r="A221" s="8" t="s">
        <v>267</v>
      </c>
      <c r="B221" s="8" t="s">
        <v>269</v>
      </c>
      <c r="C221" s="8" t="str">
        <f aca="false">IFERROR(__xludf.dummyfunction("INDEX(SPLIT(B221, "" "", TRUE, TRUE), 0, 1)"),"AWS")</f>
        <v>AWS</v>
      </c>
    </row>
    <row r="222" customFormat="false" ht="15.75" hidden="true" customHeight="false" outlineLevel="0" collapsed="false">
      <c r="A222" s="8" t="s">
        <v>267</v>
      </c>
      <c r="B222" s="8" t="s">
        <v>270</v>
      </c>
      <c r="C222" s="8" t="str">
        <f aca="false">IFERROR(__xludf.dummyfunction("INDEX(SPLIT(B222, "" "", TRUE, TRUE), 0, 1)"),"AWS")</f>
        <v>AWS</v>
      </c>
    </row>
    <row r="223" customFormat="false" ht="15.75" hidden="true" customHeight="false" outlineLevel="0" collapsed="false">
      <c r="A223" s="8" t="s">
        <v>267</v>
      </c>
      <c r="B223" s="8" t="s">
        <v>271</v>
      </c>
      <c r="C223" s="8" t="str">
        <f aca="false">IFERROR(__xludf.dummyfunction("INDEX(SPLIT(B223, "" "", TRUE, TRUE), 0, 1)"),"AWS")</f>
        <v>AWS</v>
      </c>
    </row>
    <row r="224" customFormat="false" ht="15.75" hidden="true" customHeight="false" outlineLevel="0" collapsed="false">
      <c r="A224" s="8" t="s">
        <v>267</v>
      </c>
      <c r="B224" s="8" t="s">
        <v>272</v>
      </c>
      <c r="C224" s="8" t="str">
        <f aca="false">IFERROR(__xludf.dummyfunction("INDEX(SPLIT(B224, "" "", TRUE, TRUE), 0, 1)"),"AWS")</f>
        <v>AWS</v>
      </c>
    </row>
    <row r="225" customFormat="false" ht="15.75" hidden="true" customHeight="false" outlineLevel="0" collapsed="false">
      <c r="A225" s="8" t="s">
        <v>267</v>
      </c>
      <c r="B225" s="8" t="s">
        <v>273</v>
      </c>
      <c r="C225" s="8" t="str">
        <f aca="false">IFERROR(__xludf.dummyfunction("INDEX(SPLIT(B225, "" "", TRUE, TRUE), 0, 1)"),"Azure")</f>
        <v>Azure</v>
      </c>
    </row>
    <row r="226" customFormat="false" ht="15.75" hidden="false" customHeight="false" outlineLevel="0" collapsed="false">
      <c r="A226" s="8" t="s">
        <v>267</v>
      </c>
      <c r="B226" s="8" t="s">
        <v>274</v>
      </c>
      <c r="C226" s="8" t="str">
        <f aca="false">IFERROR(__xludf.dummyfunction("INDEX(SPLIT(B226, "" "", TRUE, TRUE), 0, 1)"),"GCP")</f>
        <v>GCP</v>
      </c>
    </row>
    <row r="227" customFormat="false" ht="15.75" hidden="false" customHeight="false" outlineLevel="0" collapsed="false">
      <c r="A227" s="8" t="s">
        <v>267</v>
      </c>
      <c r="B227" s="8" t="s">
        <v>275</v>
      </c>
      <c r="C227" s="8" t="str">
        <f aca="false">IFERROR(__xludf.dummyfunction("INDEX(SPLIT(B227, "" "", TRUE, TRUE), 0, 1)"),"GCP")</f>
        <v>GCP</v>
      </c>
    </row>
    <row r="228" customFormat="false" ht="15.75" hidden="true" customHeight="false" outlineLevel="0" collapsed="false">
      <c r="A228" s="8" t="s">
        <v>276</v>
      </c>
      <c r="B228" s="8" t="s">
        <v>277</v>
      </c>
      <c r="C228" s="8" t="str">
        <f aca="false">IFERROR(__xludf.dummyfunction("INDEX(SPLIT(B228, "" "", TRUE, TRUE), 0, 1)"),"AWS")</f>
        <v>AWS</v>
      </c>
    </row>
    <row r="229" customFormat="false" ht="15.75" hidden="true" customHeight="false" outlineLevel="0" collapsed="false">
      <c r="A229" s="8" t="s">
        <v>276</v>
      </c>
      <c r="B229" s="8" t="s">
        <v>278</v>
      </c>
      <c r="C229" s="8" t="str">
        <f aca="false">IFERROR(__xludf.dummyfunction("INDEX(SPLIT(B229, "" "", TRUE, TRUE), 0, 1)"),"AWS")</f>
        <v>AWS</v>
      </c>
    </row>
    <row r="230" customFormat="false" ht="15.75" hidden="true" customHeight="false" outlineLevel="0" collapsed="false">
      <c r="A230" s="8" t="s">
        <v>276</v>
      </c>
      <c r="B230" s="8" t="s">
        <v>279</v>
      </c>
      <c r="C230" s="8" t="str">
        <f aca="false">IFERROR(__xludf.dummyfunction("INDEX(SPLIT(B230, "" "", TRUE, TRUE), 0, 1)"),"AWS")</f>
        <v>AWS</v>
      </c>
    </row>
    <row r="231" customFormat="false" ht="15.75" hidden="true" customHeight="false" outlineLevel="0" collapsed="false">
      <c r="A231" s="8" t="s">
        <v>276</v>
      </c>
      <c r="B231" s="8" t="s">
        <v>280</v>
      </c>
      <c r="C231" s="8" t="str">
        <f aca="false">IFERROR(__xludf.dummyfunction("INDEX(SPLIT(B231, "" "", TRUE, TRUE), 0, 1)"),"AWS")</f>
        <v>AWS</v>
      </c>
    </row>
    <row r="232" customFormat="false" ht="15.75" hidden="true" customHeight="false" outlineLevel="0" collapsed="false">
      <c r="A232" s="8" t="s">
        <v>276</v>
      </c>
      <c r="B232" s="8" t="s">
        <v>281</v>
      </c>
      <c r="C232" s="8" t="str">
        <f aca="false">IFERROR(__xludf.dummyfunction("INDEX(SPLIT(B232, "" "", TRUE, TRUE), 0, 1)"),"AWS")</f>
        <v>AWS</v>
      </c>
    </row>
    <row r="233" customFormat="false" ht="15.75" hidden="true" customHeight="false" outlineLevel="0" collapsed="false">
      <c r="A233" s="8" t="s">
        <v>276</v>
      </c>
      <c r="B233" s="8" t="s">
        <v>282</v>
      </c>
      <c r="C233" s="8" t="str">
        <f aca="false">IFERROR(__xludf.dummyfunction("INDEX(SPLIT(B233, "" "", TRUE, TRUE), 0, 1)"),"AWS")</f>
        <v>AWS</v>
      </c>
    </row>
    <row r="234" customFormat="false" ht="15.75" hidden="true" customHeight="false" outlineLevel="0" collapsed="false">
      <c r="A234" s="8" t="s">
        <v>276</v>
      </c>
      <c r="B234" s="8" t="s">
        <v>283</v>
      </c>
      <c r="C234" s="8" t="str">
        <f aca="false">IFERROR(__xludf.dummyfunction("INDEX(SPLIT(B234, "" "", TRUE, TRUE), 0, 1)"),"AWS")</f>
        <v>AWS</v>
      </c>
    </row>
    <row r="235" customFormat="false" ht="15.75" hidden="true" customHeight="false" outlineLevel="0" collapsed="false">
      <c r="A235" s="8" t="s">
        <v>276</v>
      </c>
      <c r="B235" s="8" t="s">
        <v>284</v>
      </c>
      <c r="C235" s="8" t="str">
        <f aca="false">IFERROR(__xludf.dummyfunction("INDEX(SPLIT(B235, "" "", TRUE, TRUE), 0, 1)"),"AWS")</f>
        <v>AWS</v>
      </c>
    </row>
    <row r="236" customFormat="false" ht="15.75" hidden="true" customHeight="false" outlineLevel="0" collapsed="false">
      <c r="A236" s="8" t="s">
        <v>276</v>
      </c>
      <c r="B236" s="8" t="s">
        <v>285</v>
      </c>
      <c r="C236" s="8" t="str">
        <f aca="false">IFERROR(__xludf.dummyfunction("INDEX(SPLIT(B236, "" "", TRUE, TRUE), 0, 1)"),"AWS")</f>
        <v>AWS</v>
      </c>
    </row>
    <row r="237" customFormat="false" ht="15.75" hidden="true" customHeight="false" outlineLevel="0" collapsed="false">
      <c r="A237" s="8" t="s">
        <v>276</v>
      </c>
      <c r="B237" s="8" t="s">
        <v>286</v>
      </c>
      <c r="C237" s="8" t="str">
        <f aca="false">IFERROR(__xludf.dummyfunction("INDEX(SPLIT(B237, "" "", TRUE, TRUE), 0, 1)"),"AWS")</f>
        <v>AWS</v>
      </c>
    </row>
    <row r="238" customFormat="false" ht="15.75" hidden="true" customHeight="false" outlineLevel="0" collapsed="false">
      <c r="A238" s="8" t="s">
        <v>276</v>
      </c>
      <c r="B238" s="8" t="s">
        <v>287</v>
      </c>
      <c r="C238" s="8" t="str">
        <f aca="false">IFERROR(__xludf.dummyfunction("INDEX(SPLIT(B238, "" "", TRUE, TRUE), 0, 1)"),"AWS")</f>
        <v>AWS</v>
      </c>
    </row>
    <row r="239" customFormat="false" ht="15.75" hidden="true" customHeight="false" outlineLevel="0" collapsed="false">
      <c r="A239" s="8" t="s">
        <v>276</v>
      </c>
      <c r="B239" s="8" t="s">
        <v>288</v>
      </c>
      <c r="C239" s="8" t="str">
        <f aca="false">IFERROR(__xludf.dummyfunction("INDEX(SPLIT(B239, "" "", TRUE, TRUE), 0, 1)"),"AWS")</f>
        <v>AWS</v>
      </c>
    </row>
    <row r="240" customFormat="false" ht="15.75" hidden="true" customHeight="false" outlineLevel="0" collapsed="false">
      <c r="A240" s="8" t="s">
        <v>276</v>
      </c>
      <c r="B240" s="8" t="s">
        <v>289</v>
      </c>
      <c r="C240" s="8" t="str">
        <f aca="false">IFERROR(__xludf.dummyfunction("INDEX(SPLIT(B240, "" "", TRUE, TRUE), 0, 1)"),"AWS")</f>
        <v>AWS</v>
      </c>
    </row>
    <row r="241" customFormat="false" ht="15.75" hidden="true" customHeight="false" outlineLevel="0" collapsed="false">
      <c r="A241" s="8" t="s">
        <v>276</v>
      </c>
      <c r="B241" s="8" t="s">
        <v>290</v>
      </c>
      <c r="C241" s="8" t="str">
        <f aca="false">IFERROR(__xludf.dummyfunction("INDEX(SPLIT(B241, "" "", TRUE, TRUE), 0, 1)"),"AWS")</f>
        <v>AWS</v>
      </c>
    </row>
    <row r="242" customFormat="false" ht="15.75" hidden="true" customHeight="false" outlineLevel="0" collapsed="false">
      <c r="A242" s="8" t="s">
        <v>276</v>
      </c>
      <c r="B242" s="8" t="s">
        <v>291</v>
      </c>
      <c r="C242" s="8" t="str">
        <f aca="false">IFERROR(__xludf.dummyfunction("INDEX(SPLIT(B242, "" "", TRUE, TRUE), 0, 1)"),"AWS")</f>
        <v>AWS</v>
      </c>
    </row>
    <row r="243" customFormat="false" ht="15.75" hidden="true" customHeight="false" outlineLevel="0" collapsed="false">
      <c r="A243" s="8" t="s">
        <v>276</v>
      </c>
      <c r="B243" s="8" t="s">
        <v>292</v>
      </c>
      <c r="C243" s="8" t="str">
        <f aca="false">IFERROR(__xludf.dummyfunction("INDEX(SPLIT(B243, "" "", TRUE, TRUE), 0, 1)"),"AWS")</f>
        <v>AWS</v>
      </c>
    </row>
    <row r="244" customFormat="false" ht="15.75" hidden="true" customHeight="false" outlineLevel="0" collapsed="false">
      <c r="A244" s="8" t="s">
        <v>276</v>
      </c>
      <c r="B244" s="8" t="s">
        <v>293</v>
      </c>
      <c r="C244" s="8" t="str">
        <f aca="false">IFERROR(__xludf.dummyfunction("INDEX(SPLIT(B244, "" "", TRUE, TRUE), 0, 1)"),"AWS")</f>
        <v>AWS</v>
      </c>
    </row>
    <row r="245" customFormat="false" ht="15.75" hidden="true" customHeight="false" outlineLevel="0" collapsed="false">
      <c r="A245" s="8" t="s">
        <v>276</v>
      </c>
      <c r="B245" s="8" t="s">
        <v>294</v>
      </c>
      <c r="C245" s="8" t="str">
        <f aca="false">IFERROR(__xludf.dummyfunction("INDEX(SPLIT(B245, "" "", TRUE, TRUE), 0, 1)"),"AWS")</f>
        <v>AWS</v>
      </c>
    </row>
    <row r="246" customFormat="false" ht="15.75" hidden="true" customHeight="false" outlineLevel="0" collapsed="false">
      <c r="A246" s="8" t="s">
        <v>276</v>
      </c>
      <c r="B246" s="8" t="s">
        <v>295</v>
      </c>
      <c r="C246" s="8" t="str">
        <f aca="false">IFERROR(__xludf.dummyfunction("INDEX(SPLIT(B246, "" "", TRUE, TRUE), 0, 1)"),"Azure")</f>
        <v>Azure</v>
      </c>
    </row>
    <row r="247" customFormat="false" ht="15.75" hidden="true" customHeight="false" outlineLevel="0" collapsed="false">
      <c r="A247" s="8" t="s">
        <v>276</v>
      </c>
      <c r="B247" s="8" t="s">
        <v>296</v>
      </c>
      <c r="C247" s="8" t="str">
        <f aca="false">IFERROR(__xludf.dummyfunction("INDEX(SPLIT(B247, "" "", TRUE, TRUE), 0, 1)"),"Azure")</f>
        <v>Azure</v>
      </c>
    </row>
    <row r="248" customFormat="false" ht="15.75" hidden="true" customHeight="false" outlineLevel="0" collapsed="false">
      <c r="A248" s="8" t="s">
        <v>276</v>
      </c>
      <c r="B248" s="8" t="s">
        <v>297</v>
      </c>
      <c r="C248" s="8" t="str">
        <f aca="false">IFERROR(__xludf.dummyfunction("INDEX(SPLIT(B248, "" "", TRUE, TRUE), 0, 1)"),"Azure")</f>
        <v>Azure</v>
      </c>
    </row>
    <row r="249" customFormat="false" ht="15.75" hidden="true" customHeight="false" outlineLevel="0" collapsed="false">
      <c r="A249" s="8" t="s">
        <v>276</v>
      </c>
      <c r="B249" s="8" t="s">
        <v>298</v>
      </c>
      <c r="C249" s="8" t="str">
        <f aca="false">IFERROR(__xludf.dummyfunction("INDEX(SPLIT(B249, "" "", TRUE, TRUE), 0, 1)"),"Azure")</f>
        <v>Azure</v>
      </c>
    </row>
    <row r="250" customFormat="false" ht="15.75" hidden="true" customHeight="false" outlineLevel="0" collapsed="false">
      <c r="A250" s="8" t="s">
        <v>276</v>
      </c>
      <c r="B250" s="8" t="s">
        <v>299</v>
      </c>
      <c r="C250" s="8" t="str">
        <f aca="false">IFERROR(__xludf.dummyfunction("INDEX(SPLIT(B250, "" "", TRUE, TRUE), 0, 1)"),"Azure")</f>
        <v>Azure</v>
      </c>
    </row>
    <row r="251" customFormat="false" ht="15.75" hidden="true" customHeight="false" outlineLevel="0" collapsed="false">
      <c r="A251" s="8" t="s">
        <v>276</v>
      </c>
      <c r="B251" s="8" t="s">
        <v>300</v>
      </c>
      <c r="C251" s="8" t="str">
        <f aca="false">IFERROR(__xludf.dummyfunction("INDEX(SPLIT(B251, "" "", TRUE, TRUE), 0, 1)"),"Azure")</f>
        <v>Azure</v>
      </c>
    </row>
    <row r="252" customFormat="false" ht="15.75" hidden="true" customHeight="false" outlineLevel="0" collapsed="false">
      <c r="A252" s="8" t="s">
        <v>276</v>
      </c>
      <c r="B252" s="8" t="s">
        <v>301</v>
      </c>
      <c r="C252" s="8" t="str">
        <f aca="false">IFERROR(__xludf.dummyfunction("INDEX(SPLIT(B252, "" "", TRUE, TRUE), 0, 1)"),"Azure")</f>
        <v>Azure</v>
      </c>
    </row>
    <row r="253" customFormat="false" ht="15.75" hidden="true" customHeight="false" outlineLevel="0" collapsed="false">
      <c r="A253" s="8" t="s">
        <v>276</v>
      </c>
      <c r="B253" s="8" t="s">
        <v>302</v>
      </c>
      <c r="C253" s="8" t="str">
        <f aca="false">IFERROR(__xludf.dummyfunction("INDEX(SPLIT(B253, "" "", TRUE, TRUE), 0, 1)"),"Azure")</f>
        <v>Azure</v>
      </c>
    </row>
    <row r="254" customFormat="false" ht="15.75" hidden="true" customHeight="false" outlineLevel="0" collapsed="false">
      <c r="A254" s="8" t="s">
        <v>276</v>
      </c>
      <c r="B254" s="8" t="s">
        <v>303</v>
      </c>
      <c r="C254" s="8" t="str">
        <f aca="false">IFERROR(__xludf.dummyfunction("INDEX(SPLIT(B254, "" "", TRUE, TRUE), 0, 1)"),"Azure")</f>
        <v>Azure</v>
      </c>
    </row>
    <row r="255" customFormat="false" ht="15.75" hidden="true" customHeight="false" outlineLevel="0" collapsed="false">
      <c r="A255" s="8" t="s">
        <v>276</v>
      </c>
      <c r="B255" s="8" t="s">
        <v>304</v>
      </c>
      <c r="C255" s="8" t="str">
        <f aca="false">IFERROR(__xludf.dummyfunction("INDEX(SPLIT(B255, "" "", TRUE, TRUE), 0, 1)"),"Azure")</f>
        <v>Azure</v>
      </c>
    </row>
    <row r="256" customFormat="false" ht="15.75" hidden="true" customHeight="false" outlineLevel="0" collapsed="false">
      <c r="A256" s="8" t="s">
        <v>276</v>
      </c>
      <c r="B256" s="8" t="s">
        <v>305</v>
      </c>
      <c r="C256" s="8" t="str">
        <f aca="false">IFERROR(__xludf.dummyfunction("INDEX(SPLIT(B256, "" "", TRUE, TRUE), 0, 1)"),"Azure")</f>
        <v>Azure</v>
      </c>
    </row>
    <row r="257" customFormat="false" ht="15.75" hidden="true" customHeight="false" outlineLevel="0" collapsed="false">
      <c r="A257" s="8" t="s">
        <v>276</v>
      </c>
      <c r="B257" s="8" t="s">
        <v>306</v>
      </c>
      <c r="C257" s="8" t="str">
        <f aca="false">IFERROR(__xludf.dummyfunction("INDEX(SPLIT(B257, "" "", TRUE, TRUE), 0, 1)"),"Azure")</f>
        <v>Azure</v>
      </c>
    </row>
    <row r="258" customFormat="false" ht="15.75" hidden="true" customHeight="false" outlineLevel="0" collapsed="false">
      <c r="A258" s="8" t="s">
        <v>276</v>
      </c>
      <c r="B258" s="8" t="s">
        <v>307</v>
      </c>
      <c r="C258" s="8" t="str">
        <f aca="false">IFERROR(__xludf.dummyfunction("INDEX(SPLIT(B258, "" "", TRUE, TRUE), 0, 1)"),"Azure")</f>
        <v>Azure</v>
      </c>
    </row>
    <row r="259" customFormat="false" ht="15.75" hidden="true" customHeight="false" outlineLevel="0" collapsed="false">
      <c r="A259" s="8" t="s">
        <v>276</v>
      </c>
      <c r="B259" s="8" t="s">
        <v>308</v>
      </c>
      <c r="C259" s="8" t="str">
        <f aca="false">IFERROR(__xludf.dummyfunction("INDEX(SPLIT(B259, "" "", TRUE, TRUE), 0, 1)"),"Azure")</f>
        <v>Azure</v>
      </c>
    </row>
    <row r="260" customFormat="false" ht="15.75" hidden="true" customHeight="false" outlineLevel="0" collapsed="false">
      <c r="A260" s="8" t="s">
        <v>276</v>
      </c>
      <c r="B260" s="8" t="s">
        <v>309</v>
      </c>
      <c r="C260" s="8" t="str">
        <f aca="false">IFERROR(__xludf.dummyfunction("INDEX(SPLIT(B260, "" "", TRUE, TRUE), 0, 1)"),"Azure")</f>
        <v>Azure</v>
      </c>
    </row>
    <row r="261" customFormat="false" ht="15.75" hidden="true" customHeight="false" outlineLevel="0" collapsed="false">
      <c r="A261" s="8" t="s">
        <v>276</v>
      </c>
      <c r="B261" s="8" t="s">
        <v>310</v>
      </c>
      <c r="C261" s="8" t="str">
        <f aca="false">IFERROR(__xludf.dummyfunction("INDEX(SPLIT(B261, "" "", TRUE, TRUE), 0, 1)"),"Azure")</f>
        <v>Azure</v>
      </c>
    </row>
    <row r="262" customFormat="false" ht="15.75" hidden="true" customHeight="false" outlineLevel="0" collapsed="false">
      <c r="A262" s="8" t="s">
        <v>276</v>
      </c>
      <c r="B262" s="8" t="s">
        <v>311</v>
      </c>
      <c r="C262" s="8" t="str">
        <f aca="false">IFERROR(__xludf.dummyfunction("INDEX(SPLIT(B262, "" "", TRUE, TRUE), 0, 1)"),"Azure")</f>
        <v>Azure</v>
      </c>
    </row>
    <row r="263" customFormat="false" ht="15.75" hidden="true" customHeight="false" outlineLevel="0" collapsed="false">
      <c r="A263" s="8" t="s">
        <v>276</v>
      </c>
      <c r="B263" s="8" t="s">
        <v>312</v>
      </c>
      <c r="C263" s="8" t="str">
        <f aca="false">IFERROR(__xludf.dummyfunction("INDEX(SPLIT(B263, "" "", TRUE, TRUE), 0, 1)"),"Azure")</f>
        <v>Azure</v>
      </c>
    </row>
    <row r="264" customFormat="false" ht="15.75" hidden="true" customHeight="false" outlineLevel="0" collapsed="false">
      <c r="A264" s="8" t="s">
        <v>276</v>
      </c>
      <c r="B264" s="8" t="s">
        <v>313</v>
      </c>
      <c r="C264" s="8" t="str">
        <f aca="false">IFERROR(__xludf.dummyfunction("INDEX(SPLIT(B264, "" "", TRUE, TRUE), 0, 1)"),"Azure")</f>
        <v>Azure</v>
      </c>
    </row>
    <row r="265" customFormat="false" ht="15.75" hidden="true" customHeight="false" outlineLevel="0" collapsed="false">
      <c r="A265" s="8" t="s">
        <v>276</v>
      </c>
      <c r="B265" s="8" t="s">
        <v>314</v>
      </c>
      <c r="C265" s="8" t="str">
        <f aca="false">IFERROR(__xludf.dummyfunction("INDEX(SPLIT(B265, "" "", TRUE, TRUE), 0, 1)"),"Azure")</f>
        <v>Azure</v>
      </c>
    </row>
    <row r="266" customFormat="false" ht="15.75" hidden="true" customHeight="false" outlineLevel="0" collapsed="false">
      <c r="A266" s="8" t="s">
        <v>276</v>
      </c>
      <c r="B266" s="8" t="s">
        <v>315</v>
      </c>
      <c r="C266" s="8" t="str">
        <f aca="false">IFERROR(__xludf.dummyfunction("INDEX(SPLIT(B266, "" "", TRUE, TRUE), 0, 1)"),"Azure")</f>
        <v>Azure</v>
      </c>
    </row>
    <row r="267" customFormat="false" ht="15.75" hidden="true" customHeight="false" outlineLevel="0" collapsed="false">
      <c r="A267" s="8" t="s">
        <v>276</v>
      </c>
      <c r="B267" s="8" t="s">
        <v>316</v>
      </c>
      <c r="C267" s="8" t="str">
        <f aca="false">IFERROR(__xludf.dummyfunction("INDEX(SPLIT(B267, "" "", TRUE, TRUE), 0, 1)"),"Azure")</f>
        <v>Azure</v>
      </c>
    </row>
    <row r="268" customFormat="false" ht="15.75" hidden="true" customHeight="false" outlineLevel="0" collapsed="false">
      <c r="A268" s="8" t="s">
        <v>276</v>
      </c>
      <c r="B268" s="8" t="s">
        <v>317</v>
      </c>
      <c r="C268" s="8" t="str">
        <f aca="false">IFERROR(__xludf.dummyfunction("INDEX(SPLIT(B268, "" "", TRUE, TRUE), 0, 1)"),"Azure")</f>
        <v>Azure</v>
      </c>
    </row>
    <row r="269" customFormat="false" ht="15.75" hidden="true" customHeight="false" outlineLevel="0" collapsed="false">
      <c r="A269" s="8" t="s">
        <v>276</v>
      </c>
      <c r="B269" s="8" t="s">
        <v>318</v>
      </c>
      <c r="C269" s="8" t="str">
        <f aca="false">IFERROR(__xludf.dummyfunction("INDEX(SPLIT(B269, "" "", TRUE, TRUE), 0, 1)"),"Azure")</f>
        <v>Azure</v>
      </c>
    </row>
    <row r="270" customFormat="false" ht="15.75" hidden="true" customHeight="false" outlineLevel="0" collapsed="false">
      <c r="A270" s="8" t="s">
        <v>276</v>
      </c>
      <c r="B270" s="8" t="s">
        <v>319</v>
      </c>
      <c r="C270" s="8" t="str">
        <f aca="false">IFERROR(__xludf.dummyfunction("INDEX(SPLIT(B270, "" "", TRUE, TRUE), 0, 1)"),"Azure")</f>
        <v>Azure</v>
      </c>
    </row>
    <row r="271" customFormat="false" ht="15.75" hidden="true" customHeight="false" outlineLevel="0" collapsed="false">
      <c r="A271" s="8" t="s">
        <v>276</v>
      </c>
      <c r="B271" s="8" t="s">
        <v>320</v>
      </c>
      <c r="C271" s="8" t="str">
        <f aca="false">IFERROR(__xludf.dummyfunction("INDEX(SPLIT(B271, "" "", TRUE, TRUE), 0, 1)"),"Azure")</f>
        <v>Azure</v>
      </c>
    </row>
    <row r="272" customFormat="false" ht="15.75" hidden="false" customHeight="false" outlineLevel="0" collapsed="false">
      <c r="A272" s="8" t="s">
        <v>276</v>
      </c>
      <c r="B272" s="8" t="s">
        <v>321</v>
      </c>
      <c r="C272" s="8" t="str">
        <f aca="false">IFERROR(__xludf.dummyfunction("INDEX(SPLIT(B272, "" "", TRUE, TRUE), 0, 1)"),"GCP")</f>
        <v>GCP</v>
      </c>
    </row>
    <row r="273" customFormat="false" ht="15.75" hidden="false" customHeight="false" outlineLevel="0" collapsed="false">
      <c r="A273" s="8" t="s">
        <v>276</v>
      </c>
      <c r="B273" s="8" t="s">
        <v>322</v>
      </c>
      <c r="C273" s="8" t="str">
        <f aca="false">IFERROR(__xludf.dummyfunction("INDEX(SPLIT(B273, "" "", TRUE, TRUE), 0, 1)"),"GCP")</f>
        <v>GCP</v>
      </c>
    </row>
    <row r="274" customFormat="false" ht="15.75" hidden="false" customHeight="false" outlineLevel="0" collapsed="false">
      <c r="A274" s="8" t="s">
        <v>276</v>
      </c>
      <c r="B274" s="8" t="s">
        <v>323</v>
      </c>
      <c r="C274" s="8" t="str">
        <f aca="false">IFERROR(__xludf.dummyfunction("INDEX(SPLIT(B274, "" "", TRUE, TRUE), 0, 1)"),"GCP")</f>
        <v>GCP</v>
      </c>
    </row>
    <row r="275" customFormat="false" ht="15.75" hidden="true" customHeight="false" outlineLevel="0" collapsed="false">
      <c r="A275" s="8" t="s">
        <v>324</v>
      </c>
      <c r="B275" s="8" t="s">
        <v>325</v>
      </c>
      <c r="C275" s="8" t="str">
        <f aca="false">IFERROR(__xludf.dummyfunction("INDEX(SPLIT(B275, "" "", TRUE, TRUE), 0, 1)"),"AWS")</f>
        <v>AWS</v>
      </c>
    </row>
    <row r="276" customFormat="false" ht="15.75" hidden="true" customHeight="false" outlineLevel="0" collapsed="false">
      <c r="A276" s="8" t="s">
        <v>324</v>
      </c>
      <c r="B276" s="8" t="s">
        <v>326</v>
      </c>
      <c r="C276" s="8" t="str">
        <f aca="false">IFERROR(__xludf.dummyfunction("INDEX(SPLIT(B276, "" "", TRUE, TRUE), 0, 1)"),"AWS")</f>
        <v>AWS</v>
      </c>
    </row>
    <row r="277" customFormat="false" ht="15.75" hidden="true" customHeight="false" outlineLevel="0" collapsed="false">
      <c r="A277" s="8" t="s">
        <v>324</v>
      </c>
      <c r="B277" s="8" t="s">
        <v>327</v>
      </c>
      <c r="C277" s="8" t="str">
        <f aca="false">IFERROR(__xludf.dummyfunction("INDEX(SPLIT(B277, "" "", TRUE, TRUE), 0, 1)"),"AWS")</f>
        <v>AWS</v>
      </c>
    </row>
    <row r="278" customFormat="false" ht="15.75" hidden="true" customHeight="false" outlineLevel="0" collapsed="false">
      <c r="A278" s="8" t="s">
        <v>324</v>
      </c>
      <c r="B278" s="8" t="s">
        <v>328</v>
      </c>
      <c r="C278" s="8" t="str">
        <f aca="false">IFERROR(__xludf.dummyfunction("INDEX(SPLIT(B278, "" "", TRUE, TRUE), 0, 1)"),"AWS")</f>
        <v>AWS</v>
      </c>
    </row>
    <row r="279" customFormat="false" ht="15.75" hidden="true" customHeight="false" outlineLevel="0" collapsed="false">
      <c r="A279" s="8" t="s">
        <v>324</v>
      </c>
      <c r="B279" s="8" t="s">
        <v>329</v>
      </c>
      <c r="C279" s="8" t="str">
        <f aca="false">IFERROR(__xludf.dummyfunction("INDEX(SPLIT(B279, "" "", TRUE, TRUE), 0, 1)"),"AWS")</f>
        <v>AWS</v>
      </c>
    </row>
    <row r="280" customFormat="false" ht="15.75" hidden="true" customHeight="false" outlineLevel="0" collapsed="false">
      <c r="A280" s="8" t="s">
        <v>324</v>
      </c>
      <c r="B280" s="8" t="s">
        <v>330</v>
      </c>
      <c r="C280" s="8" t="str">
        <f aca="false">IFERROR(__xludf.dummyfunction("INDEX(SPLIT(B280, "" "", TRUE, TRUE), 0, 1)"),"AWS")</f>
        <v>AWS</v>
      </c>
    </row>
    <row r="281" customFormat="false" ht="15.75" hidden="true" customHeight="false" outlineLevel="0" collapsed="false">
      <c r="A281" s="8" t="s">
        <v>324</v>
      </c>
      <c r="B281" s="8" t="s">
        <v>331</v>
      </c>
      <c r="C281" s="8" t="str">
        <f aca="false">IFERROR(__xludf.dummyfunction("INDEX(SPLIT(B281, "" "", TRUE, TRUE), 0, 1)"),"AWS")</f>
        <v>AWS</v>
      </c>
    </row>
    <row r="282" customFormat="false" ht="15.75" hidden="true" customHeight="false" outlineLevel="0" collapsed="false">
      <c r="A282" s="8" t="s">
        <v>324</v>
      </c>
      <c r="B282" s="8" t="s">
        <v>332</v>
      </c>
      <c r="C282" s="8" t="str">
        <f aca="false">IFERROR(__xludf.dummyfunction("INDEX(SPLIT(B282, "" "", TRUE, TRUE), 0, 1)"),"AWS")</f>
        <v>AWS</v>
      </c>
    </row>
    <row r="283" customFormat="false" ht="15.75" hidden="true" customHeight="false" outlineLevel="0" collapsed="false">
      <c r="A283" s="8" t="s">
        <v>324</v>
      </c>
      <c r="B283" s="8" t="s">
        <v>333</v>
      </c>
      <c r="C283" s="8" t="str">
        <f aca="false">IFERROR(__xludf.dummyfunction("INDEX(SPLIT(B283, "" "", TRUE, TRUE), 0, 1)"),"AWS")</f>
        <v>AWS</v>
      </c>
    </row>
    <row r="284" customFormat="false" ht="15.75" hidden="true" customHeight="false" outlineLevel="0" collapsed="false">
      <c r="A284" s="8" t="s">
        <v>324</v>
      </c>
      <c r="B284" s="8" t="s">
        <v>334</v>
      </c>
      <c r="C284" s="8" t="str">
        <f aca="false">IFERROR(__xludf.dummyfunction("INDEX(SPLIT(B284, "" "", TRUE, TRUE), 0, 1)"),"AWS")</f>
        <v>AWS</v>
      </c>
    </row>
    <row r="285" customFormat="false" ht="15.75" hidden="true" customHeight="false" outlineLevel="0" collapsed="false">
      <c r="A285" s="8" t="s">
        <v>324</v>
      </c>
      <c r="B285" s="8" t="s">
        <v>335</v>
      </c>
      <c r="C285" s="8" t="str">
        <f aca="false">IFERROR(__xludf.dummyfunction("INDEX(SPLIT(B285, "" "", TRUE, TRUE), 0, 1)"),"AWS")</f>
        <v>AWS</v>
      </c>
    </row>
    <row r="286" customFormat="false" ht="15.75" hidden="true" customHeight="false" outlineLevel="0" collapsed="false">
      <c r="A286" s="8" t="s">
        <v>324</v>
      </c>
      <c r="B286" s="8" t="s">
        <v>336</v>
      </c>
      <c r="C286" s="8" t="str">
        <f aca="false">IFERROR(__xludf.dummyfunction("INDEX(SPLIT(B286, "" "", TRUE, TRUE), 0, 1)"),"AWS")</f>
        <v>AWS</v>
      </c>
    </row>
    <row r="287" customFormat="false" ht="15.75" hidden="true" customHeight="false" outlineLevel="0" collapsed="false">
      <c r="A287" s="8" t="s">
        <v>324</v>
      </c>
      <c r="B287" s="8" t="s">
        <v>337</v>
      </c>
      <c r="C287" s="8" t="str">
        <f aca="false">IFERROR(__xludf.dummyfunction("INDEX(SPLIT(B287, "" "", TRUE, TRUE), 0, 1)"),"AWS")</f>
        <v>AWS</v>
      </c>
    </row>
    <row r="288" customFormat="false" ht="15.75" hidden="true" customHeight="false" outlineLevel="0" collapsed="false">
      <c r="A288" s="8" t="s">
        <v>324</v>
      </c>
      <c r="B288" s="8" t="s">
        <v>338</v>
      </c>
      <c r="C288" s="8" t="str">
        <f aca="false">IFERROR(__xludf.dummyfunction("INDEX(SPLIT(B288, "" "", TRUE, TRUE), 0, 1)"),"AWS")</f>
        <v>AWS</v>
      </c>
    </row>
    <row r="289" customFormat="false" ht="15.75" hidden="true" customHeight="false" outlineLevel="0" collapsed="false">
      <c r="A289" s="8" t="s">
        <v>324</v>
      </c>
      <c r="B289" s="8" t="s">
        <v>339</v>
      </c>
      <c r="C289" s="8" t="str">
        <f aca="false">IFERROR(__xludf.dummyfunction("INDEX(SPLIT(B289, "" "", TRUE, TRUE), 0, 1)"),"AWS")</f>
        <v>AWS</v>
      </c>
    </row>
    <row r="290" customFormat="false" ht="15.75" hidden="true" customHeight="false" outlineLevel="0" collapsed="false">
      <c r="A290" s="8" t="s">
        <v>324</v>
      </c>
      <c r="B290" s="8" t="s">
        <v>340</v>
      </c>
      <c r="C290" s="8" t="str">
        <f aca="false">IFERROR(__xludf.dummyfunction("INDEX(SPLIT(B290, "" "", TRUE, TRUE), 0, 1)"),"AWS")</f>
        <v>AWS</v>
      </c>
    </row>
    <row r="291" customFormat="false" ht="15.75" hidden="true" customHeight="false" outlineLevel="0" collapsed="false">
      <c r="A291" s="8" t="s">
        <v>324</v>
      </c>
      <c r="B291" s="8" t="s">
        <v>341</v>
      </c>
      <c r="C291" s="8" t="str">
        <f aca="false">IFERROR(__xludf.dummyfunction("INDEX(SPLIT(B291, "" "", TRUE, TRUE), 0, 1)"),"Alibaba")</f>
        <v>Alibaba</v>
      </c>
    </row>
    <row r="292" customFormat="false" ht="15.75" hidden="true" customHeight="false" outlineLevel="0" collapsed="false">
      <c r="A292" s="8" t="s">
        <v>324</v>
      </c>
      <c r="B292" s="8" t="s">
        <v>342</v>
      </c>
      <c r="C292" s="8" t="str">
        <f aca="false">IFERROR(__xludf.dummyfunction("INDEX(SPLIT(B292, "" "", TRUE, TRUE), 0, 1)"),"Alibaba")</f>
        <v>Alibaba</v>
      </c>
    </row>
    <row r="293" customFormat="false" ht="15.75" hidden="true" customHeight="false" outlineLevel="0" collapsed="false">
      <c r="A293" s="8" t="s">
        <v>324</v>
      </c>
      <c r="B293" s="8" t="s">
        <v>343</v>
      </c>
      <c r="C293" s="8" t="str">
        <f aca="false">IFERROR(__xludf.dummyfunction("INDEX(SPLIT(B293, "" "", TRUE, TRUE), 0, 1)"),"Alibaba")</f>
        <v>Alibaba</v>
      </c>
    </row>
    <row r="294" customFormat="false" ht="15.75" hidden="true" customHeight="false" outlineLevel="0" collapsed="false">
      <c r="A294" s="8" t="s">
        <v>324</v>
      </c>
      <c r="B294" s="8" t="s">
        <v>344</v>
      </c>
      <c r="C294" s="8" t="str">
        <f aca="false">IFERROR(__xludf.dummyfunction("INDEX(SPLIT(B294, "" "", TRUE, TRUE), 0, 1)"),"Alibaba")</f>
        <v>Alibaba</v>
      </c>
    </row>
    <row r="295" customFormat="false" ht="15.75" hidden="true" customHeight="false" outlineLevel="0" collapsed="false">
      <c r="A295" s="8" t="s">
        <v>324</v>
      </c>
      <c r="B295" s="8" t="s">
        <v>345</v>
      </c>
      <c r="C295" s="8" t="str">
        <f aca="false">IFERROR(__xludf.dummyfunction("INDEX(SPLIT(B295, "" "", TRUE, TRUE), 0, 1)"),"Azure")</f>
        <v>Azure</v>
      </c>
    </row>
    <row r="296" customFormat="false" ht="15.75" hidden="true" customHeight="false" outlineLevel="0" collapsed="false">
      <c r="A296" s="8" t="s">
        <v>324</v>
      </c>
      <c r="B296" s="8" t="s">
        <v>346</v>
      </c>
      <c r="C296" s="8" t="str">
        <f aca="false">IFERROR(__xludf.dummyfunction("INDEX(SPLIT(B296, "" "", TRUE, TRUE), 0, 1)"),"Azure")</f>
        <v>Azure</v>
      </c>
    </row>
    <row r="297" customFormat="false" ht="15.75" hidden="true" customHeight="false" outlineLevel="0" collapsed="false">
      <c r="A297" s="8" t="s">
        <v>324</v>
      </c>
      <c r="B297" s="8" t="s">
        <v>347</v>
      </c>
      <c r="C297" s="8" t="str">
        <f aca="false">IFERROR(__xludf.dummyfunction("INDEX(SPLIT(B297, "" "", TRUE, TRUE), 0, 1)"),"Azure")</f>
        <v>Azure</v>
      </c>
    </row>
    <row r="298" customFormat="false" ht="15.75" hidden="true" customHeight="false" outlineLevel="0" collapsed="false">
      <c r="A298" s="8" t="s">
        <v>324</v>
      </c>
      <c r="B298" s="8" t="s">
        <v>348</v>
      </c>
      <c r="C298" s="8" t="str">
        <f aca="false">IFERROR(__xludf.dummyfunction("INDEX(SPLIT(B298, "" "", TRUE, TRUE), 0, 1)"),"Azure")</f>
        <v>Azure</v>
      </c>
    </row>
    <row r="299" customFormat="false" ht="15.75" hidden="true" customHeight="false" outlineLevel="0" collapsed="false">
      <c r="A299" s="8" t="s">
        <v>324</v>
      </c>
      <c r="B299" s="8" t="s">
        <v>349</v>
      </c>
      <c r="C299" s="8" t="str">
        <f aca="false">IFERROR(__xludf.dummyfunction("INDEX(SPLIT(B299, "" "", TRUE, TRUE), 0, 1)"),"Azure")</f>
        <v>Azure</v>
      </c>
    </row>
    <row r="300" customFormat="false" ht="15.75" hidden="true" customHeight="false" outlineLevel="0" collapsed="false">
      <c r="A300" s="8" t="s">
        <v>324</v>
      </c>
      <c r="B300" s="8" t="s">
        <v>350</v>
      </c>
      <c r="C300" s="8" t="str">
        <f aca="false">IFERROR(__xludf.dummyfunction("INDEX(SPLIT(B300, "" "", TRUE, TRUE), 0, 1)"),"Azure")</f>
        <v>Azure</v>
      </c>
    </row>
    <row r="301" customFormat="false" ht="15.75" hidden="true" customHeight="false" outlineLevel="0" collapsed="false">
      <c r="A301" s="8" t="s">
        <v>324</v>
      </c>
      <c r="B301" s="8" t="s">
        <v>351</v>
      </c>
      <c r="C301" s="8" t="str">
        <f aca="false">IFERROR(__xludf.dummyfunction("INDEX(SPLIT(B301, "" "", TRUE, TRUE), 0, 1)"),"Azure")</f>
        <v>Azure</v>
      </c>
    </row>
    <row r="302" customFormat="false" ht="15.75" hidden="true" customHeight="false" outlineLevel="0" collapsed="false">
      <c r="A302" s="8" t="s">
        <v>324</v>
      </c>
      <c r="B302" s="8" t="s">
        <v>352</v>
      </c>
      <c r="C302" s="8" t="str">
        <f aca="false">IFERROR(__xludf.dummyfunction("INDEX(SPLIT(B302, "" "", TRUE, TRUE), 0, 1)"),"Azure")</f>
        <v>Azure</v>
      </c>
    </row>
    <row r="303" customFormat="false" ht="15.75" hidden="true" customHeight="false" outlineLevel="0" collapsed="false">
      <c r="A303" s="8" t="s">
        <v>324</v>
      </c>
      <c r="B303" s="8" t="s">
        <v>353</v>
      </c>
      <c r="C303" s="8" t="str">
        <f aca="false">IFERROR(__xludf.dummyfunction("INDEX(SPLIT(B303, "" "", TRUE, TRUE), 0, 1)"),"Azure")</f>
        <v>Azure</v>
      </c>
    </row>
    <row r="304" customFormat="false" ht="15.75" hidden="true" customHeight="false" outlineLevel="0" collapsed="false">
      <c r="A304" s="8" t="s">
        <v>324</v>
      </c>
      <c r="B304" s="8" t="s">
        <v>354</v>
      </c>
      <c r="C304" s="8" t="str">
        <f aca="false">IFERROR(__xludf.dummyfunction("INDEX(SPLIT(B304, "" "", TRUE, TRUE), 0, 1)"),"Azure")</f>
        <v>Azure</v>
      </c>
    </row>
    <row r="305" customFormat="false" ht="15.75" hidden="true" customHeight="false" outlineLevel="0" collapsed="false">
      <c r="A305" s="8" t="s">
        <v>324</v>
      </c>
      <c r="B305" s="8" t="s">
        <v>355</v>
      </c>
      <c r="C305" s="8" t="str">
        <f aca="false">IFERROR(__xludf.dummyfunction("INDEX(SPLIT(B305, "" "", TRUE, TRUE), 0, 1)"),"Azure")</f>
        <v>Azure</v>
      </c>
    </row>
    <row r="306" customFormat="false" ht="15.75" hidden="true" customHeight="false" outlineLevel="0" collapsed="false">
      <c r="A306" s="8" t="s">
        <v>324</v>
      </c>
      <c r="B306" s="8" t="s">
        <v>356</v>
      </c>
      <c r="C306" s="8" t="str">
        <f aca="false">IFERROR(__xludf.dummyfunction("INDEX(SPLIT(B306, "" "", TRUE, TRUE), 0, 1)"),"Azure")</f>
        <v>Azure</v>
      </c>
    </row>
    <row r="307" customFormat="false" ht="15.75" hidden="true" customHeight="false" outlineLevel="0" collapsed="false">
      <c r="A307" s="8" t="s">
        <v>324</v>
      </c>
      <c r="B307" s="8" t="s">
        <v>357</v>
      </c>
      <c r="C307" s="8" t="str">
        <f aca="false">IFERROR(__xludf.dummyfunction("INDEX(SPLIT(B307, "" "", TRUE, TRUE), 0, 1)"),"Azure")</f>
        <v>Azure</v>
      </c>
    </row>
    <row r="308" customFormat="false" ht="15.75" hidden="true" customHeight="false" outlineLevel="0" collapsed="false">
      <c r="A308" s="8" t="s">
        <v>324</v>
      </c>
      <c r="B308" s="8" t="s">
        <v>358</v>
      </c>
      <c r="C308" s="8" t="str">
        <f aca="false">IFERROR(__xludf.dummyfunction("INDEX(SPLIT(B308, "" "", TRUE, TRUE), 0, 1)"),"Azure")</f>
        <v>Azure</v>
      </c>
    </row>
    <row r="309" customFormat="false" ht="15.75" hidden="false" customHeight="false" outlineLevel="0" collapsed="false">
      <c r="A309" s="8" t="s">
        <v>324</v>
      </c>
      <c r="B309" s="8" t="s">
        <v>359</v>
      </c>
      <c r="C309" s="8" t="str">
        <f aca="false">IFERROR(__xludf.dummyfunction("INDEX(SPLIT(B309, "" "", TRUE, TRUE), 0, 1)"),"GCP")</f>
        <v>GCP</v>
      </c>
    </row>
    <row r="310" customFormat="false" ht="15.75" hidden="false" customHeight="false" outlineLevel="0" collapsed="false">
      <c r="A310" s="8" t="s">
        <v>324</v>
      </c>
      <c r="B310" s="8" t="s">
        <v>360</v>
      </c>
      <c r="C310" s="8" t="str">
        <f aca="false">IFERROR(__xludf.dummyfunction("INDEX(SPLIT(B310, "" "", TRUE, TRUE), 0, 1)"),"GCP")</f>
        <v>GCP</v>
      </c>
    </row>
    <row r="311" customFormat="false" ht="15.75" hidden="false" customHeight="false" outlineLevel="0" collapsed="false">
      <c r="A311" s="8" t="s">
        <v>324</v>
      </c>
      <c r="B311" s="8" t="s">
        <v>361</v>
      </c>
      <c r="C311" s="8" t="str">
        <f aca="false">IFERROR(__xludf.dummyfunction("INDEX(SPLIT(B311, "" "", TRUE, TRUE), 0, 1)"),"GCP")</f>
        <v>GCP</v>
      </c>
    </row>
    <row r="312" customFormat="false" ht="15.75" hidden="false" customHeight="false" outlineLevel="0" collapsed="false">
      <c r="A312" s="8" t="s">
        <v>324</v>
      </c>
      <c r="B312" s="8" t="s">
        <v>362</v>
      </c>
      <c r="C312" s="8" t="str">
        <f aca="false">IFERROR(__xludf.dummyfunction("INDEX(SPLIT(B312, "" "", TRUE, TRUE), 0, 1)"),"GCP")</f>
        <v>GCP</v>
      </c>
    </row>
    <row r="313" customFormat="false" ht="15.75" hidden="false" customHeight="false" outlineLevel="0" collapsed="false">
      <c r="A313" s="8" t="s">
        <v>324</v>
      </c>
      <c r="B313" s="8" t="s">
        <v>363</v>
      </c>
      <c r="C313" s="8" t="str">
        <f aca="false">IFERROR(__xludf.dummyfunction("INDEX(SPLIT(B313, "" "", TRUE, TRUE), 0, 1)"),"GCP")</f>
        <v>GCP</v>
      </c>
    </row>
    <row r="314" customFormat="false" ht="15.75" hidden="false" customHeight="false" outlineLevel="0" collapsed="false">
      <c r="A314" s="8" t="s">
        <v>324</v>
      </c>
      <c r="B314" s="8" t="s">
        <v>364</v>
      </c>
      <c r="C314" s="8" t="str">
        <f aca="false">IFERROR(__xludf.dummyfunction("INDEX(SPLIT(B314, "" "", TRUE, TRUE), 0, 1)"),"GCP")</f>
        <v>GCP</v>
      </c>
    </row>
    <row r="315" customFormat="false" ht="15.75" hidden="true" customHeight="false" outlineLevel="0" collapsed="false">
      <c r="A315" s="8" t="s">
        <v>324</v>
      </c>
      <c r="B315" s="8" t="s">
        <v>365</v>
      </c>
      <c r="C315" s="8" t="str">
        <f aca="false">IFERROR(__xludf.dummyfunction("INDEX(SPLIT(B315, "" "", TRUE, TRUE), 0, 1)"),"AWS")</f>
        <v>AWS</v>
      </c>
    </row>
    <row r="316" customFormat="false" ht="15.75" hidden="true" customHeight="false" outlineLevel="0" collapsed="false">
      <c r="A316" s="8" t="s">
        <v>324</v>
      </c>
      <c r="B316" s="8" t="s">
        <v>366</v>
      </c>
      <c r="C316" s="8" t="str">
        <f aca="false">IFERROR(__xludf.dummyfunction("INDEX(SPLIT(B316, "" "", TRUE, TRUE), 0, 1)"),"AWS")</f>
        <v>AWS</v>
      </c>
    </row>
    <row r="317" customFormat="false" ht="15.75" hidden="true" customHeight="false" outlineLevel="0" collapsed="false">
      <c r="A317" s="8" t="s">
        <v>324</v>
      </c>
      <c r="B317" s="8" t="s">
        <v>367</v>
      </c>
      <c r="C317" s="8" t="str">
        <f aca="false">IFERROR(__xludf.dummyfunction("INDEX(SPLIT(B317, "" "", TRUE, TRUE), 0, 1)"),"AWS")</f>
        <v>AWS</v>
      </c>
    </row>
    <row r="318" customFormat="false" ht="15.75" hidden="true" customHeight="false" outlineLevel="0" collapsed="false">
      <c r="A318" s="8" t="s">
        <v>324</v>
      </c>
      <c r="B318" s="8" t="s">
        <v>368</v>
      </c>
      <c r="C318" s="8" t="str">
        <f aca="false">IFERROR(__xludf.dummyfunction("INDEX(SPLIT(B318, "" "", TRUE, TRUE), 0, 1)"),"AWS")</f>
        <v>AWS</v>
      </c>
    </row>
    <row r="319" customFormat="false" ht="15.75" hidden="true" customHeight="false" outlineLevel="0" collapsed="false">
      <c r="A319" s="8" t="s">
        <v>324</v>
      </c>
      <c r="B319" s="8" t="s">
        <v>369</v>
      </c>
      <c r="C319" s="8" t="str">
        <f aca="false">IFERROR(__xludf.dummyfunction("INDEX(SPLIT(B319, "" "", TRUE, TRUE), 0, 1)"),"AWS")</f>
        <v>AWS</v>
      </c>
    </row>
    <row r="320" customFormat="false" ht="15.75" hidden="true" customHeight="false" outlineLevel="0" collapsed="false">
      <c r="A320" s="8" t="s">
        <v>324</v>
      </c>
      <c r="B320" s="8" t="s">
        <v>370</v>
      </c>
      <c r="C320" s="8" t="str">
        <f aca="false">IFERROR(__xludf.dummyfunction("INDEX(SPLIT(B320, "" "", TRUE, TRUE), 0, 1)"),"AWS")</f>
        <v>AWS</v>
      </c>
    </row>
    <row r="321" customFormat="false" ht="15.75" hidden="true" customHeight="false" outlineLevel="0" collapsed="false">
      <c r="A321" s="8" t="s">
        <v>324</v>
      </c>
      <c r="B321" s="8" t="s">
        <v>371</v>
      </c>
      <c r="C321" s="8" t="str">
        <f aca="false">IFERROR(__xludf.dummyfunction("INDEX(SPLIT(B321, "" "", TRUE, TRUE), 0, 1)"),"AWS")</f>
        <v>AWS</v>
      </c>
    </row>
    <row r="322" customFormat="false" ht="15.75" hidden="true" customHeight="false" outlineLevel="0" collapsed="false">
      <c r="A322" s="8" t="s">
        <v>324</v>
      </c>
      <c r="B322" s="8" t="s">
        <v>372</v>
      </c>
      <c r="C322" s="8" t="str">
        <f aca="false">IFERROR(__xludf.dummyfunction("INDEX(SPLIT(B322, "" "", TRUE, TRUE), 0, 1)"),"AWS")</f>
        <v>AWS</v>
      </c>
    </row>
    <row r="323" customFormat="false" ht="15.75" hidden="true" customHeight="false" outlineLevel="0" collapsed="false">
      <c r="A323" s="8" t="s">
        <v>324</v>
      </c>
      <c r="B323" s="8" t="s">
        <v>373</v>
      </c>
      <c r="C323" s="8" t="str">
        <f aca="false">IFERROR(__xludf.dummyfunction("INDEX(SPLIT(B323, "" "", TRUE, TRUE), 0, 1)"),"AWS")</f>
        <v>AWS</v>
      </c>
    </row>
    <row r="324" customFormat="false" ht="15.75" hidden="true" customHeight="false" outlineLevel="0" collapsed="false">
      <c r="A324" s="8" t="s">
        <v>324</v>
      </c>
      <c r="B324" s="8" t="s">
        <v>374</v>
      </c>
      <c r="C324" s="8" t="str">
        <f aca="false">IFERROR(__xludf.dummyfunction("INDEX(SPLIT(B324, "" "", TRUE, TRUE), 0, 1)"),"AWS")</f>
        <v>AWS</v>
      </c>
    </row>
    <row r="325" customFormat="false" ht="15.75" hidden="true" customHeight="false" outlineLevel="0" collapsed="false">
      <c r="A325" s="8" t="s">
        <v>324</v>
      </c>
      <c r="B325" s="8" t="s">
        <v>375</v>
      </c>
      <c r="C325" s="8" t="str">
        <f aca="false">IFERROR(__xludf.dummyfunction("INDEX(SPLIT(B325, "" "", TRUE, TRUE), 0, 1)"),"AWS")</f>
        <v>AWS</v>
      </c>
    </row>
    <row r="326" customFormat="false" ht="15.75" hidden="true" customHeight="false" outlineLevel="0" collapsed="false">
      <c r="A326" s="8" t="s">
        <v>324</v>
      </c>
      <c r="B326" s="8" t="s">
        <v>376</v>
      </c>
      <c r="C326" s="8" t="str">
        <f aca="false">IFERROR(__xludf.dummyfunction("INDEX(SPLIT(B326, "" "", TRUE, TRUE), 0, 1)"),"AWS")</f>
        <v>AWS</v>
      </c>
    </row>
    <row r="327" customFormat="false" ht="15.75" hidden="true" customHeight="false" outlineLevel="0" collapsed="false">
      <c r="A327" s="8" t="s">
        <v>324</v>
      </c>
      <c r="B327" s="8" t="s">
        <v>377</v>
      </c>
      <c r="C327" s="8" t="str">
        <f aca="false">IFERROR(__xludf.dummyfunction("INDEX(SPLIT(B327, "" "", TRUE, TRUE), 0, 1)"),"AWS")</f>
        <v>AWS</v>
      </c>
    </row>
    <row r="328" customFormat="false" ht="15.75" hidden="true" customHeight="false" outlineLevel="0" collapsed="false">
      <c r="A328" s="8" t="s">
        <v>324</v>
      </c>
      <c r="B328" s="8" t="s">
        <v>378</v>
      </c>
      <c r="C328" s="8" t="str">
        <f aca="false">IFERROR(__xludf.dummyfunction("INDEX(SPLIT(B328, "" "", TRUE, TRUE), 0, 1)"),"AWS")</f>
        <v>AWS</v>
      </c>
    </row>
    <row r="329" customFormat="false" ht="15.75" hidden="true" customHeight="false" outlineLevel="0" collapsed="false">
      <c r="A329" s="8" t="s">
        <v>324</v>
      </c>
      <c r="B329" s="8" t="s">
        <v>379</v>
      </c>
      <c r="C329" s="8" t="str">
        <f aca="false">IFERROR(__xludf.dummyfunction("INDEX(SPLIT(B329, "" "", TRUE, TRUE), 0, 1)"),"AWS")</f>
        <v>AWS</v>
      </c>
    </row>
    <row r="330" customFormat="false" ht="15.75" hidden="true" customHeight="false" outlineLevel="0" collapsed="false">
      <c r="A330" s="8" t="s">
        <v>324</v>
      </c>
      <c r="B330" s="8" t="s">
        <v>380</v>
      </c>
      <c r="C330" s="8" t="str">
        <f aca="false">IFERROR(__xludf.dummyfunction("INDEX(SPLIT(B330, "" "", TRUE, TRUE), 0, 1)"),"AWS")</f>
        <v>AWS</v>
      </c>
    </row>
    <row r="331" customFormat="false" ht="15.75" hidden="true" customHeight="false" outlineLevel="0" collapsed="false">
      <c r="A331" s="8" t="s">
        <v>324</v>
      </c>
      <c r="B331" s="8" t="s">
        <v>381</v>
      </c>
      <c r="C331" s="8" t="str">
        <f aca="false">IFERROR(__xludf.dummyfunction("INDEX(SPLIT(B331, "" "", TRUE, TRUE), 0, 1)"),"AWS")</f>
        <v>AWS</v>
      </c>
    </row>
    <row r="332" customFormat="false" ht="15.75" hidden="true" customHeight="false" outlineLevel="0" collapsed="false">
      <c r="A332" s="8" t="s">
        <v>324</v>
      </c>
      <c r="B332" s="8" t="s">
        <v>382</v>
      </c>
      <c r="C332" s="8" t="str">
        <f aca="false">IFERROR(__xludf.dummyfunction("INDEX(SPLIT(B332, "" "", TRUE, TRUE), 0, 1)"),"AWS")</f>
        <v>AWS</v>
      </c>
    </row>
    <row r="333" customFormat="false" ht="15.75" hidden="true" customHeight="false" outlineLevel="0" collapsed="false">
      <c r="A333" s="8" t="s">
        <v>324</v>
      </c>
      <c r="B333" s="8" t="s">
        <v>383</v>
      </c>
      <c r="C333" s="8" t="str">
        <f aca="false">IFERROR(__xludf.dummyfunction("INDEX(SPLIT(B333, "" "", TRUE, TRUE), 0, 1)"),"AWS")</f>
        <v>AWS</v>
      </c>
    </row>
    <row r="334" customFormat="false" ht="15.75" hidden="true" customHeight="false" outlineLevel="0" collapsed="false">
      <c r="A334" s="8" t="s">
        <v>324</v>
      </c>
      <c r="B334" s="8" t="s">
        <v>384</v>
      </c>
      <c r="C334" s="8" t="str">
        <f aca="false">IFERROR(__xludf.dummyfunction("INDEX(SPLIT(B334, "" "", TRUE, TRUE), 0, 1)"),"AWS")</f>
        <v>AWS</v>
      </c>
    </row>
    <row r="335" customFormat="false" ht="15.75" hidden="true" customHeight="false" outlineLevel="0" collapsed="false">
      <c r="A335" s="8" t="s">
        <v>324</v>
      </c>
      <c r="B335" s="8" t="s">
        <v>385</v>
      </c>
      <c r="C335" s="8" t="str">
        <f aca="false">IFERROR(__xludf.dummyfunction("INDEX(SPLIT(B335, "" "", TRUE, TRUE), 0, 1)"),"AWS")</f>
        <v>AWS</v>
      </c>
    </row>
    <row r="336" customFormat="false" ht="15.75" hidden="true" customHeight="false" outlineLevel="0" collapsed="false">
      <c r="A336" s="8" t="s">
        <v>324</v>
      </c>
      <c r="B336" s="8" t="s">
        <v>386</v>
      </c>
      <c r="C336" s="8" t="str">
        <f aca="false">IFERROR(__xludf.dummyfunction("INDEX(SPLIT(B336, "" "", TRUE, TRUE), 0, 1)"),"AWS")</f>
        <v>AWS</v>
      </c>
    </row>
    <row r="337" customFormat="false" ht="15.75" hidden="true" customHeight="false" outlineLevel="0" collapsed="false">
      <c r="A337" s="8" t="s">
        <v>324</v>
      </c>
      <c r="B337" s="8" t="s">
        <v>387</v>
      </c>
      <c r="C337" s="8" t="str">
        <f aca="false">IFERROR(__xludf.dummyfunction("INDEX(SPLIT(B337, "" "", TRUE, TRUE), 0, 1)"),"AWS")</f>
        <v>AWS</v>
      </c>
    </row>
    <row r="338" customFormat="false" ht="15.75" hidden="true" customHeight="false" outlineLevel="0" collapsed="false">
      <c r="A338" s="8" t="s">
        <v>324</v>
      </c>
      <c r="B338" s="8" t="s">
        <v>388</v>
      </c>
      <c r="C338" s="8" t="str">
        <f aca="false">IFERROR(__xludf.dummyfunction("INDEX(SPLIT(B338, "" "", TRUE, TRUE), 0, 1)"),"AWS")</f>
        <v>AWS</v>
      </c>
    </row>
    <row r="339" customFormat="false" ht="15.75" hidden="true" customHeight="false" outlineLevel="0" collapsed="false">
      <c r="A339" s="8" t="s">
        <v>324</v>
      </c>
      <c r="B339" s="8" t="s">
        <v>389</v>
      </c>
      <c r="C339" s="8" t="str">
        <f aca="false">IFERROR(__xludf.dummyfunction("INDEX(SPLIT(B339, "" "", TRUE, TRUE), 0, 1)"),"AWS")</f>
        <v>AWS</v>
      </c>
    </row>
    <row r="340" customFormat="false" ht="15.75" hidden="true" customHeight="false" outlineLevel="0" collapsed="false">
      <c r="A340" s="8" t="s">
        <v>324</v>
      </c>
      <c r="B340" s="8" t="s">
        <v>390</v>
      </c>
      <c r="C340" s="8" t="str">
        <f aca="false">IFERROR(__xludf.dummyfunction("INDEX(SPLIT(B340, "" "", TRUE, TRUE), 0, 1)"),"Alibaba")</f>
        <v>Alibaba</v>
      </c>
    </row>
    <row r="341" customFormat="false" ht="15.75" hidden="true" customHeight="false" outlineLevel="0" collapsed="false">
      <c r="A341" s="8" t="s">
        <v>324</v>
      </c>
      <c r="B341" s="8" t="s">
        <v>391</v>
      </c>
      <c r="C341" s="8" t="str">
        <f aca="false">IFERROR(__xludf.dummyfunction("INDEX(SPLIT(B341, "" "", TRUE, TRUE), 0, 1)"),"Alibaba")</f>
        <v>Alibaba</v>
      </c>
    </row>
    <row r="342" customFormat="false" ht="15.75" hidden="true" customHeight="false" outlineLevel="0" collapsed="false">
      <c r="A342" s="8" t="s">
        <v>324</v>
      </c>
      <c r="B342" s="8" t="s">
        <v>392</v>
      </c>
      <c r="C342" s="8" t="str">
        <f aca="false">IFERROR(__xludf.dummyfunction("INDEX(SPLIT(B342, "" "", TRUE, TRUE), 0, 1)"),"Alibaba")</f>
        <v>Alibaba</v>
      </c>
    </row>
    <row r="343" customFormat="false" ht="15.75" hidden="true" customHeight="false" outlineLevel="0" collapsed="false">
      <c r="A343" s="8" t="s">
        <v>324</v>
      </c>
      <c r="B343" s="8" t="s">
        <v>393</v>
      </c>
      <c r="C343" s="8" t="str">
        <f aca="false">IFERROR(__xludf.dummyfunction("INDEX(SPLIT(B343, "" "", TRUE, TRUE), 0, 1)"),"Alibaba")</f>
        <v>Alibaba</v>
      </c>
    </row>
    <row r="344" customFormat="false" ht="15.75" hidden="true" customHeight="false" outlineLevel="0" collapsed="false">
      <c r="A344" s="8" t="s">
        <v>324</v>
      </c>
      <c r="B344" s="8" t="s">
        <v>394</v>
      </c>
      <c r="C344" s="8" t="str">
        <f aca="false">IFERROR(__xludf.dummyfunction("INDEX(SPLIT(B344, "" "", TRUE, TRUE), 0, 1)"),"Azure")</f>
        <v>Azure</v>
      </c>
    </row>
    <row r="345" customFormat="false" ht="15.75" hidden="true" customHeight="false" outlineLevel="0" collapsed="false">
      <c r="A345" s="8" t="s">
        <v>324</v>
      </c>
      <c r="B345" s="8" t="s">
        <v>395</v>
      </c>
      <c r="C345" s="8" t="str">
        <f aca="false">IFERROR(__xludf.dummyfunction("INDEX(SPLIT(B345, "" "", TRUE, TRUE), 0, 1)"),"Azure")</f>
        <v>Azure</v>
      </c>
    </row>
    <row r="346" customFormat="false" ht="15.75" hidden="true" customHeight="false" outlineLevel="0" collapsed="false">
      <c r="A346" s="8" t="s">
        <v>324</v>
      </c>
      <c r="B346" s="8" t="s">
        <v>396</v>
      </c>
      <c r="C346" s="8" t="str">
        <f aca="false">IFERROR(__xludf.dummyfunction("INDEX(SPLIT(B346, "" "", TRUE, TRUE), 0, 1)"),"Azure")</f>
        <v>Azure</v>
      </c>
    </row>
    <row r="347" customFormat="false" ht="15.75" hidden="true" customHeight="false" outlineLevel="0" collapsed="false">
      <c r="A347" s="8" t="s">
        <v>324</v>
      </c>
      <c r="B347" s="8" t="s">
        <v>397</v>
      </c>
      <c r="C347" s="8" t="str">
        <f aca="false">IFERROR(__xludf.dummyfunction("INDEX(SPLIT(B347, "" "", TRUE, TRUE), 0, 1)"),"Azure")</f>
        <v>Azure</v>
      </c>
    </row>
    <row r="348" customFormat="false" ht="15.75" hidden="true" customHeight="false" outlineLevel="0" collapsed="false">
      <c r="A348" s="8" t="s">
        <v>324</v>
      </c>
      <c r="B348" s="8" t="s">
        <v>398</v>
      </c>
      <c r="C348" s="8" t="str">
        <f aca="false">IFERROR(__xludf.dummyfunction("INDEX(SPLIT(B348, "" "", TRUE, TRUE), 0, 1)"),"Azure")</f>
        <v>Azure</v>
      </c>
    </row>
    <row r="349" customFormat="false" ht="15.75" hidden="true" customHeight="false" outlineLevel="0" collapsed="false">
      <c r="A349" s="8" t="s">
        <v>324</v>
      </c>
      <c r="B349" s="8" t="s">
        <v>399</v>
      </c>
      <c r="C349" s="8" t="str">
        <f aca="false">IFERROR(__xludf.dummyfunction("INDEX(SPLIT(B349, "" "", TRUE, TRUE), 0, 1)"),"Azure")</f>
        <v>Azure</v>
      </c>
    </row>
    <row r="350" customFormat="false" ht="15.75" hidden="true" customHeight="false" outlineLevel="0" collapsed="false">
      <c r="A350" s="8" t="s">
        <v>324</v>
      </c>
      <c r="B350" s="8" t="s">
        <v>400</v>
      </c>
      <c r="C350" s="8" t="str">
        <f aca="false">IFERROR(__xludf.dummyfunction("INDEX(SPLIT(B350, "" "", TRUE, TRUE), 0, 1)"),"Azure")</f>
        <v>Azure</v>
      </c>
    </row>
    <row r="351" customFormat="false" ht="15.75" hidden="true" customHeight="false" outlineLevel="0" collapsed="false">
      <c r="A351" s="8" t="s">
        <v>324</v>
      </c>
      <c r="B351" s="8" t="s">
        <v>401</v>
      </c>
      <c r="C351" s="8" t="str">
        <f aca="false">IFERROR(__xludf.dummyfunction("INDEX(SPLIT(B351, "" "", TRUE, TRUE), 0, 1)"),"Azure")</f>
        <v>Azure</v>
      </c>
    </row>
    <row r="352" customFormat="false" ht="15.75" hidden="true" customHeight="false" outlineLevel="0" collapsed="false">
      <c r="A352" s="8" t="s">
        <v>324</v>
      </c>
      <c r="B352" s="8" t="s">
        <v>402</v>
      </c>
      <c r="C352" s="8" t="str">
        <f aca="false">IFERROR(__xludf.dummyfunction("INDEX(SPLIT(B352, "" "", TRUE, TRUE), 0, 1)"),"Azure")</f>
        <v>Azure</v>
      </c>
    </row>
    <row r="353" customFormat="false" ht="15.75" hidden="true" customHeight="false" outlineLevel="0" collapsed="false">
      <c r="A353" s="8" t="s">
        <v>324</v>
      </c>
      <c r="B353" s="8" t="s">
        <v>403</v>
      </c>
      <c r="C353" s="8" t="str">
        <f aca="false">IFERROR(__xludf.dummyfunction("INDEX(SPLIT(B353, "" "", TRUE, TRUE), 0, 1)"),"Azure")</f>
        <v>Azure</v>
      </c>
    </row>
    <row r="354" customFormat="false" ht="15.75" hidden="true" customHeight="false" outlineLevel="0" collapsed="false">
      <c r="A354" s="8" t="s">
        <v>324</v>
      </c>
      <c r="B354" s="8" t="s">
        <v>404</v>
      </c>
      <c r="C354" s="8" t="str">
        <f aca="false">IFERROR(__xludf.dummyfunction("INDEX(SPLIT(B354, "" "", TRUE, TRUE), 0, 1)"),"Azure")</f>
        <v>Azure</v>
      </c>
    </row>
    <row r="355" customFormat="false" ht="15.75" hidden="true" customHeight="false" outlineLevel="0" collapsed="false">
      <c r="A355" s="8" t="s">
        <v>324</v>
      </c>
      <c r="B355" s="8" t="s">
        <v>405</v>
      </c>
      <c r="C355" s="8" t="str">
        <f aca="false">IFERROR(__xludf.dummyfunction("INDEX(SPLIT(B355, "" "", TRUE, TRUE), 0, 1)"),"Azure")</f>
        <v>Azure</v>
      </c>
    </row>
    <row r="356" customFormat="false" ht="15.75" hidden="true" customHeight="false" outlineLevel="0" collapsed="false">
      <c r="A356" s="8" t="s">
        <v>324</v>
      </c>
      <c r="B356" s="8" t="s">
        <v>406</v>
      </c>
      <c r="C356" s="8" t="str">
        <f aca="false">IFERROR(__xludf.dummyfunction("INDEX(SPLIT(B356, "" "", TRUE, TRUE), 0, 1)"),"Azure")</f>
        <v>Azure</v>
      </c>
    </row>
    <row r="357" customFormat="false" ht="15.75" hidden="true" customHeight="false" outlineLevel="0" collapsed="false">
      <c r="A357" s="8" t="s">
        <v>324</v>
      </c>
      <c r="B357" s="8" t="s">
        <v>407</v>
      </c>
      <c r="C357" s="8" t="str">
        <f aca="false">IFERROR(__xludf.dummyfunction("INDEX(SPLIT(B357, "" "", TRUE, TRUE), 0, 1)"),"Azure")</f>
        <v>Azure</v>
      </c>
    </row>
    <row r="358" customFormat="false" ht="15.75" hidden="true" customHeight="false" outlineLevel="0" collapsed="false">
      <c r="A358" s="8" t="s">
        <v>324</v>
      </c>
      <c r="B358" s="8" t="s">
        <v>408</v>
      </c>
      <c r="C358" s="8" t="str">
        <f aca="false">IFERROR(__xludf.dummyfunction("INDEX(SPLIT(B358, "" "", TRUE, TRUE), 0, 1)"),"Hosted")</f>
        <v>Hosted</v>
      </c>
    </row>
    <row r="359" customFormat="false" ht="15.75" hidden="false" customHeight="false" outlineLevel="0" collapsed="false">
      <c r="A359" s="8" t="s">
        <v>324</v>
      </c>
      <c r="B359" s="8" t="s">
        <v>409</v>
      </c>
      <c r="C359" s="8" t="str">
        <f aca="false">IFERROR(__xludf.dummyfunction("INDEX(SPLIT(B359, "" "", TRUE, TRUE), 0, 1)"),"GCP")</f>
        <v>GCP</v>
      </c>
    </row>
    <row r="360" customFormat="false" ht="15.75" hidden="false" customHeight="false" outlineLevel="0" collapsed="false">
      <c r="A360" s="8" t="s">
        <v>324</v>
      </c>
      <c r="B360" s="8" t="s">
        <v>410</v>
      </c>
      <c r="C360" s="8" t="str">
        <f aca="false">IFERROR(__xludf.dummyfunction("INDEX(SPLIT(B360, "" "", TRUE, TRUE), 0, 1)"),"GCP")</f>
        <v>GCP</v>
      </c>
    </row>
    <row r="361" customFormat="false" ht="15.75" hidden="false" customHeight="false" outlineLevel="0" collapsed="false">
      <c r="A361" s="8" t="s">
        <v>324</v>
      </c>
      <c r="B361" s="8" t="s">
        <v>411</v>
      </c>
      <c r="C361" s="8" t="str">
        <f aca="false">IFERROR(__xludf.dummyfunction("INDEX(SPLIT(B361, "" "", TRUE, TRUE), 0, 1)"),"GCP")</f>
        <v>GCP</v>
      </c>
    </row>
    <row r="362" customFormat="false" ht="15.75" hidden="false" customHeight="false" outlineLevel="0" collapsed="false">
      <c r="A362" s="8" t="s">
        <v>324</v>
      </c>
      <c r="B362" s="8" t="s">
        <v>412</v>
      </c>
      <c r="C362" s="8" t="str">
        <f aca="false">IFERROR(__xludf.dummyfunction("INDEX(SPLIT(B362, "" "", TRUE, TRUE), 0, 1)"),"GCP")</f>
        <v>GCP</v>
      </c>
    </row>
    <row r="363" customFormat="false" ht="15.75" hidden="false" customHeight="false" outlineLevel="0" collapsed="false">
      <c r="A363" s="8" t="s">
        <v>324</v>
      </c>
      <c r="B363" s="8" t="s">
        <v>413</v>
      </c>
      <c r="C363" s="8" t="str">
        <f aca="false">IFERROR(__xludf.dummyfunction("INDEX(SPLIT(B363, "" "", TRUE, TRUE), 0, 1)"),"GCP")</f>
        <v>GCP</v>
      </c>
    </row>
    <row r="364" customFormat="false" ht="15.75" hidden="false" customHeight="false" outlineLevel="0" collapsed="false">
      <c r="A364" s="8" t="s">
        <v>324</v>
      </c>
      <c r="B364" s="8" t="s">
        <v>414</v>
      </c>
      <c r="C364" s="8" t="str">
        <f aca="false">IFERROR(__xludf.dummyfunction("INDEX(SPLIT(B364, "" "", TRUE, TRUE), 0, 1)"),"GCP")</f>
        <v>GCP</v>
      </c>
    </row>
    <row r="365" customFormat="false" ht="15.75" hidden="false" customHeight="false" outlineLevel="0" collapsed="false">
      <c r="A365" s="8" t="s">
        <v>324</v>
      </c>
      <c r="B365" s="8" t="s">
        <v>415</v>
      </c>
      <c r="C365" s="8" t="str">
        <f aca="false">IFERROR(__xludf.dummyfunction("INDEX(SPLIT(B365, "" "", TRUE, TRUE), 0, 1)"),"GCP")</f>
        <v>GCP</v>
      </c>
    </row>
    <row r="366" customFormat="false" ht="15.75" hidden="false" customHeight="false" outlineLevel="0" collapsed="false">
      <c r="A366" s="8" t="s">
        <v>324</v>
      </c>
      <c r="B366" s="8" t="s">
        <v>416</v>
      </c>
      <c r="C366" s="8" t="str">
        <f aca="false">IFERROR(__xludf.dummyfunction("INDEX(SPLIT(B366, "" "", TRUE, TRUE), 0, 1)"),"GCP")</f>
        <v>GCP</v>
      </c>
    </row>
    <row r="367" customFormat="false" ht="15.75" hidden="true" customHeight="false" outlineLevel="0" collapsed="false">
      <c r="A367" s="8" t="s">
        <v>324</v>
      </c>
      <c r="B367" s="8" t="s">
        <v>417</v>
      </c>
      <c r="C367" s="8" t="str">
        <f aca="false">IFERROR(__xludf.dummyfunction("INDEX(SPLIT(B367, "" "", TRUE, TRUE), 0, 1)"),"Linode")</f>
        <v>Linode</v>
      </c>
    </row>
    <row r="368" customFormat="false" ht="15.75" hidden="true" customHeight="false" outlineLevel="0" collapsed="false">
      <c r="A368" s="8" t="s">
        <v>324</v>
      </c>
      <c r="B368" s="8" t="s">
        <v>418</v>
      </c>
      <c r="C368" s="8" t="str">
        <f aca="false">IFERROR(__xludf.dummyfunction("INDEX(SPLIT(B368, "" "", TRUE, TRUE), 0, 1)"),"Linode")</f>
        <v>Linode</v>
      </c>
    </row>
    <row r="369" customFormat="false" ht="15.75" hidden="true" customHeight="false" outlineLevel="0" collapsed="false">
      <c r="A369" s="8" t="s">
        <v>324</v>
      </c>
      <c r="B369" s="8" t="s">
        <v>419</v>
      </c>
      <c r="C369" s="8" t="str">
        <f aca="false">IFERROR(__xludf.dummyfunction("INDEX(SPLIT(B369, "" "", TRUE, TRUE), 0, 1)"),"Linode")</f>
        <v>Linode</v>
      </c>
    </row>
    <row r="370" customFormat="false" ht="15.75" hidden="true" customHeight="false" outlineLevel="0" collapsed="false">
      <c r="A370" s="8" t="s">
        <v>324</v>
      </c>
      <c r="B370" s="8" t="s">
        <v>420</v>
      </c>
      <c r="C370" s="8" t="str">
        <f aca="false">IFERROR(__xludf.dummyfunction("INDEX(SPLIT(B370, "" "", TRUE, TRUE), 0, 1)"),"OCI")</f>
        <v>OCI</v>
      </c>
    </row>
    <row r="371" customFormat="false" ht="15.75" hidden="true" customHeight="false" outlineLevel="0" collapsed="false">
      <c r="A371" s="8" t="s">
        <v>421</v>
      </c>
      <c r="B371" s="8" t="s">
        <v>422</v>
      </c>
      <c r="C371" s="8" t="str">
        <f aca="false">IFERROR(__xludf.dummyfunction("INDEX(SPLIT(B371, "" "", TRUE, TRUE), 0, 1)"),"Kubernetes")</f>
        <v>Kubernetes</v>
      </c>
    </row>
    <row r="372" customFormat="false" ht="15.75" hidden="true" customHeight="false" outlineLevel="0" collapsed="false">
      <c r="A372" s="8" t="s">
        <v>423</v>
      </c>
      <c r="B372" s="8" t="s">
        <v>424</v>
      </c>
      <c r="C372" s="8" t="str">
        <f aca="false">IFERROR(__xludf.dummyfunction("INDEX(SPLIT(B372, "" "", TRUE, TRUE), 0, 1)"),"AWS")</f>
        <v>AWS</v>
      </c>
    </row>
    <row r="373" customFormat="false" ht="15.75" hidden="true" customHeight="false" outlineLevel="0" collapsed="false">
      <c r="A373" s="8" t="s">
        <v>423</v>
      </c>
      <c r="B373" s="8" t="s">
        <v>425</v>
      </c>
      <c r="C373" s="8" t="str">
        <f aca="false">IFERROR(__xludf.dummyfunction("INDEX(SPLIT(B373, "" "", TRUE, TRUE), 0, 1)"),"AWS")</f>
        <v>AWS</v>
      </c>
    </row>
    <row r="374" customFormat="false" ht="15.75" hidden="true" customHeight="false" outlineLevel="0" collapsed="false">
      <c r="A374" s="8" t="s">
        <v>423</v>
      </c>
      <c r="B374" s="8" t="s">
        <v>426</v>
      </c>
      <c r="C374" s="8" t="str">
        <f aca="false">IFERROR(__xludf.dummyfunction("INDEX(SPLIT(B374, "" "", TRUE, TRUE), 0, 1)"),"AWS")</f>
        <v>AWS</v>
      </c>
    </row>
    <row r="375" customFormat="false" ht="15.75" hidden="true" customHeight="false" outlineLevel="0" collapsed="false">
      <c r="A375" s="8" t="s">
        <v>423</v>
      </c>
      <c r="B375" s="8" t="s">
        <v>427</v>
      </c>
      <c r="C375" s="8" t="str">
        <f aca="false">IFERROR(__xludf.dummyfunction("INDEX(SPLIT(B375, "" "", TRUE, TRUE), 0, 1)"),"AWS")</f>
        <v>AWS</v>
      </c>
    </row>
    <row r="376" customFormat="false" ht="15.75" hidden="true" customHeight="false" outlineLevel="0" collapsed="false">
      <c r="A376" s="8" t="s">
        <v>423</v>
      </c>
      <c r="B376" s="8" t="s">
        <v>428</v>
      </c>
      <c r="C376" s="8" t="str">
        <f aca="false">IFERROR(__xludf.dummyfunction("INDEX(SPLIT(B376, "" "", TRUE, TRUE), 0, 1)"),"AWS")</f>
        <v>AWS</v>
      </c>
    </row>
    <row r="377" customFormat="false" ht="15.75" hidden="true" customHeight="false" outlineLevel="0" collapsed="false">
      <c r="A377" s="8" t="s">
        <v>423</v>
      </c>
      <c r="B377" s="8" t="s">
        <v>429</v>
      </c>
      <c r="C377" s="8" t="str">
        <f aca="false">IFERROR(__xludf.dummyfunction("INDEX(SPLIT(B377, "" "", TRUE, TRUE), 0, 1)"),"AWS")</f>
        <v>AWS</v>
      </c>
    </row>
    <row r="378" customFormat="false" ht="15.75" hidden="true" customHeight="false" outlineLevel="0" collapsed="false">
      <c r="A378" s="8" t="s">
        <v>423</v>
      </c>
      <c r="B378" s="8" t="s">
        <v>430</v>
      </c>
      <c r="C378" s="8" t="str">
        <f aca="false">IFERROR(__xludf.dummyfunction("INDEX(SPLIT(B378, "" "", TRUE, TRUE), 0, 1)"),"Azure")</f>
        <v>Azure</v>
      </c>
    </row>
    <row r="379" customFormat="false" ht="15.75" hidden="true" customHeight="false" outlineLevel="0" collapsed="false">
      <c r="A379" s="8" t="s">
        <v>431</v>
      </c>
      <c r="B379" s="8" t="s">
        <v>432</v>
      </c>
      <c r="C379" s="8" t="str">
        <f aca="false">IFERROR(__xludf.dummyfunction("INDEX(SPLIT(B379, "" "", TRUE, TRUE), 0, 1)"),"AWS")</f>
        <v>AWS</v>
      </c>
    </row>
    <row r="380" customFormat="false" ht="15.75" hidden="true" customHeight="false" outlineLevel="0" collapsed="false">
      <c r="A380" s="8" t="s">
        <v>431</v>
      </c>
      <c r="B380" s="8" t="s">
        <v>433</v>
      </c>
      <c r="C380" s="8" t="str">
        <f aca="false">IFERROR(__xludf.dummyfunction("INDEX(SPLIT(B380, "" "", TRUE, TRUE), 0, 1)"),"Azure")</f>
        <v>Azure</v>
      </c>
    </row>
    <row r="381" customFormat="false" ht="15.75" hidden="true" customHeight="false" outlineLevel="0" collapsed="false">
      <c r="A381" s="8" t="s">
        <v>431</v>
      </c>
      <c r="B381" s="8" t="s">
        <v>434</v>
      </c>
      <c r="C381" s="8" t="str">
        <f aca="false">IFERROR(__xludf.dummyfunction("INDEX(SPLIT(B381, "" "", TRUE, TRUE), 0, 1)"),"Azure")</f>
        <v>Azure</v>
      </c>
    </row>
    <row r="382" customFormat="false" ht="15.75" hidden="true" customHeight="false" outlineLevel="0" collapsed="false">
      <c r="A382" s="8" t="s">
        <v>431</v>
      </c>
      <c r="B382" s="8" t="s">
        <v>435</v>
      </c>
      <c r="C382" s="8" t="str">
        <f aca="false">IFERROR(__xludf.dummyfunction("INDEX(SPLIT(B382, "" "", TRUE, TRUE), 0, 1)"),"Azure")</f>
        <v>Azure</v>
      </c>
    </row>
    <row r="383" customFormat="false" ht="15.75" hidden="true" customHeight="false" outlineLevel="0" collapsed="false">
      <c r="A383" s="8" t="s">
        <v>431</v>
      </c>
      <c r="B383" s="8" t="s">
        <v>436</v>
      </c>
      <c r="C383" s="8" t="str">
        <f aca="false">IFERROR(__xludf.dummyfunction("INDEX(SPLIT(B383, "" "", TRUE, TRUE), 0, 1)"),"Azure")</f>
        <v>Azure</v>
      </c>
    </row>
    <row r="384" customFormat="false" ht="15.75" hidden="true" customHeight="false" outlineLevel="0" collapsed="false">
      <c r="A384" s="8" t="s">
        <v>431</v>
      </c>
      <c r="B384" s="8" t="s">
        <v>437</v>
      </c>
      <c r="C384" s="8" t="str">
        <f aca="false">IFERROR(__xludf.dummyfunction("INDEX(SPLIT(B384, "" "", TRUE, TRUE), 0, 1)"),"Azure")</f>
        <v>Azure</v>
      </c>
    </row>
    <row r="385" customFormat="false" ht="15.75" hidden="true" customHeight="false" outlineLevel="0" collapsed="false">
      <c r="A385" s="8" t="s">
        <v>431</v>
      </c>
      <c r="B385" s="8" t="s">
        <v>438</v>
      </c>
      <c r="C385" s="8" t="str">
        <f aca="false">IFERROR(__xludf.dummyfunction("INDEX(SPLIT(B385, "" "", TRUE, TRUE), 0, 1)"),"Azure")</f>
        <v>Azure</v>
      </c>
    </row>
    <row r="386" customFormat="false" ht="15.75" hidden="true" customHeight="false" outlineLevel="0" collapsed="false">
      <c r="A386" s="8" t="s">
        <v>431</v>
      </c>
      <c r="B386" s="8" t="s">
        <v>439</v>
      </c>
      <c r="C386" s="8" t="str">
        <f aca="false">IFERROR(__xludf.dummyfunction("INDEX(SPLIT(B386, "" "", TRUE, TRUE), 0, 1)"),"Azure")</f>
        <v>Azure</v>
      </c>
    </row>
    <row r="387" customFormat="false" ht="15.75" hidden="true" customHeight="false" outlineLevel="0" collapsed="false">
      <c r="A387" s="8" t="s">
        <v>431</v>
      </c>
      <c r="B387" s="8" t="s">
        <v>440</v>
      </c>
      <c r="C387" s="8" t="str">
        <f aca="false">IFERROR(__xludf.dummyfunction("INDEX(SPLIT(B387, "" "", TRUE, TRUE), 0, 1)"),"Azure")</f>
        <v>Azure</v>
      </c>
    </row>
    <row r="388" customFormat="false" ht="15.75" hidden="true" customHeight="false" outlineLevel="0" collapsed="false">
      <c r="A388" s="8" t="s">
        <v>431</v>
      </c>
      <c r="B388" s="8" t="s">
        <v>441</v>
      </c>
      <c r="C388" s="8" t="str">
        <f aca="false">IFERROR(__xludf.dummyfunction("INDEX(SPLIT(B388, "" "", TRUE, TRUE), 0, 1)"),"Azure")</f>
        <v>Azure</v>
      </c>
    </row>
    <row r="389" customFormat="false" ht="15.75" hidden="true" customHeight="false" outlineLevel="0" collapsed="false">
      <c r="A389" s="8" t="s">
        <v>431</v>
      </c>
      <c r="B389" s="8" t="s">
        <v>442</v>
      </c>
      <c r="C389" s="8" t="str">
        <f aca="false">IFERROR(__xludf.dummyfunction("INDEX(SPLIT(B389, "" "", TRUE, TRUE), 0, 1)"),"Azure")</f>
        <v>Azure</v>
      </c>
    </row>
    <row r="390" customFormat="false" ht="15.75" hidden="true" customHeight="false" outlineLevel="0" collapsed="false">
      <c r="A390" s="8" t="s">
        <v>431</v>
      </c>
      <c r="B390" s="8" t="s">
        <v>443</v>
      </c>
      <c r="C390" s="8" t="str">
        <f aca="false">IFERROR(__xludf.dummyfunction("INDEX(SPLIT(B390, "" "", TRUE, TRUE), 0, 1)"),"Azure")</f>
        <v>Azure</v>
      </c>
    </row>
    <row r="391" customFormat="false" ht="15.75" hidden="true" customHeight="false" outlineLevel="0" collapsed="false">
      <c r="A391" s="8" t="s">
        <v>431</v>
      </c>
      <c r="B391" s="8" t="s">
        <v>444</v>
      </c>
      <c r="C391" s="8" t="str">
        <f aca="false">IFERROR(__xludf.dummyfunction("INDEX(SPLIT(B391, "" "", TRUE, TRUE), 0, 1)"),"Azure")</f>
        <v>Azure</v>
      </c>
    </row>
    <row r="392" customFormat="false" ht="15.75" hidden="true" customHeight="false" outlineLevel="0" collapsed="false">
      <c r="A392" s="8" t="s">
        <v>431</v>
      </c>
      <c r="B392" s="8" t="s">
        <v>445</v>
      </c>
      <c r="C392" s="8" t="str">
        <f aca="false">IFERROR(__xludf.dummyfunction("INDEX(SPLIT(B392, "" "", TRUE, TRUE), 0, 1)"),"Azure")</f>
        <v>Azure</v>
      </c>
    </row>
    <row r="393" customFormat="false" ht="15.75" hidden="true" customHeight="false" outlineLevel="0" collapsed="false">
      <c r="A393" s="8" t="s">
        <v>431</v>
      </c>
      <c r="B393" s="8" t="s">
        <v>446</v>
      </c>
      <c r="C393" s="8" t="str">
        <f aca="false">IFERROR(__xludf.dummyfunction("INDEX(SPLIT(B393, "" "", TRUE, TRUE), 0, 1)"),"Azure")</f>
        <v>Azure</v>
      </c>
    </row>
    <row r="394" customFormat="false" ht="15.75" hidden="true" customHeight="false" outlineLevel="0" collapsed="false">
      <c r="A394" s="8" t="s">
        <v>431</v>
      </c>
      <c r="B394" s="8" t="s">
        <v>447</v>
      </c>
      <c r="C394" s="8" t="str">
        <f aca="false">IFERROR(__xludf.dummyfunction("INDEX(SPLIT(B394, "" "", TRUE, TRUE), 0, 1)"),"Azure")</f>
        <v>Azure</v>
      </c>
    </row>
    <row r="395" customFormat="false" ht="15.75" hidden="true" customHeight="false" outlineLevel="0" collapsed="false">
      <c r="A395" s="8" t="s">
        <v>431</v>
      </c>
      <c r="B395" s="8" t="s">
        <v>448</v>
      </c>
      <c r="C395" s="8" t="str">
        <f aca="false">IFERROR(__xludf.dummyfunction("INDEX(SPLIT(B395, "" "", TRUE, TRUE), 0, 1)"),"Azure")</f>
        <v>Azure</v>
      </c>
    </row>
    <row r="396" customFormat="false" ht="15.75" hidden="true" customHeight="false" outlineLevel="0" collapsed="false">
      <c r="A396" s="8" t="s">
        <v>431</v>
      </c>
      <c r="B396" s="8" t="s">
        <v>449</v>
      </c>
      <c r="C396" s="8" t="str">
        <f aca="false">IFERROR(__xludf.dummyfunction("INDEX(SPLIT(B396, "" "", TRUE, TRUE), 0, 1)"),"Azure")</f>
        <v>Azure</v>
      </c>
    </row>
    <row r="397" customFormat="false" ht="15.75" hidden="true" customHeight="false" outlineLevel="0" collapsed="false">
      <c r="A397" s="8" t="s">
        <v>431</v>
      </c>
      <c r="B397" s="8" t="s">
        <v>450</v>
      </c>
      <c r="C397" s="8" t="str">
        <f aca="false">IFERROR(__xludf.dummyfunction("INDEX(SPLIT(B397, "" "", TRUE, TRUE), 0, 1)"),"Azure")</f>
        <v>Azure</v>
      </c>
    </row>
    <row r="398" customFormat="false" ht="15.75" hidden="true" customHeight="false" outlineLevel="0" collapsed="false">
      <c r="A398" s="8" t="s">
        <v>431</v>
      </c>
      <c r="B398" s="8" t="s">
        <v>451</v>
      </c>
      <c r="C398" s="8" t="str">
        <f aca="false">IFERROR(__xludf.dummyfunction("INDEX(SPLIT(B398, "" "", TRUE, TRUE), 0, 1)"),"Cloudflare")</f>
        <v>Cloudflare</v>
      </c>
    </row>
    <row r="399" customFormat="false" ht="15.75" hidden="false" customHeight="false" outlineLevel="0" collapsed="false">
      <c r="A399" s="8" t="s">
        <v>431</v>
      </c>
      <c r="B399" s="8" t="s">
        <v>452</v>
      </c>
      <c r="C399" s="8" t="str">
        <f aca="false">IFERROR(__xludf.dummyfunction("INDEX(SPLIT(B399, "" "", TRUE, TRUE), 0, 1)"),"GCP")</f>
        <v>GCP</v>
      </c>
    </row>
    <row r="400" customFormat="false" ht="15.75" hidden="true" customHeight="false" outlineLevel="0" collapsed="false">
      <c r="A400" s="8" t="s">
        <v>431</v>
      </c>
      <c r="B400" s="8" t="s">
        <v>453</v>
      </c>
      <c r="C400" s="8" t="str">
        <f aca="false">IFERROR(__xludf.dummyfunction("INDEX(SPLIT(B400, "" "", TRUE, TRUE), 0, 1)"),"Linode")</f>
        <v>Linode</v>
      </c>
    </row>
    <row r="401" customFormat="false" ht="15.75" hidden="true" customHeight="false" outlineLevel="0" collapsed="false">
      <c r="A401" s="8" t="s">
        <v>454</v>
      </c>
      <c r="B401" s="8" t="s">
        <v>455</v>
      </c>
      <c r="C401" s="8" t="str">
        <f aca="false">IFERROR(__xludf.dummyfunction("INDEX(SPLIT(B401, "" "", TRUE, TRUE), 0, 1)"),"AWS")</f>
        <v>AWS</v>
      </c>
    </row>
    <row r="402" customFormat="false" ht="15.75" hidden="true" customHeight="false" outlineLevel="0" collapsed="false">
      <c r="A402" s="8" t="s">
        <v>454</v>
      </c>
      <c r="B402" s="8" t="s">
        <v>456</v>
      </c>
      <c r="C402" s="8" t="str">
        <f aca="false">IFERROR(__xludf.dummyfunction("INDEX(SPLIT(B402, "" "", TRUE, TRUE), 0, 1)"),"Azure")</f>
        <v>Azure</v>
      </c>
    </row>
    <row r="403" customFormat="false" ht="15.75" hidden="true" customHeight="false" outlineLevel="0" collapsed="false">
      <c r="A403" s="8" t="s">
        <v>454</v>
      </c>
      <c r="B403" s="8" t="s">
        <v>457</v>
      </c>
      <c r="C403" s="8" t="str">
        <f aca="false">IFERROR(__xludf.dummyfunction("INDEX(SPLIT(B403, "" "", TRUE, TRUE), 0, 1)"),"Azure")</f>
        <v>Azure</v>
      </c>
    </row>
    <row r="404" customFormat="false" ht="15.75" hidden="true" customHeight="false" outlineLevel="0" collapsed="false">
      <c r="A404" s="8" t="s">
        <v>454</v>
      </c>
      <c r="B404" s="8" t="s">
        <v>458</v>
      </c>
      <c r="C404" s="8" t="str">
        <f aca="false">IFERROR(__xludf.dummyfunction("INDEX(SPLIT(B404, "" "", TRUE, TRUE), 0, 1)"),"Cloudflare")</f>
        <v>Cloudflare</v>
      </c>
    </row>
    <row r="405" customFormat="false" ht="15.75" hidden="false" customHeight="false" outlineLevel="0" collapsed="false">
      <c r="A405" s="8" t="s">
        <v>454</v>
      </c>
      <c r="B405" s="8" t="s">
        <v>459</v>
      </c>
      <c r="C405" s="8" t="str">
        <f aca="false">IFERROR(__xludf.dummyfunction("INDEX(SPLIT(B405, "" "", TRUE, TRUE), 0, 1)"),"GCP")</f>
        <v>GCP</v>
      </c>
    </row>
    <row r="406" customFormat="false" ht="15.75" hidden="true" customHeight="false" outlineLevel="0" collapsed="false">
      <c r="A406" s="8" t="s">
        <v>460</v>
      </c>
      <c r="B406" s="8" t="s">
        <v>461</v>
      </c>
      <c r="C406" s="8" t="str">
        <f aca="false">IFERROR(__xludf.dummyfunction("INDEX(SPLIT(B406, "" "", TRUE, TRUE), 0, 1)"),"Linode")</f>
        <v>Linode</v>
      </c>
    </row>
    <row r="407" customFormat="false" ht="15.75" hidden="true" customHeight="false" outlineLevel="0" collapsed="false">
      <c r="A407" s="8" t="s">
        <v>462</v>
      </c>
      <c r="B407" s="8" t="s">
        <v>463</v>
      </c>
      <c r="C407" s="8" t="str">
        <f aca="false">IFERROR(__xludf.dummyfunction("INDEX(SPLIT(B407, "" "", TRUE, TRUE), 0, 1)"),"AWS")</f>
        <v>AWS</v>
      </c>
    </row>
    <row r="408" customFormat="false" ht="15.75" hidden="true" customHeight="false" outlineLevel="0" collapsed="false">
      <c r="A408" s="8" t="s">
        <v>462</v>
      </c>
      <c r="B408" s="8" t="s">
        <v>464</v>
      </c>
      <c r="C408" s="8" t="str">
        <f aca="false">IFERROR(__xludf.dummyfunction("INDEX(SPLIT(B408, "" "", TRUE, TRUE), 0, 1)"),"AWS")</f>
        <v>AWS</v>
      </c>
    </row>
    <row r="409" customFormat="false" ht="15.75" hidden="true" customHeight="false" outlineLevel="0" collapsed="false">
      <c r="A409" s="8" t="s">
        <v>465</v>
      </c>
      <c r="B409" s="8" t="s">
        <v>466</v>
      </c>
      <c r="C409" s="8" t="str">
        <f aca="false">IFERROR(__xludf.dummyfunction("INDEX(SPLIT(B409, "" "", TRUE, TRUE), 0, 1)"),"AWS")</f>
        <v>AWS</v>
      </c>
    </row>
    <row r="410" customFormat="false" ht="15.75" hidden="true" customHeight="false" outlineLevel="0" collapsed="false">
      <c r="A410" s="8" t="s">
        <v>465</v>
      </c>
      <c r="B410" s="8" t="s">
        <v>467</v>
      </c>
      <c r="C410" s="8" t="str">
        <f aca="false">IFERROR(__xludf.dummyfunction("INDEX(SPLIT(B410, "" "", TRUE, TRUE), 0, 1)"),"AWS")</f>
        <v>AWS</v>
      </c>
    </row>
    <row r="411" customFormat="false" ht="15.75" hidden="true" customHeight="false" outlineLevel="0" collapsed="false">
      <c r="A411" s="8" t="s">
        <v>465</v>
      </c>
      <c r="B411" s="8" t="s">
        <v>468</v>
      </c>
      <c r="C411" s="8" t="str">
        <f aca="false">IFERROR(__xludf.dummyfunction("INDEX(SPLIT(B411, "" "", TRUE, TRUE), 0, 1)"),"AWS")</f>
        <v>AWS</v>
      </c>
    </row>
    <row r="412" customFormat="false" ht="15.75" hidden="true" customHeight="false" outlineLevel="0" collapsed="false">
      <c r="A412" s="8" t="s">
        <v>465</v>
      </c>
      <c r="B412" s="8" t="s">
        <v>469</v>
      </c>
      <c r="C412" s="8" t="str">
        <f aca="false">IFERROR(__xludf.dummyfunction("INDEX(SPLIT(B412, "" "", TRUE, TRUE), 0, 1)"),"Azure")</f>
        <v>Azure</v>
      </c>
    </row>
    <row r="413" customFormat="false" ht="15.75" hidden="true" customHeight="false" outlineLevel="0" collapsed="false">
      <c r="A413" s="8" t="s">
        <v>465</v>
      </c>
      <c r="B413" s="8" t="s">
        <v>470</v>
      </c>
      <c r="C413" s="8" t="str">
        <f aca="false">IFERROR(__xludf.dummyfunction("INDEX(SPLIT(B413, "" "", TRUE, TRUE), 0, 1)"),"Azure")</f>
        <v>Azure</v>
      </c>
    </row>
    <row r="414" customFormat="false" ht="15.75" hidden="false" customHeight="false" outlineLevel="0" collapsed="false">
      <c r="A414" s="8" t="s">
        <v>465</v>
      </c>
      <c r="B414" s="8" t="s">
        <v>471</v>
      </c>
      <c r="C414" s="8" t="str">
        <f aca="false">IFERROR(__xludf.dummyfunction("INDEX(SPLIT(B414, "" "", TRUE, TRUE), 0, 1)"),"GCP")</f>
        <v>GCP</v>
      </c>
    </row>
    <row r="415" customFormat="false" ht="15.75" hidden="false" customHeight="false" outlineLevel="0" collapsed="false">
      <c r="A415" s="8" t="s">
        <v>465</v>
      </c>
      <c r="B415" s="8" t="s">
        <v>472</v>
      </c>
      <c r="C415" s="8" t="str">
        <f aca="false">IFERROR(__xludf.dummyfunction("INDEX(SPLIT(B415, "" "", TRUE, TRUE), 0, 1)"),"GCP")</f>
        <v>GCP</v>
      </c>
    </row>
    <row r="416" customFormat="false" ht="15.75" hidden="true" customHeight="false" outlineLevel="0" collapsed="false">
      <c r="A416" s="8" t="s">
        <v>473</v>
      </c>
      <c r="B416" s="8" t="s">
        <v>474</v>
      </c>
      <c r="C416" s="8" t="str">
        <f aca="false">IFERROR(__xludf.dummyfunction("INDEX(SPLIT(B416, "" "", TRUE, TRUE), 0, 1)"),"AWS")</f>
        <v>AWS</v>
      </c>
    </row>
    <row r="417" customFormat="false" ht="15.75" hidden="true" customHeight="false" outlineLevel="0" collapsed="false">
      <c r="A417" s="8" t="s">
        <v>473</v>
      </c>
      <c r="B417" s="8" t="s">
        <v>475</v>
      </c>
      <c r="C417" s="8" t="str">
        <f aca="false">IFERROR(__xludf.dummyfunction("INDEX(SPLIT(B417, "" "", TRUE, TRUE), 0, 1)"),"AWS")</f>
        <v>AWS</v>
      </c>
    </row>
    <row r="418" customFormat="false" ht="15.75" hidden="true" customHeight="false" outlineLevel="0" collapsed="false">
      <c r="A418" s="8" t="s">
        <v>476</v>
      </c>
      <c r="B418" s="8" t="s">
        <v>477</v>
      </c>
      <c r="C418" s="8" t="str">
        <f aca="false">IFERROR(__xludf.dummyfunction("INDEX(SPLIT(B418, "" "", TRUE, TRUE), 0, 1)"),"AWS")</f>
        <v>AWS</v>
      </c>
    </row>
    <row r="419" customFormat="false" ht="15.75" hidden="true" customHeight="false" outlineLevel="0" collapsed="false">
      <c r="A419" s="8" t="s">
        <v>476</v>
      </c>
      <c r="B419" s="8" t="s">
        <v>478</v>
      </c>
      <c r="C419" s="8" t="str">
        <f aca="false">IFERROR(__xludf.dummyfunction("INDEX(SPLIT(B419, "" "", TRUE, TRUE), 0, 1)"),"AWS")</f>
        <v>AWS</v>
      </c>
    </row>
    <row r="420" customFormat="false" ht="15.75" hidden="true" customHeight="false" outlineLevel="0" collapsed="false">
      <c r="A420" s="8" t="s">
        <v>476</v>
      </c>
      <c r="B420" s="8" t="s">
        <v>479</v>
      </c>
      <c r="C420" s="8" t="str">
        <f aca="false">IFERROR(__xludf.dummyfunction("INDEX(SPLIT(B420, "" "", TRUE, TRUE), 0, 1)"),"AWS")</f>
        <v>AWS</v>
      </c>
    </row>
    <row r="421" customFormat="false" ht="15.75" hidden="true" customHeight="false" outlineLevel="0" collapsed="false">
      <c r="A421" s="8" t="s">
        <v>476</v>
      </c>
      <c r="B421" s="8" t="s">
        <v>480</v>
      </c>
      <c r="C421" s="8" t="str">
        <f aca="false">IFERROR(__xludf.dummyfunction("INDEX(SPLIT(B421, "" "", TRUE, TRUE), 0, 1)"),"AWS")</f>
        <v>AWS</v>
      </c>
    </row>
    <row r="422" customFormat="false" ht="15.75" hidden="true" customHeight="false" outlineLevel="0" collapsed="false">
      <c r="A422" s="8" t="s">
        <v>476</v>
      </c>
      <c r="B422" s="8" t="s">
        <v>481</v>
      </c>
      <c r="C422" s="8" t="str">
        <f aca="false">IFERROR(__xludf.dummyfunction("INDEX(SPLIT(B422, "" "", TRUE, TRUE), 0, 1)"),"AWS")</f>
        <v>AWS</v>
      </c>
    </row>
    <row r="423" customFormat="false" ht="15.75" hidden="true" customHeight="false" outlineLevel="0" collapsed="false">
      <c r="A423" s="8" t="s">
        <v>476</v>
      </c>
      <c r="B423" s="8" t="s">
        <v>482</v>
      </c>
      <c r="C423" s="8" t="str">
        <f aca="false">IFERROR(__xludf.dummyfunction("INDEX(SPLIT(B423, "" "", TRUE, TRUE), 0, 1)"),"Azure")</f>
        <v>Azure</v>
      </c>
    </row>
    <row r="424" customFormat="false" ht="15.75" hidden="false" customHeight="false" outlineLevel="0" collapsed="false">
      <c r="A424" s="8" t="s">
        <v>476</v>
      </c>
      <c r="B424" s="8" t="s">
        <v>483</v>
      </c>
      <c r="C424" s="8" t="str">
        <f aca="false">IFERROR(__xludf.dummyfunction("INDEX(SPLIT(B424, "" "", TRUE, TRUE), 0, 1)"),"GCP")</f>
        <v>GCP</v>
      </c>
    </row>
    <row r="425" customFormat="false" ht="15.75" hidden="true" customHeight="false" outlineLevel="0" collapsed="false">
      <c r="A425" s="8" t="s">
        <v>476</v>
      </c>
      <c r="B425" s="8" t="s">
        <v>484</v>
      </c>
      <c r="C425" s="8" t="str">
        <f aca="false">IFERROR(__xludf.dummyfunction("INDEX(SPLIT(B425, "" "", TRUE, TRUE), 0, 1)"),"OCI")</f>
        <v>OCI</v>
      </c>
    </row>
    <row r="426" customFormat="false" ht="15.75" hidden="true" customHeight="false" outlineLevel="0" collapsed="false">
      <c r="A426" s="8" t="s">
        <v>485</v>
      </c>
      <c r="B426" s="8" t="s">
        <v>486</v>
      </c>
      <c r="C426" s="8" t="str">
        <f aca="false">IFERROR(__xludf.dummyfunction("INDEX(SPLIT(B426, "" "", TRUE, TRUE), 0, 1)"),"AWS")</f>
        <v>AWS</v>
      </c>
    </row>
    <row r="427" customFormat="false" ht="15.75" hidden="true" customHeight="false" outlineLevel="0" collapsed="false">
      <c r="A427" s="8" t="s">
        <v>485</v>
      </c>
      <c r="B427" s="8" t="s">
        <v>487</v>
      </c>
      <c r="C427" s="8" t="str">
        <f aca="false">IFERROR(__xludf.dummyfunction("INDEX(SPLIT(B427, "" "", TRUE, TRUE), 0, 1)"),"AWS")</f>
        <v>AWS</v>
      </c>
    </row>
    <row r="428" customFormat="false" ht="15.75" hidden="true" customHeight="false" outlineLevel="0" collapsed="false">
      <c r="A428" s="8" t="s">
        <v>485</v>
      </c>
      <c r="B428" s="8" t="s">
        <v>488</v>
      </c>
      <c r="C428" s="8" t="str">
        <f aca="false">IFERROR(__xludf.dummyfunction("INDEX(SPLIT(B428, "" "", TRUE, TRUE), 0, 1)"),"AWS")</f>
        <v>AWS</v>
      </c>
    </row>
    <row r="429" customFormat="false" ht="15.75" hidden="true" customHeight="false" outlineLevel="0" collapsed="false">
      <c r="A429" s="8" t="s">
        <v>485</v>
      </c>
      <c r="B429" s="8" t="s">
        <v>489</v>
      </c>
      <c r="C429" s="8" t="str">
        <f aca="false">IFERROR(__xludf.dummyfunction("INDEX(SPLIT(B429, "" "", TRUE, TRUE), 0, 1)"),"AWS")</f>
        <v>AWS</v>
      </c>
    </row>
    <row r="430" customFormat="false" ht="15.75" hidden="true" customHeight="false" outlineLevel="0" collapsed="false">
      <c r="A430" s="8" t="s">
        <v>485</v>
      </c>
      <c r="B430" s="8" t="s">
        <v>490</v>
      </c>
      <c r="C430" s="8" t="str">
        <f aca="false">IFERROR(__xludf.dummyfunction("INDEX(SPLIT(B430, "" "", TRUE, TRUE), 0, 1)"),"Alibaba")</f>
        <v>Alibaba</v>
      </c>
    </row>
    <row r="431" customFormat="false" ht="15.75" hidden="true" customHeight="false" outlineLevel="0" collapsed="false">
      <c r="A431" s="8" t="s">
        <v>485</v>
      </c>
      <c r="B431" s="8" t="s">
        <v>491</v>
      </c>
      <c r="C431" s="8" t="str">
        <f aca="false">IFERROR(__xludf.dummyfunction("INDEX(SPLIT(B431, "" "", TRUE, TRUE), 0, 1)"),"Azure")</f>
        <v>Azure</v>
      </c>
    </row>
    <row r="432" customFormat="false" ht="15.75" hidden="true" customHeight="false" outlineLevel="0" collapsed="false">
      <c r="A432" s="8" t="s">
        <v>485</v>
      </c>
      <c r="B432" s="8" t="s">
        <v>492</v>
      </c>
      <c r="C432" s="8" t="str">
        <f aca="false">IFERROR(__xludf.dummyfunction("INDEX(SPLIT(B432, "" "", TRUE, TRUE), 0, 1)"),"Azure")</f>
        <v>Azure</v>
      </c>
    </row>
    <row r="433" customFormat="false" ht="15.75" hidden="true" customHeight="false" outlineLevel="0" collapsed="false">
      <c r="A433" s="8" t="s">
        <v>485</v>
      </c>
      <c r="B433" s="8" t="s">
        <v>493</v>
      </c>
      <c r="C433" s="8" t="str">
        <f aca="false">IFERROR(__xludf.dummyfunction("INDEX(SPLIT(B433, "" "", TRUE, TRUE), 0, 1)"),"Azure")</f>
        <v>Azure</v>
      </c>
    </row>
    <row r="434" customFormat="false" ht="15.75" hidden="true" customHeight="false" outlineLevel="0" collapsed="false">
      <c r="A434" s="8" t="s">
        <v>485</v>
      </c>
      <c r="B434" s="8" t="s">
        <v>494</v>
      </c>
      <c r="C434" s="8" t="str">
        <f aca="false">IFERROR(__xludf.dummyfunction("INDEX(SPLIT(B434, "" "", TRUE, TRUE), 0, 1)"),"Azure")</f>
        <v>Azure</v>
      </c>
    </row>
    <row r="435" customFormat="false" ht="15.75" hidden="false" customHeight="false" outlineLevel="0" collapsed="false">
      <c r="A435" s="8" t="s">
        <v>485</v>
      </c>
      <c r="B435" s="8" t="s">
        <v>495</v>
      </c>
      <c r="C435" s="8" t="str">
        <f aca="false">IFERROR(__xludf.dummyfunction("INDEX(SPLIT(B435, "" "", TRUE, TRUE), 0, 1)"),"GCP")</f>
        <v>GCP</v>
      </c>
    </row>
    <row r="436" customFormat="false" ht="15.75" hidden="false" customHeight="false" outlineLevel="0" collapsed="false">
      <c r="A436" s="8" t="s">
        <v>485</v>
      </c>
      <c r="B436" s="8" t="s">
        <v>496</v>
      </c>
      <c r="C436" s="8" t="str">
        <f aca="false">IFERROR(__xludf.dummyfunction("INDEX(SPLIT(B436, "" "", TRUE, TRUE), 0, 1)"),"GCP")</f>
        <v>GCP</v>
      </c>
    </row>
    <row r="437" customFormat="false" ht="15.75" hidden="false" customHeight="false" outlineLevel="0" collapsed="false">
      <c r="A437" s="8" t="s">
        <v>485</v>
      </c>
      <c r="B437" s="8" t="s">
        <v>497</v>
      </c>
      <c r="C437" s="8" t="str">
        <f aca="false">IFERROR(__xludf.dummyfunction("INDEX(SPLIT(B437, "" "", TRUE, TRUE), 0, 1)"),"GCP")</f>
        <v>GCP</v>
      </c>
    </row>
    <row r="438" customFormat="false" ht="15.75" hidden="true" customHeight="false" outlineLevel="0" collapsed="false">
      <c r="A438" s="8" t="s">
        <v>485</v>
      </c>
      <c r="B438" s="8" t="s">
        <v>498</v>
      </c>
      <c r="C438" s="8" t="str">
        <f aca="false">IFERROR(__xludf.dummyfunction("INDEX(SPLIT(B438, "" "", TRUE, TRUE), 0, 1)"),"Linode")</f>
        <v>Linode</v>
      </c>
    </row>
    <row r="439" customFormat="false" ht="15.75" hidden="true" customHeight="false" outlineLevel="0" collapsed="false">
      <c r="A439" s="8" t="s">
        <v>485</v>
      </c>
      <c r="B439" s="8" t="s">
        <v>499</v>
      </c>
      <c r="C439" s="8" t="str">
        <f aca="false">IFERROR(__xludf.dummyfunction("INDEX(SPLIT(B439, "" "", TRUE, TRUE), 0, 1)"),"OCI")</f>
        <v>OCI</v>
      </c>
    </row>
    <row r="440" customFormat="false" ht="15.75" hidden="true" customHeight="false" outlineLevel="0" collapsed="false">
      <c r="A440" s="8" t="s">
        <v>485</v>
      </c>
      <c r="B440" s="8" t="s">
        <v>500</v>
      </c>
      <c r="C440" s="8" t="str">
        <f aca="false">IFERROR(__xludf.dummyfunction("INDEX(SPLIT(B440, "" "", TRUE, TRUE), 0, 1)"),"OCI")</f>
        <v>OCI</v>
      </c>
    </row>
    <row r="441" customFormat="false" ht="15.75" hidden="true" customHeight="false" outlineLevel="0" collapsed="false">
      <c r="A441" s="8" t="s">
        <v>501</v>
      </c>
      <c r="B441" s="8" t="s">
        <v>502</v>
      </c>
      <c r="C441" s="8" t="str">
        <f aca="false">IFERROR(__xludf.dummyfunction("INDEX(SPLIT(B441, "" "", TRUE, TRUE), 0, 1)"),"Azure")</f>
        <v>Azure</v>
      </c>
    </row>
    <row r="442" customFormat="false" ht="15.75" hidden="true" customHeight="false" outlineLevel="0" collapsed="false">
      <c r="A442" s="8" t="s">
        <v>503</v>
      </c>
      <c r="B442" s="8" t="s">
        <v>504</v>
      </c>
      <c r="C442" s="8" t="str">
        <f aca="false">IFERROR(__xludf.dummyfunction("INDEX(SPLIT(B442, "" "", TRUE, TRUE), 0, 1)"),"AWS")</f>
        <v>AWS</v>
      </c>
    </row>
    <row r="443" customFormat="false" ht="15.75" hidden="true" customHeight="false" outlineLevel="0" collapsed="false">
      <c r="A443" s="8" t="s">
        <v>503</v>
      </c>
      <c r="B443" s="8" t="s">
        <v>505</v>
      </c>
      <c r="C443" s="8" t="str">
        <f aca="false">IFERROR(__xludf.dummyfunction("INDEX(SPLIT(B443, "" "", TRUE, TRUE), 0, 1)"),"AWS")</f>
        <v>AWS</v>
      </c>
    </row>
    <row r="444" customFormat="false" ht="15.75" hidden="true" customHeight="false" outlineLevel="0" collapsed="false">
      <c r="A444" s="8" t="s">
        <v>503</v>
      </c>
      <c r="B444" s="8" t="s">
        <v>506</v>
      </c>
      <c r="C444" s="8" t="str">
        <f aca="false">IFERROR(__xludf.dummyfunction("INDEX(SPLIT(B444, "" "", TRUE, TRUE), 0, 1)"),"AWS")</f>
        <v>AWS</v>
      </c>
    </row>
    <row r="445" customFormat="false" ht="15.75" hidden="true" customHeight="false" outlineLevel="0" collapsed="false">
      <c r="A445" s="8" t="s">
        <v>503</v>
      </c>
      <c r="B445" s="8" t="s">
        <v>507</v>
      </c>
      <c r="C445" s="8" t="str">
        <f aca="false">IFERROR(__xludf.dummyfunction("INDEX(SPLIT(B445, "" "", TRUE, TRUE), 0, 1)"),"AWS")</f>
        <v>AWS</v>
      </c>
    </row>
    <row r="446" customFormat="false" ht="15.75" hidden="true" customHeight="false" outlineLevel="0" collapsed="false">
      <c r="A446" s="8" t="s">
        <v>503</v>
      </c>
      <c r="B446" s="8" t="s">
        <v>508</v>
      </c>
      <c r="C446" s="8" t="str">
        <f aca="false">IFERROR(__xludf.dummyfunction("INDEX(SPLIT(B446, "" "", TRUE, TRUE), 0, 1)"),"AWS")</f>
        <v>AWS</v>
      </c>
    </row>
    <row r="447" customFormat="false" ht="15.75" hidden="true" customHeight="false" outlineLevel="0" collapsed="false">
      <c r="A447" s="8" t="s">
        <v>503</v>
      </c>
      <c r="B447" s="8" t="s">
        <v>509</v>
      </c>
      <c r="C447" s="8" t="str">
        <f aca="false">IFERROR(__xludf.dummyfunction("INDEX(SPLIT(B447, "" "", TRUE, TRUE), 0, 1)"),"AWS")</f>
        <v>AWS</v>
      </c>
    </row>
    <row r="448" customFormat="false" ht="15.75" hidden="true" customHeight="false" outlineLevel="0" collapsed="false">
      <c r="A448" s="8" t="s">
        <v>503</v>
      </c>
      <c r="B448" s="8" t="s">
        <v>510</v>
      </c>
      <c r="C448" s="8" t="str">
        <f aca="false">IFERROR(__xludf.dummyfunction("INDEX(SPLIT(B448, "" "", TRUE, TRUE), 0, 1)"),"AWS")</f>
        <v>AWS</v>
      </c>
    </row>
    <row r="449" customFormat="false" ht="15.75" hidden="true" customHeight="false" outlineLevel="0" collapsed="false">
      <c r="A449" s="8" t="s">
        <v>503</v>
      </c>
      <c r="B449" s="8" t="s">
        <v>511</v>
      </c>
      <c r="C449" s="8" t="str">
        <f aca="false">IFERROR(__xludf.dummyfunction("INDEX(SPLIT(B449, "" "", TRUE, TRUE), 0, 1)"),"AWS")</f>
        <v>AWS</v>
      </c>
    </row>
    <row r="450" customFormat="false" ht="15.75" hidden="true" customHeight="false" outlineLevel="0" collapsed="false">
      <c r="A450" s="8" t="s">
        <v>503</v>
      </c>
      <c r="B450" s="8" t="s">
        <v>512</v>
      </c>
      <c r="C450" s="8" t="str">
        <f aca="false">IFERROR(__xludf.dummyfunction("INDEX(SPLIT(B450, "" "", TRUE, TRUE), 0, 1)"),"AWS")</f>
        <v>AWS</v>
      </c>
    </row>
    <row r="451" customFormat="false" ht="15.75" hidden="true" customHeight="false" outlineLevel="0" collapsed="false">
      <c r="A451" s="8" t="s">
        <v>503</v>
      </c>
      <c r="B451" s="8" t="s">
        <v>513</v>
      </c>
      <c r="C451" s="8" t="str">
        <f aca="false">IFERROR(__xludf.dummyfunction("INDEX(SPLIT(B451, "" "", TRUE, TRUE), 0, 1)"),"Azure")</f>
        <v>Azure</v>
      </c>
    </row>
    <row r="452" customFormat="false" ht="15.75" hidden="true" customHeight="false" outlineLevel="0" collapsed="false">
      <c r="A452" s="8" t="s">
        <v>503</v>
      </c>
      <c r="B452" s="8" t="s">
        <v>514</v>
      </c>
      <c r="C452" s="8" t="str">
        <f aca="false">IFERROR(__xludf.dummyfunction("INDEX(SPLIT(B452, "" "", TRUE, TRUE), 0, 1)"),"Azure")</f>
        <v>Azure</v>
      </c>
    </row>
    <row r="453" customFormat="false" ht="15.75" hidden="false" customHeight="false" outlineLevel="0" collapsed="false">
      <c r="A453" s="8" t="s">
        <v>503</v>
      </c>
      <c r="B453" s="8" t="s">
        <v>515</v>
      </c>
      <c r="C453" s="8" t="str">
        <f aca="false">IFERROR(__xludf.dummyfunction("INDEX(SPLIT(B453, "" "", TRUE, TRUE), 0, 1)"),"GCP")</f>
        <v>GCP</v>
      </c>
    </row>
    <row r="454" customFormat="false" ht="15.75" hidden="false" customHeight="false" outlineLevel="0" collapsed="false">
      <c r="A454" s="8" t="s">
        <v>503</v>
      </c>
      <c r="B454" s="8" t="s">
        <v>516</v>
      </c>
      <c r="C454" s="8" t="str">
        <f aca="false">IFERROR(__xludf.dummyfunction("INDEX(SPLIT(B454, "" "", TRUE, TRUE), 0, 1)"),"GCP")</f>
        <v>GCP</v>
      </c>
    </row>
    <row r="455" customFormat="false" ht="15.75" hidden="false" customHeight="false" outlineLevel="0" collapsed="false">
      <c r="A455" s="8" t="s">
        <v>503</v>
      </c>
      <c r="B455" s="8" t="s">
        <v>517</v>
      </c>
      <c r="C455" s="8" t="str">
        <f aca="false">IFERROR(__xludf.dummyfunction("INDEX(SPLIT(B455, "" "", TRUE, TRUE), 0, 1)"),"GCP")</f>
        <v>GCP</v>
      </c>
    </row>
    <row r="456" customFormat="false" ht="15.75" hidden="false" customHeight="false" outlineLevel="0" collapsed="false">
      <c r="A456" s="8" t="s">
        <v>503</v>
      </c>
      <c r="B456" s="8" t="s">
        <v>518</v>
      </c>
      <c r="C456" s="8" t="str">
        <f aca="false">IFERROR(__xludf.dummyfunction("INDEX(SPLIT(B456, "" "", TRUE, TRUE), 0, 1)"),"GCP")</f>
        <v>GCP</v>
      </c>
    </row>
    <row r="457" customFormat="false" ht="15.75" hidden="false" customHeight="false" outlineLevel="0" collapsed="false">
      <c r="A457" s="8" t="s">
        <v>503</v>
      </c>
      <c r="B457" s="8" t="s">
        <v>519</v>
      </c>
      <c r="C457" s="8" t="str">
        <f aca="false">IFERROR(__xludf.dummyfunction("INDEX(SPLIT(B457, "" "", TRUE, TRUE), 0, 1)"),"GCP")</f>
        <v>GCP</v>
      </c>
    </row>
    <row r="458" customFormat="false" ht="15.75" hidden="true" customHeight="false" outlineLevel="0" collapsed="false">
      <c r="A458" s="8" t="s">
        <v>503</v>
      </c>
      <c r="B458" s="8" t="s">
        <v>520</v>
      </c>
      <c r="C458" s="8" t="str">
        <f aca="false">IFERROR(__xludf.dummyfunction("INDEX(SPLIT(B458, "" "", TRUE, TRUE), 0, 1)"),"OCI")</f>
        <v>OCI</v>
      </c>
    </row>
    <row r="459" customFormat="false" ht="15.75" hidden="true" customHeight="false" outlineLevel="0" collapsed="false">
      <c r="A459" s="8" t="s">
        <v>503</v>
      </c>
      <c r="B459" s="8" t="s">
        <v>521</v>
      </c>
      <c r="C459" s="8" t="str">
        <f aca="false">IFERROR(__xludf.dummyfunction("INDEX(SPLIT(B459, "" "", TRUE, TRUE), 0, 1)"),"OCI")</f>
        <v>OCI</v>
      </c>
    </row>
    <row r="460" customFormat="false" ht="15.75" hidden="true" customHeight="false" outlineLevel="0" collapsed="false">
      <c r="A460" s="8" t="s">
        <v>522</v>
      </c>
      <c r="B460" s="8" t="s">
        <v>523</v>
      </c>
      <c r="C460" s="8" t="str">
        <f aca="false">IFERROR(__xludf.dummyfunction("INDEX(SPLIT(B460, "" "", TRUE, TRUE), 0, 1)"),"Azure")</f>
        <v>Azure</v>
      </c>
    </row>
    <row r="461" customFormat="false" ht="15.75" hidden="false" customHeight="false" outlineLevel="0" collapsed="false">
      <c r="A461" s="8" t="s">
        <v>522</v>
      </c>
      <c r="B461" s="8" t="s">
        <v>524</v>
      </c>
      <c r="C461" s="8" t="str">
        <f aca="false">IFERROR(__xludf.dummyfunction("INDEX(SPLIT(B461, "" "", TRUE, TRUE), 0, 1)"),"GCP")</f>
        <v>GCP</v>
      </c>
    </row>
    <row r="462" customFormat="false" ht="15.75" hidden="true" customHeight="false" outlineLevel="0" collapsed="false">
      <c r="A462" s="8" t="s">
        <v>525</v>
      </c>
      <c r="B462" s="8" t="s">
        <v>526</v>
      </c>
      <c r="C462" s="8" t="str">
        <f aca="false">IFERROR(__xludf.dummyfunction("INDEX(SPLIT(B462, "" "", TRUE, TRUE), 0, 1)"),"Azure")</f>
        <v>Azure</v>
      </c>
    </row>
    <row r="463" customFormat="false" ht="15.75" hidden="true" customHeight="false" outlineLevel="0" collapsed="false">
      <c r="A463" s="8" t="s">
        <v>527</v>
      </c>
      <c r="B463" s="8" t="s">
        <v>528</v>
      </c>
      <c r="C463" s="8" t="str">
        <f aca="false">IFERROR(__xludf.dummyfunction("INDEX(SPLIT(B463, "" "", TRUE, TRUE), 0, 1)"),"AWS")</f>
        <v>AWS</v>
      </c>
    </row>
    <row r="464" customFormat="false" ht="15.75" hidden="true" customHeight="false" outlineLevel="0" collapsed="false">
      <c r="A464" s="8" t="s">
        <v>527</v>
      </c>
      <c r="B464" s="8" t="s">
        <v>529</v>
      </c>
      <c r="C464" s="8" t="str">
        <f aca="false">IFERROR(__xludf.dummyfunction("INDEX(SPLIT(B464, "" "", TRUE, TRUE), 0, 1)"),"AWS")</f>
        <v>AWS</v>
      </c>
    </row>
    <row r="465" customFormat="false" ht="15.75" hidden="true" customHeight="false" outlineLevel="0" collapsed="false">
      <c r="A465" s="8" t="s">
        <v>527</v>
      </c>
      <c r="B465" s="8" t="s">
        <v>530</v>
      </c>
      <c r="C465" s="8" t="str">
        <f aca="false">IFERROR(__xludf.dummyfunction("INDEX(SPLIT(B465, "" "", TRUE, TRUE), 0, 1)"),"Alibaba")</f>
        <v>Alibaba</v>
      </c>
    </row>
    <row r="466" customFormat="false" ht="15.75" hidden="true" customHeight="false" outlineLevel="0" collapsed="false">
      <c r="A466" s="8" t="s">
        <v>527</v>
      </c>
      <c r="B466" s="8" t="s">
        <v>531</v>
      </c>
      <c r="C466" s="8" t="str">
        <f aca="false">IFERROR(__xludf.dummyfunction("INDEX(SPLIT(B466, "" "", TRUE, TRUE), 0, 1)"),"Azure")</f>
        <v>Azure</v>
      </c>
    </row>
    <row r="467" customFormat="false" ht="15.75" hidden="true" customHeight="false" outlineLevel="0" collapsed="false">
      <c r="A467" s="8" t="s">
        <v>527</v>
      </c>
      <c r="B467" s="8" t="s">
        <v>532</v>
      </c>
      <c r="C467" s="8" t="str">
        <f aca="false">IFERROR(__xludf.dummyfunction("INDEX(SPLIT(B467, "" "", TRUE, TRUE), 0, 1)"),"AzureDevOps")</f>
        <v>AzureDevOps</v>
      </c>
    </row>
    <row r="468" customFormat="false" ht="15.75" hidden="true" customHeight="false" outlineLevel="0" collapsed="false">
      <c r="A468" s="8" t="s">
        <v>527</v>
      </c>
      <c r="B468" s="8" t="s">
        <v>533</v>
      </c>
      <c r="C468" s="8" t="str">
        <f aca="false">IFERROR(__xludf.dummyfunction("INDEX(SPLIT(B468, "" "", TRUE, TRUE), 0, 1)"),"AzureDevOps")</f>
        <v>AzureDevOps</v>
      </c>
    </row>
    <row r="469" customFormat="false" ht="15.75" hidden="false" customHeight="false" outlineLevel="0" collapsed="false">
      <c r="A469" s="8" t="s">
        <v>527</v>
      </c>
      <c r="B469" s="8" t="s">
        <v>534</v>
      </c>
      <c r="C469" s="8" t="str">
        <f aca="false">IFERROR(__xludf.dummyfunction("INDEX(SPLIT(B469, "" "", TRUE, TRUE), 0, 1)"),"GCP")</f>
        <v>GCP</v>
      </c>
    </row>
    <row r="470" customFormat="false" ht="15.75" hidden="false" customHeight="false" outlineLevel="0" collapsed="false">
      <c r="A470" s="8" t="s">
        <v>527</v>
      </c>
      <c r="B470" s="8" t="s">
        <v>535</v>
      </c>
      <c r="C470" s="8" t="str">
        <f aca="false">IFERROR(__xludf.dummyfunction("INDEX(SPLIT(B470, "" "", TRUE, TRUE), 0, 1)"),"GCP")</f>
        <v>GCP</v>
      </c>
    </row>
    <row r="471" customFormat="false" ht="15.75" hidden="false" customHeight="false" outlineLevel="0" collapsed="false">
      <c r="A471" s="8" t="s">
        <v>527</v>
      </c>
      <c r="B471" s="8" t="s">
        <v>536</v>
      </c>
      <c r="C471" s="8" t="str">
        <f aca="false">IFERROR(__xludf.dummyfunction("INDEX(SPLIT(B471, "" "", TRUE, TRUE), 0, 1)"),"GCP")</f>
        <v>GCP</v>
      </c>
    </row>
    <row r="472" customFormat="false" ht="15.75" hidden="true" customHeight="false" outlineLevel="0" collapsed="false">
      <c r="A472" s="8" t="s">
        <v>527</v>
      </c>
      <c r="B472" s="8" t="s">
        <v>537</v>
      </c>
      <c r="C472" s="8" t="str">
        <f aca="false">IFERROR(__xludf.dummyfunction("INDEX(SPLIT(B472, "" "", TRUE, TRUE), 0, 1)"),"GitHub")</f>
        <v>GitHub</v>
      </c>
    </row>
    <row r="473" customFormat="false" ht="15.75" hidden="true" customHeight="false" outlineLevel="0" collapsed="false">
      <c r="A473" s="8" t="s">
        <v>527</v>
      </c>
      <c r="B473" s="8" t="s">
        <v>538</v>
      </c>
      <c r="C473" s="8" t="str">
        <f aca="false">IFERROR(__xludf.dummyfunction("INDEX(SPLIT(B473, "" "", TRUE, TRUE), 0, 1)"),"Kubernetes")</f>
        <v>Kubernetes</v>
      </c>
    </row>
    <row r="474" customFormat="false" ht="15.75" hidden="true" customHeight="false" outlineLevel="0" collapsed="false">
      <c r="A474" s="8" t="s">
        <v>527</v>
      </c>
      <c r="B474" s="8" t="s">
        <v>539</v>
      </c>
      <c r="C474" s="8" t="str">
        <f aca="false">IFERROR(__xludf.dummyfunction("INDEX(SPLIT(B474, "" "", TRUE, TRUE), 0, 1)"),"OCI")</f>
        <v>OCI</v>
      </c>
    </row>
    <row r="475" customFormat="false" ht="15.75" hidden="true" customHeight="false" outlineLevel="0" collapsed="false">
      <c r="A475" s="8" t="s">
        <v>527</v>
      </c>
      <c r="B475" s="8" t="s">
        <v>540</v>
      </c>
      <c r="C475" s="8" t="str">
        <f aca="false">IFERROR(__xludf.dummyfunction("INDEX(SPLIT(B475, "" "", TRUE, TRUE), 0, 1)"),"Okta")</f>
        <v>Okta</v>
      </c>
    </row>
    <row r="476" customFormat="false" ht="15.75" hidden="true" customHeight="false" outlineLevel="0" collapsed="false">
      <c r="A476" s="8" t="s">
        <v>541</v>
      </c>
      <c r="B476" s="8" t="s">
        <v>542</v>
      </c>
      <c r="C476" s="8" t="str">
        <f aca="false">IFERROR(__xludf.dummyfunction("INDEX(SPLIT(B476, "" "", TRUE, TRUE), 0, 1)"),"Kubernetes")</f>
        <v>Kubernetes</v>
      </c>
    </row>
    <row r="477" customFormat="false" ht="15.75" hidden="true" customHeight="false" outlineLevel="0" collapsed="false">
      <c r="A477" s="8" t="s">
        <v>541</v>
      </c>
      <c r="B477" s="8" t="s">
        <v>543</v>
      </c>
      <c r="C477" s="8" t="str">
        <f aca="false">IFERROR(__xludf.dummyfunction("INDEX(SPLIT(B477, "" "", TRUE, TRUE), 0, 1)"),"AWS")</f>
        <v>AWS</v>
      </c>
    </row>
    <row r="478" customFormat="false" ht="15.75" hidden="true" customHeight="false" outlineLevel="0" collapsed="false">
      <c r="A478" s="8" t="s">
        <v>541</v>
      </c>
      <c r="B478" s="8" t="s">
        <v>544</v>
      </c>
      <c r="C478" s="8" t="str">
        <f aca="false">IFERROR(__xludf.dummyfunction("INDEX(SPLIT(B478, "" "", TRUE, TRUE), 0, 1)"),"AWS")</f>
        <v>AWS</v>
      </c>
    </row>
    <row r="479" customFormat="false" ht="15.75" hidden="true" customHeight="false" outlineLevel="0" collapsed="false">
      <c r="A479" s="8" t="s">
        <v>541</v>
      </c>
      <c r="B479" s="8" t="s">
        <v>545</v>
      </c>
      <c r="C479" s="8" t="str">
        <f aca="false">IFERROR(__xludf.dummyfunction("INDEX(SPLIT(B479, "" "", TRUE, TRUE), 0, 1)"),"AWS")</f>
        <v>AWS</v>
      </c>
    </row>
    <row r="480" customFormat="false" ht="15.75" hidden="true" customHeight="false" outlineLevel="0" collapsed="false">
      <c r="A480" s="8" t="s">
        <v>541</v>
      </c>
      <c r="B480" s="8" t="s">
        <v>546</v>
      </c>
      <c r="C480" s="8" t="str">
        <f aca="false">IFERROR(__xludf.dummyfunction("INDEX(SPLIT(B480, "" "", TRUE, TRUE), 0, 1)"),"Alibaba")</f>
        <v>Alibaba</v>
      </c>
    </row>
    <row r="481" customFormat="false" ht="15.75" hidden="true" customHeight="false" outlineLevel="0" collapsed="false">
      <c r="A481" s="8" t="s">
        <v>541</v>
      </c>
      <c r="B481" s="8" t="s">
        <v>547</v>
      </c>
      <c r="C481" s="8" t="str">
        <f aca="false">IFERROR(__xludf.dummyfunction("INDEX(SPLIT(B481, "" "", TRUE, TRUE), 0, 1)"),"Azure")</f>
        <v>Azure</v>
      </c>
    </row>
    <row r="482" customFormat="false" ht="15.75" hidden="true" customHeight="false" outlineLevel="0" collapsed="false">
      <c r="A482" s="8" t="s">
        <v>541</v>
      </c>
      <c r="B482" s="8" t="s">
        <v>548</v>
      </c>
      <c r="C482" s="8" t="str">
        <f aca="false">IFERROR(__xludf.dummyfunction("INDEX(SPLIT(B482, "" "", TRUE, TRUE), 0, 1)"),"Azure")</f>
        <v>Azure</v>
      </c>
    </row>
    <row r="483" customFormat="false" ht="15.75" hidden="false" customHeight="false" outlineLevel="0" collapsed="false">
      <c r="A483" s="8" t="s">
        <v>541</v>
      </c>
      <c r="B483" s="8" t="s">
        <v>549</v>
      </c>
      <c r="C483" s="8" t="str">
        <f aca="false">IFERROR(__xludf.dummyfunction("INDEX(SPLIT(B483, "" "", TRUE, TRUE), 0, 1)"),"GCP")</f>
        <v>GCP</v>
      </c>
    </row>
    <row r="484" customFormat="false" ht="15.75" hidden="true" customHeight="false" outlineLevel="0" collapsed="false">
      <c r="A484" s="8" t="s">
        <v>541</v>
      </c>
      <c r="B484" s="8" t="s">
        <v>550</v>
      </c>
      <c r="C484" s="8" t="str">
        <f aca="false">IFERROR(__xludf.dummyfunction("INDEX(SPLIT(B484, "" "", TRUE, TRUE), 0, 1)"),"Linode")</f>
        <v>Linode</v>
      </c>
    </row>
    <row r="485" customFormat="false" ht="15.75" hidden="true" customHeight="false" outlineLevel="0" collapsed="false">
      <c r="A485" s="8" t="s">
        <v>541</v>
      </c>
      <c r="B485" s="8" t="s">
        <v>551</v>
      </c>
      <c r="C485" s="8" t="str">
        <f aca="false">IFERROR(__xludf.dummyfunction("INDEX(SPLIT(B485, "" "", TRUE, TRUE), 0, 1)"),"OCI")</f>
        <v>OCI</v>
      </c>
    </row>
    <row r="486" customFormat="false" ht="15.75" hidden="true" customHeight="false" outlineLevel="0" collapsed="false">
      <c r="A486" s="8" t="s">
        <v>541</v>
      </c>
      <c r="B486" s="8" t="s">
        <v>552</v>
      </c>
      <c r="C486" s="8" t="str">
        <f aca="false">IFERROR(__xludf.dummyfunction("INDEX(SPLIT(B486, "" "", TRUE, TRUE), 0, 1)"),"Self")</f>
        <v>Self</v>
      </c>
    </row>
    <row r="487" customFormat="false" ht="15.75" hidden="true" customHeight="false" outlineLevel="0" collapsed="false">
      <c r="A487" s="8" t="s">
        <v>541</v>
      </c>
      <c r="B487" s="8" t="s">
        <v>553</v>
      </c>
      <c r="C487" s="8" t="str">
        <f aca="false">IFERROR(__xludf.dummyfunction("INDEX(SPLIT(B487, "" "", TRUE, TRUE), 0, 1)"),"vSphere")</f>
        <v>vSphere</v>
      </c>
    </row>
    <row r="488" customFormat="false" ht="15.75" hidden="true" customHeight="false" outlineLevel="0" collapsed="false">
      <c r="A488" s="8" t="s">
        <v>541</v>
      </c>
      <c r="B488" s="8" t="s">
        <v>554</v>
      </c>
      <c r="C488" s="8" t="str">
        <f aca="false">IFERROR(__xludf.dummyfunction("INDEX(SPLIT(B488, "" "", TRUE, TRUE), 0, 1)"),"vSphere")</f>
        <v>vSphere</v>
      </c>
    </row>
    <row r="489" customFormat="false" ht="15.75" hidden="true" customHeight="false" outlineLevel="0" collapsed="false">
      <c r="A489" s="8" t="s">
        <v>541</v>
      </c>
      <c r="B489" s="8" t="s">
        <v>555</v>
      </c>
      <c r="C489" s="8" t="str">
        <f aca="false">IFERROR(__xludf.dummyfunction("INDEX(SPLIT(B489, "" "", TRUE, TRUE), 0, 1)"),"vSphere")</f>
        <v>vSphere</v>
      </c>
    </row>
    <row r="490" customFormat="false" ht="15.75" hidden="true" customHeight="false" outlineLevel="0" collapsed="false">
      <c r="A490" s="8" t="s">
        <v>556</v>
      </c>
      <c r="B490" s="8" t="s">
        <v>557</v>
      </c>
      <c r="C490" s="8" t="str">
        <f aca="false">IFERROR(__xludf.dummyfunction("INDEX(SPLIT(B490, "" "", TRUE, TRUE), 0, 1)"),"AWS")</f>
        <v>AWS</v>
      </c>
    </row>
    <row r="491" customFormat="false" ht="15.75" hidden="true" customHeight="false" outlineLevel="0" collapsed="false">
      <c r="A491" s="8" t="s">
        <v>556</v>
      </c>
      <c r="B491" s="8" t="s">
        <v>558</v>
      </c>
      <c r="C491" s="8" t="str">
        <f aca="false">IFERROR(__xludf.dummyfunction("INDEX(SPLIT(B491, "" "", TRUE, TRUE), 0, 1)"),"AWS")</f>
        <v>AWS</v>
      </c>
    </row>
    <row r="492" customFormat="false" ht="15.75" hidden="true" customHeight="false" outlineLevel="0" collapsed="false">
      <c r="A492" s="8" t="s">
        <v>556</v>
      </c>
      <c r="B492" s="8" t="s">
        <v>559</v>
      </c>
      <c r="C492" s="8" t="str">
        <f aca="false">IFERROR(__xludf.dummyfunction("INDEX(SPLIT(B492, "" "", TRUE, TRUE), 0, 1)"),"Azure")</f>
        <v>Azure</v>
      </c>
    </row>
    <row r="493" customFormat="false" ht="15.75" hidden="false" customHeight="false" outlineLevel="0" collapsed="false">
      <c r="A493" s="8" t="s">
        <v>556</v>
      </c>
      <c r="B493" s="8" t="s">
        <v>560</v>
      </c>
      <c r="C493" s="8" t="str">
        <f aca="false">IFERROR(__xludf.dummyfunction("INDEX(SPLIT(B493, "" "", TRUE, TRUE), 0, 1)"),"GCP")</f>
        <v>GCP</v>
      </c>
    </row>
    <row r="494" customFormat="false" ht="15.75" hidden="false" customHeight="false" outlineLevel="0" collapsed="false">
      <c r="A494" s="8" t="s">
        <v>556</v>
      </c>
      <c r="B494" s="8" t="s">
        <v>561</v>
      </c>
      <c r="C494" s="8" t="str">
        <f aca="false">IFERROR(__xludf.dummyfunction("INDEX(SPLIT(B494, "" "", TRUE, TRUE), 0, 1)"),"GCP")</f>
        <v>GCP</v>
      </c>
    </row>
    <row r="495" customFormat="false" ht="15.75" hidden="true" customHeight="false" outlineLevel="0" collapsed="false">
      <c r="A495" s="8" t="s">
        <v>562</v>
      </c>
      <c r="B495" s="8" t="s">
        <v>563</v>
      </c>
      <c r="C495" s="8" t="str">
        <f aca="false">IFERROR(__xludf.dummyfunction("INDEX(SPLIT(B495, "" "", TRUE, TRUE), 0, 1)"),"AWS")</f>
        <v>AWS</v>
      </c>
    </row>
    <row r="496" customFormat="false" ht="15.75" hidden="true" customHeight="false" outlineLevel="0" collapsed="false">
      <c r="A496" s="8" t="s">
        <v>562</v>
      </c>
      <c r="B496" s="8" t="s">
        <v>564</v>
      </c>
      <c r="C496" s="8" t="str">
        <f aca="false">IFERROR(__xludf.dummyfunction("INDEX(SPLIT(B496, "" "", TRUE, TRUE), 0, 1)"),"AWS")</f>
        <v>AWS</v>
      </c>
    </row>
    <row r="497" customFormat="false" ht="15.75" hidden="true" customHeight="false" outlineLevel="0" collapsed="false">
      <c r="A497" s="8" t="s">
        <v>562</v>
      </c>
      <c r="B497" s="8" t="s">
        <v>565</v>
      </c>
      <c r="C497" s="8" t="str">
        <f aca="false">IFERROR(__xludf.dummyfunction("INDEX(SPLIT(B497, "" "", TRUE, TRUE), 0, 1)"),"AWS")</f>
        <v>AWS</v>
      </c>
    </row>
    <row r="498" customFormat="false" ht="15.75" hidden="true" customHeight="false" outlineLevel="0" collapsed="false">
      <c r="A498" s="8" t="s">
        <v>562</v>
      </c>
      <c r="B498" s="8" t="s">
        <v>566</v>
      </c>
      <c r="C498" s="8" t="str">
        <f aca="false">IFERROR(__xludf.dummyfunction("INDEX(SPLIT(B498, "" "", TRUE, TRUE), 0, 1)"),"AWS")</f>
        <v>AWS</v>
      </c>
    </row>
    <row r="499" customFormat="false" ht="15.75" hidden="true" customHeight="false" outlineLevel="0" collapsed="false">
      <c r="A499" s="8" t="s">
        <v>562</v>
      </c>
      <c r="B499" s="8" t="s">
        <v>567</v>
      </c>
      <c r="C499" s="8" t="str">
        <f aca="false">IFERROR(__xludf.dummyfunction("INDEX(SPLIT(B499, "" "", TRUE, TRUE), 0, 1)"),"AWS")</f>
        <v>AWS</v>
      </c>
    </row>
    <row r="500" customFormat="false" ht="15.75" hidden="true" customHeight="false" outlineLevel="0" collapsed="false">
      <c r="A500" s="8" t="s">
        <v>562</v>
      </c>
      <c r="B500" s="8" t="s">
        <v>568</v>
      </c>
      <c r="C500" s="8" t="str">
        <f aca="false">IFERROR(__xludf.dummyfunction("INDEX(SPLIT(B500, "" "", TRUE, TRUE), 0, 1)"),"AWS")</f>
        <v>AWS</v>
      </c>
    </row>
    <row r="501" customFormat="false" ht="15.75" hidden="true" customHeight="false" outlineLevel="0" collapsed="false">
      <c r="A501" s="8" t="s">
        <v>562</v>
      </c>
      <c r="B501" s="8" t="s">
        <v>569</v>
      </c>
      <c r="C501" s="8" t="str">
        <f aca="false">IFERROR(__xludf.dummyfunction("INDEX(SPLIT(B501, "" "", TRUE, TRUE), 0, 1)"),"AWS")</f>
        <v>AWS</v>
      </c>
    </row>
    <row r="502" customFormat="false" ht="15.75" hidden="true" customHeight="false" outlineLevel="0" collapsed="false">
      <c r="A502" s="8" t="s">
        <v>562</v>
      </c>
      <c r="B502" s="8" t="s">
        <v>570</v>
      </c>
      <c r="C502" s="8" t="str">
        <f aca="false">IFERROR(__xludf.dummyfunction("INDEX(SPLIT(B502, "" "", TRUE, TRUE), 0, 1)"),"AWS")</f>
        <v>AWS</v>
      </c>
    </row>
    <row r="503" customFormat="false" ht="15.75" hidden="true" customHeight="false" outlineLevel="0" collapsed="false">
      <c r="A503" s="8" t="s">
        <v>562</v>
      </c>
      <c r="B503" s="8" t="s">
        <v>571</v>
      </c>
      <c r="C503" s="8" t="str">
        <f aca="false">IFERROR(__xludf.dummyfunction("INDEX(SPLIT(B503, "" "", TRUE, TRUE), 0, 1)"),"Azure")</f>
        <v>Azure</v>
      </c>
    </row>
    <row r="504" customFormat="false" ht="15.75" hidden="true" customHeight="false" outlineLevel="0" collapsed="false">
      <c r="A504" s="8" t="s">
        <v>562</v>
      </c>
      <c r="B504" s="8" t="s">
        <v>572</v>
      </c>
      <c r="C504" s="8" t="str">
        <f aca="false">IFERROR(__xludf.dummyfunction("INDEX(SPLIT(B504, "" "", TRUE, TRUE), 0, 1)"),"Azure")</f>
        <v>Azure</v>
      </c>
    </row>
    <row r="505" customFormat="false" ht="15.75" hidden="true" customHeight="false" outlineLevel="0" collapsed="false">
      <c r="A505" s="8" t="s">
        <v>562</v>
      </c>
      <c r="B505" s="8" t="s">
        <v>573</v>
      </c>
      <c r="C505" s="8" t="str">
        <f aca="false">IFERROR(__xludf.dummyfunction("INDEX(SPLIT(B505, "" "", TRUE, TRUE), 0, 1)"),"Azure")</f>
        <v>Azure</v>
      </c>
    </row>
    <row r="506" customFormat="false" ht="15.75" hidden="true" customHeight="false" outlineLevel="0" collapsed="false">
      <c r="A506" s="8" t="s">
        <v>562</v>
      </c>
      <c r="B506" s="8" t="s">
        <v>574</v>
      </c>
      <c r="C506" s="8" t="str">
        <f aca="false">IFERROR(__xludf.dummyfunction("INDEX(SPLIT(B506, "" "", TRUE, TRUE), 0, 1)"),"Azure")</f>
        <v>Azure</v>
      </c>
    </row>
    <row r="507" customFormat="false" ht="15.75" hidden="true" customHeight="false" outlineLevel="0" collapsed="false">
      <c r="A507" s="8" t="s">
        <v>562</v>
      </c>
      <c r="B507" s="8" t="s">
        <v>575</v>
      </c>
      <c r="C507" s="8" t="str">
        <f aca="false">IFERROR(__xludf.dummyfunction("INDEX(SPLIT(B507, "" "", TRUE, TRUE), 0, 1)"),"Azure")</f>
        <v>Azure</v>
      </c>
    </row>
    <row r="508" customFormat="false" ht="15.75" hidden="true" customHeight="false" outlineLevel="0" collapsed="false">
      <c r="A508" s="8" t="s">
        <v>562</v>
      </c>
      <c r="B508" s="8" t="s">
        <v>576</v>
      </c>
      <c r="C508" s="8" t="str">
        <f aca="false">IFERROR(__xludf.dummyfunction("INDEX(SPLIT(B508, "" "", TRUE, TRUE), 0, 1)"),"Azure")</f>
        <v>Azure</v>
      </c>
    </row>
    <row r="509" customFormat="false" ht="15.75" hidden="true" customHeight="false" outlineLevel="0" collapsed="false">
      <c r="A509" s="8" t="s">
        <v>562</v>
      </c>
      <c r="B509" s="8" t="s">
        <v>577</v>
      </c>
      <c r="C509" s="8" t="str">
        <f aca="false">IFERROR(__xludf.dummyfunction("INDEX(SPLIT(B509, "" "", TRUE, TRUE), 0, 1)"),"Azure")</f>
        <v>Azure</v>
      </c>
    </row>
    <row r="510" customFormat="false" ht="15.75" hidden="false" customHeight="false" outlineLevel="0" collapsed="false">
      <c r="A510" s="8" t="s">
        <v>562</v>
      </c>
      <c r="B510" s="8" t="s">
        <v>578</v>
      </c>
      <c r="C510" s="8" t="str">
        <f aca="false">IFERROR(__xludf.dummyfunction("INDEX(SPLIT(B510, "" "", TRUE, TRUE), 0, 1)"),"GCP")</f>
        <v>GCP</v>
      </c>
    </row>
    <row r="511" customFormat="false" ht="15.75" hidden="false" customHeight="false" outlineLevel="0" collapsed="false">
      <c r="A511" s="8" t="s">
        <v>562</v>
      </c>
      <c r="B511" s="8" t="s">
        <v>579</v>
      </c>
      <c r="C511" s="8" t="str">
        <f aca="false">IFERROR(__xludf.dummyfunction("INDEX(SPLIT(B511, "" "", TRUE, TRUE), 0, 1)"),"GCP")</f>
        <v>GCP</v>
      </c>
    </row>
    <row r="512" customFormat="false" ht="15.75" hidden="false" customHeight="false" outlineLevel="0" collapsed="false">
      <c r="A512" s="8" t="s">
        <v>562</v>
      </c>
      <c r="B512" s="8" t="s">
        <v>580</v>
      </c>
      <c r="C512" s="8" t="str">
        <f aca="false">IFERROR(__xludf.dummyfunction("INDEX(SPLIT(B512, "" "", TRUE, TRUE), 0, 1)"),"GCP")</f>
        <v>GCP</v>
      </c>
    </row>
    <row r="513" customFormat="false" ht="15.75" hidden="true" customHeight="false" outlineLevel="0" collapsed="false">
      <c r="A513" s="8" t="s">
        <v>562</v>
      </c>
      <c r="B513" s="8" t="s">
        <v>581</v>
      </c>
      <c r="C513" s="8" t="str">
        <f aca="false">IFERROR(__xludf.dummyfunction("INDEX(SPLIT(B513, "" "", TRUE, TRUE), 0, 1)"),"OCI")</f>
        <v>OCI</v>
      </c>
    </row>
    <row r="514" customFormat="false" ht="15.75" hidden="true" customHeight="false" outlineLevel="0" collapsed="false">
      <c r="A514" s="8" t="s">
        <v>582</v>
      </c>
      <c r="B514" s="8" t="s">
        <v>583</v>
      </c>
      <c r="C514" s="8" t="str">
        <f aca="false">IFERROR(__xludf.dummyfunction("INDEX(SPLIT(B514, "" "", TRUE, TRUE), 0, 1)"),"AWS")</f>
        <v>AWS</v>
      </c>
    </row>
    <row r="515" customFormat="false" ht="15.75" hidden="true" customHeight="false" outlineLevel="0" collapsed="false">
      <c r="A515" s="8" t="s">
        <v>582</v>
      </c>
      <c r="B515" s="8" t="s">
        <v>584</v>
      </c>
      <c r="C515" s="8" t="str">
        <f aca="false">IFERROR(__xludf.dummyfunction("INDEX(SPLIT(B515, "" "", TRUE, TRUE), 0, 1)"),"AWS")</f>
        <v>AWS</v>
      </c>
    </row>
    <row r="516" customFormat="false" ht="15.75" hidden="true" customHeight="false" outlineLevel="0" collapsed="false">
      <c r="A516" s="8" t="s">
        <v>582</v>
      </c>
      <c r="B516" s="8" t="s">
        <v>585</v>
      </c>
      <c r="C516" s="8" t="str">
        <f aca="false">IFERROR(__xludf.dummyfunction("INDEX(SPLIT(B516, "" "", TRUE, TRUE), 0, 1)"),"Terraform")</f>
        <v>Terraform</v>
      </c>
    </row>
    <row r="517" customFormat="false" ht="15.75" hidden="true" customHeight="false" outlineLevel="0" collapsed="false">
      <c r="A517" s="8" t="s">
        <v>586</v>
      </c>
      <c r="B517" s="8" t="s">
        <v>587</v>
      </c>
      <c r="C517" s="8" t="str">
        <f aca="false">IFERROR(__xludf.dummyfunction("INDEX(SPLIT(B517, "" "", TRUE, TRUE), 0, 1)"),"AWS")</f>
        <v>AWS</v>
      </c>
    </row>
    <row r="518" customFormat="false" ht="15.75" hidden="true" customHeight="false" outlineLevel="0" collapsed="false">
      <c r="A518" s="8" t="s">
        <v>586</v>
      </c>
      <c r="B518" s="8" t="s">
        <v>588</v>
      </c>
      <c r="C518" s="8" t="str">
        <f aca="false">IFERROR(__xludf.dummyfunction("INDEX(SPLIT(B518, "" "", TRUE, TRUE), 0, 1)"),"AWS")</f>
        <v>AWS</v>
      </c>
    </row>
    <row r="519" customFormat="false" ht="15.75" hidden="true" customHeight="false" outlineLevel="0" collapsed="false">
      <c r="A519" s="8" t="s">
        <v>586</v>
      </c>
      <c r="B519" s="8" t="s">
        <v>589</v>
      </c>
      <c r="C519" s="8" t="str">
        <f aca="false">IFERROR(__xludf.dummyfunction("INDEX(SPLIT(B519, "" "", TRUE, TRUE), 0, 1)"),"Terraform")</f>
        <v>Terraform</v>
      </c>
    </row>
    <row r="520" customFormat="false" ht="15.75" hidden="true" customHeight="false" outlineLevel="0" collapsed="false">
      <c r="A520" s="8" t="s">
        <v>590</v>
      </c>
      <c r="B520" s="8" t="s">
        <v>591</v>
      </c>
      <c r="C520" s="8" t="str">
        <f aca="false">IFERROR(__xludf.dummyfunction("INDEX(SPLIT(B520, "" "", TRUE, TRUE), 0, 1)"),"Domain")</f>
        <v>Domain</v>
      </c>
    </row>
    <row r="521" customFormat="false" ht="15.75" hidden="true" customHeight="false" outlineLevel="0" collapsed="false">
      <c r="A521" s="8" t="s">
        <v>590</v>
      </c>
      <c r="B521" s="8" t="s">
        <v>592</v>
      </c>
      <c r="C521" s="8" t="str">
        <f aca="false">IFERROR(__xludf.dummyfunction("INDEX(SPLIT(B521, "" "", TRUE, TRUE), 0, 1)"),"Linux")</f>
        <v>Linux</v>
      </c>
    </row>
    <row r="522" customFormat="false" ht="15.75" hidden="true" customHeight="false" outlineLevel="0" collapsed="false">
      <c r="A522" s="8" t="s">
        <v>590</v>
      </c>
      <c r="B522" s="8" t="s">
        <v>593</v>
      </c>
      <c r="C522" s="8" t="str">
        <f aca="false">IFERROR(__xludf.dummyfunction("INDEX(SPLIT(B522, "" "", TRUE, TRUE), 0, 1)"),"Windows")</f>
        <v>Windows</v>
      </c>
    </row>
    <row r="523" customFormat="false" ht="15.75" hidden="true" customHeight="false" outlineLevel="0" collapsed="false">
      <c r="A523" s="8" t="s">
        <v>590</v>
      </c>
      <c r="B523" s="8" t="s">
        <v>594</v>
      </c>
      <c r="C523" s="8" t="str">
        <f aca="false">IFERROR(__xludf.dummyfunction("INDEX(SPLIT(B523, "" "", TRUE, TRUE), 0, 1)"),"MacOS")</f>
        <v>MacOS</v>
      </c>
    </row>
    <row r="524" customFormat="false" ht="15.75" hidden="true" customHeight="false" outlineLevel="0" collapsed="false">
      <c r="A524" s="8" t="s">
        <v>590</v>
      </c>
      <c r="B524" s="8" t="s">
        <v>595</v>
      </c>
      <c r="C524" s="8" t="str">
        <f aca="false">IFERROR(__xludf.dummyfunction("INDEX(SPLIT(B524, "" "", TRUE, TRUE), 0, 1)"),"RDS")</f>
        <v>RDS</v>
      </c>
    </row>
    <row r="525" customFormat="false" ht="15.75" hidden="true" customHeight="false" outlineLevel="0" collapsed="false">
      <c r="A525" s="8" t="s">
        <v>590</v>
      </c>
      <c r="B525" s="8" t="s">
        <v>596</v>
      </c>
      <c r="C525" s="8" t="str">
        <f aca="false">IFERROR(__xludf.dummyfunction("INDEX(SPLIT(B525, "" "", TRUE, TRUE), 0, 1)"),"Azure")</f>
        <v>Azure</v>
      </c>
    </row>
    <row r="526" customFormat="false" ht="15.75" hidden="false" customHeight="false" outlineLevel="0" collapsed="false">
      <c r="A526" s="8" t="s">
        <v>590</v>
      </c>
      <c r="B526" s="8" t="s">
        <v>597</v>
      </c>
      <c r="C526" s="8" t="str">
        <f aca="false">IFERROR(__xludf.dummyfunction("INDEX(SPLIT(B526, "" "", TRUE, TRUE), 0, 1)"),"GCP")</f>
        <v>GCP</v>
      </c>
    </row>
    <row r="527" customFormat="false" ht="15.75" hidden="true" customHeight="false" outlineLevel="0" collapsed="false">
      <c r="A527" s="8" t="s">
        <v>590</v>
      </c>
      <c r="B527" s="8" t="s">
        <v>598</v>
      </c>
      <c r="C527" s="8" t="str">
        <f aca="false">IFERROR(__xludf.dummyfunction("INDEX(SPLIT(B527, "" "", TRUE, TRUE), 0, 1)"),"Hosted")</f>
        <v>Hosted</v>
      </c>
    </row>
    <row r="528" customFormat="false" ht="15.75" hidden="true" customHeight="false" outlineLevel="0" collapsed="false">
      <c r="A528" s="8" t="s">
        <v>590</v>
      </c>
      <c r="B528" s="8" t="s">
        <v>599</v>
      </c>
      <c r="C528" s="8" t="str">
        <f aca="false">IFERROR(__xludf.dummyfunction("INDEX(SPLIT(B528, "" "", TRUE, TRUE), 0, 1)"),"Hosted")</f>
        <v>Hosted</v>
      </c>
    </row>
    <row r="529" customFormat="false" ht="15.75" hidden="true" customHeight="false" outlineLevel="0" collapsed="false">
      <c r="A529" s="8" t="s">
        <v>590</v>
      </c>
      <c r="B529" s="8" t="s">
        <v>600</v>
      </c>
      <c r="C529" s="8" t="str">
        <f aca="false">IFERROR(__xludf.dummyfunction("INDEX(SPLIT(B529, "" "", TRUE, TRUE), 0, 1)"),"Hosted")</f>
        <v>Hosted</v>
      </c>
    </row>
    <row r="530" customFormat="false" ht="15.75" hidden="true" customHeight="false" outlineLevel="0" collapsed="false">
      <c r="A530" s="8" t="s">
        <v>590</v>
      </c>
      <c r="B530" s="8" t="s">
        <v>601</v>
      </c>
      <c r="C530" s="8" t="str">
        <f aca="false">IFERROR(__xludf.dummyfunction("INDEX(SPLIT(B530, "" "", TRUE, TRUE), 0, 1)"),"vSphere")</f>
        <v>vSphere</v>
      </c>
    </row>
    <row r="531" customFormat="false" ht="15.75" hidden="true" customHeight="false" outlineLevel="0" collapsed="false">
      <c r="A531" s="8" t="s">
        <v>590</v>
      </c>
      <c r="B531" s="8" t="s">
        <v>602</v>
      </c>
      <c r="C531" s="8" t="str">
        <f aca="false">IFERROR(__xludf.dummyfunction("INDEX(SPLIT(B531, "" "", TRUE, TRUE), 0, 1)"),"AWS")</f>
        <v>AWS</v>
      </c>
    </row>
    <row r="532" customFormat="false" ht="15.75" hidden="true" customHeight="false" outlineLevel="0" collapsed="false">
      <c r="A532" s="8" t="s">
        <v>590</v>
      </c>
      <c r="B532" s="8" t="s">
        <v>603</v>
      </c>
      <c r="C532" s="8" t="str">
        <f aca="false">IFERROR(__xludf.dummyfunction("INDEX(SPLIT(B532, "" "", TRUE, TRUE), 0, 1)"),"AWS")</f>
        <v>AWS</v>
      </c>
    </row>
    <row r="533" customFormat="false" ht="15.75" hidden="true" customHeight="false" outlineLevel="0" collapsed="false">
      <c r="A533" s="8" t="s">
        <v>590</v>
      </c>
      <c r="B533" s="8" t="s">
        <v>604</v>
      </c>
      <c r="C533" s="8" t="str">
        <f aca="false">IFERROR(__xludf.dummyfunction("INDEX(SPLIT(B533, "" "", TRUE, TRUE), 0, 1)"),"AWS")</f>
        <v>AWS</v>
      </c>
    </row>
    <row r="534" customFormat="false" ht="15.75" hidden="true" customHeight="false" outlineLevel="0" collapsed="false">
      <c r="A534" s="8" t="s">
        <v>590</v>
      </c>
      <c r="B534" s="8" t="s">
        <v>605</v>
      </c>
      <c r="C534" s="8" t="str">
        <f aca="false">IFERROR(__xludf.dummyfunction("INDEX(SPLIT(B534, "" "", TRUE, TRUE), 0, 1)"),"Alibaba")</f>
        <v>Alibaba</v>
      </c>
    </row>
    <row r="535" customFormat="false" ht="15.75" hidden="true" customHeight="false" outlineLevel="0" collapsed="false">
      <c r="A535" s="8" t="s">
        <v>590</v>
      </c>
      <c r="B535" s="8" t="s">
        <v>606</v>
      </c>
      <c r="C535" s="8" t="str">
        <f aca="false">IFERROR(__xludf.dummyfunction("INDEX(SPLIT(B535, "" "", TRUE, TRUE), 0, 1)"),"Alibaba")</f>
        <v>Alibaba</v>
      </c>
    </row>
    <row r="536" customFormat="false" ht="15.75" hidden="true" customHeight="false" outlineLevel="0" collapsed="false">
      <c r="A536" s="8" t="s">
        <v>590</v>
      </c>
      <c r="B536" s="8" t="s">
        <v>607</v>
      </c>
      <c r="C536" s="8" t="str">
        <f aca="false">IFERROR(__xludf.dummyfunction("INDEX(SPLIT(B536, "" "", TRUE, TRUE), 0, 1)"),"Azure")</f>
        <v>Azure</v>
      </c>
    </row>
    <row r="537" customFormat="false" ht="15.75" hidden="true" customHeight="false" outlineLevel="0" collapsed="false">
      <c r="A537" s="8" t="s">
        <v>590</v>
      </c>
      <c r="B537" s="8" t="s">
        <v>608</v>
      </c>
      <c r="C537" s="8" t="str">
        <f aca="false">IFERROR(__xludf.dummyfunction("INDEX(SPLIT(B537, "" "", TRUE, TRUE), 0, 1)"),"AzureDevOps")</f>
        <v>AzureDevOps</v>
      </c>
    </row>
    <row r="538" customFormat="false" ht="15.75" hidden="false" customHeight="false" outlineLevel="0" collapsed="false">
      <c r="A538" s="8" t="s">
        <v>590</v>
      </c>
      <c r="B538" s="8" t="s">
        <v>609</v>
      </c>
      <c r="C538" s="8" t="str">
        <f aca="false">IFERROR(__xludf.dummyfunction("INDEX(SPLIT(B538, "" "", TRUE, TRUE), 0, 1)"),"GCP")</f>
        <v>GCP</v>
      </c>
    </row>
    <row r="539" customFormat="false" ht="15.75" hidden="false" customHeight="false" outlineLevel="0" collapsed="false">
      <c r="A539" s="8" t="s">
        <v>590</v>
      </c>
      <c r="B539" s="8" t="s">
        <v>610</v>
      </c>
      <c r="C539" s="8" t="str">
        <f aca="false">IFERROR(__xludf.dummyfunction("INDEX(SPLIT(B539, "" "", TRUE, TRUE), 0, 1)"),"GCP")</f>
        <v>GCP</v>
      </c>
    </row>
    <row r="540" customFormat="false" ht="15.75" hidden="true" customHeight="false" outlineLevel="0" collapsed="false">
      <c r="A540" s="8" t="s">
        <v>590</v>
      </c>
      <c r="B540" s="8" t="s">
        <v>611</v>
      </c>
      <c r="C540" s="8" t="str">
        <f aca="false">IFERROR(__xludf.dummyfunction("INDEX(SPLIT(B540, "" "", TRUE, TRUE), 0, 1)"),"GitHub")</f>
        <v>GitHub</v>
      </c>
    </row>
    <row r="541" customFormat="false" ht="15.75" hidden="true" customHeight="false" outlineLevel="0" collapsed="false">
      <c r="A541" s="8" t="s">
        <v>590</v>
      </c>
      <c r="B541" s="8" t="s">
        <v>612</v>
      </c>
      <c r="C541" s="8" t="str">
        <f aca="false">IFERROR(__xludf.dummyfunction("INDEX(SPLIT(B541, "" "", TRUE, TRUE), 0, 1)"),"GitLab")</f>
        <v>GitLab</v>
      </c>
    </row>
    <row r="542" customFormat="false" ht="15.75" hidden="true" customHeight="false" outlineLevel="0" collapsed="false">
      <c r="A542" s="8" t="s">
        <v>590</v>
      </c>
      <c r="B542" s="8" t="s">
        <v>613</v>
      </c>
      <c r="C542" s="8" t="str">
        <f aca="false">IFERROR(__xludf.dummyfunction("INDEX(SPLIT(B542, "" "", TRUE, TRUE), 0, 1)"),"Kubernetes")</f>
        <v>Kubernetes</v>
      </c>
    </row>
    <row r="543" customFormat="false" ht="15.75" hidden="true" customHeight="false" outlineLevel="0" collapsed="false">
      <c r="A543" s="8" t="s">
        <v>590</v>
      </c>
      <c r="B543" s="8" t="s">
        <v>614</v>
      </c>
      <c r="C543" s="8" t="str">
        <f aca="false">IFERROR(__xludf.dummyfunction("INDEX(SPLIT(B543, "" "", TRUE, TRUE), 0, 1)"),"Linode")</f>
        <v>Linode</v>
      </c>
    </row>
    <row r="544" customFormat="false" ht="15.75" hidden="true" customHeight="false" outlineLevel="0" collapsed="false">
      <c r="A544" s="8" t="s">
        <v>590</v>
      </c>
      <c r="B544" s="8" t="s">
        <v>615</v>
      </c>
      <c r="C544" s="8" t="str">
        <f aca="false">IFERROR(__xludf.dummyfunction("INDEX(SPLIT(B544, "" "", TRUE, TRUE), 0, 1)"),"OCI")</f>
        <v>OCI</v>
      </c>
    </row>
    <row r="545" customFormat="false" ht="15.75" hidden="true" customHeight="false" outlineLevel="0" collapsed="false">
      <c r="A545" s="8" t="s">
        <v>590</v>
      </c>
      <c r="B545" s="8" t="s">
        <v>616</v>
      </c>
      <c r="C545" s="8" t="str">
        <f aca="false">IFERROR(__xludf.dummyfunction("INDEX(SPLIT(B545, "" "", TRUE, TRUE), 0, 1)"),"Okta")</f>
        <v>Okta</v>
      </c>
    </row>
    <row r="546" customFormat="false" ht="15.75" hidden="true" customHeight="false" outlineLevel="0" collapsed="false">
      <c r="A546" s="8" t="s">
        <v>590</v>
      </c>
      <c r="B546" s="8" t="s">
        <v>617</v>
      </c>
      <c r="C546" s="8" t="str">
        <f aca="false">IFERROR(__xludf.dummyfunction("INDEX(SPLIT(B546, "" "", TRUE, TRUE), 0, 1)"),"OpenAI")</f>
        <v>OpenAI</v>
      </c>
    </row>
    <row r="547" customFormat="false" ht="15.75" hidden="true" customHeight="false" outlineLevel="0" collapsed="false">
      <c r="A547" s="8" t="s">
        <v>618</v>
      </c>
      <c r="B547" s="8" t="s">
        <v>619</v>
      </c>
      <c r="C547" s="8" t="str">
        <f aca="false">IFERROR(__xludf.dummyfunction("INDEX(SPLIT(B547, "" "", TRUE, TRUE), 0, 1)"),"AWS")</f>
        <v>AWS</v>
      </c>
    </row>
    <row r="548" customFormat="false" ht="15.75" hidden="true" customHeight="false" outlineLevel="0" collapsed="false">
      <c r="A548" s="8" t="s">
        <v>618</v>
      </c>
      <c r="B548" s="8" t="s">
        <v>620</v>
      </c>
      <c r="C548" s="8" t="str">
        <f aca="false">IFERROR(__xludf.dummyfunction("INDEX(SPLIT(B548, "" "", TRUE, TRUE), 0, 1)"),"AWS")</f>
        <v>AWS</v>
      </c>
    </row>
    <row r="549" customFormat="false" ht="15.75" hidden="true" customHeight="false" outlineLevel="0" collapsed="false">
      <c r="A549" s="8" t="s">
        <v>618</v>
      </c>
      <c r="B549" s="8" t="s">
        <v>621</v>
      </c>
      <c r="C549" s="8" t="str">
        <f aca="false">IFERROR(__xludf.dummyfunction("INDEX(SPLIT(B549, "" "", TRUE, TRUE), 0, 1)"),"AWS")</f>
        <v>AWS</v>
      </c>
    </row>
    <row r="550" customFormat="false" ht="15.75" hidden="true" customHeight="false" outlineLevel="0" collapsed="false">
      <c r="A550" s="8" t="s">
        <v>618</v>
      </c>
      <c r="B550" s="8" t="s">
        <v>622</v>
      </c>
      <c r="C550" s="8" t="str">
        <f aca="false">IFERROR(__xludf.dummyfunction("INDEX(SPLIT(B550, "" "", TRUE, TRUE), 0, 1)"),"AWS")</f>
        <v>AWS</v>
      </c>
    </row>
    <row r="551" customFormat="false" ht="15.75" hidden="true" customHeight="false" outlineLevel="0" collapsed="false">
      <c r="A551" s="8" t="s">
        <v>618</v>
      </c>
      <c r="B551" s="8" t="s">
        <v>623</v>
      </c>
      <c r="C551" s="8" t="str">
        <f aca="false">IFERROR(__xludf.dummyfunction("INDEX(SPLIT(B551, "" "", TRUE, TRUE), 0, 1)"),"AWS")</f>
        <v>AWS</v>
      </c>
    </row>
    <row r="552" customFormat="false" ht="15.75" hidden="false" customHeight="false" outlineLevel="0" collapsed="false">
      <c r="A552" s="8" t="s">
        <v>618</v>
      </c>
      <c r="B552" s="8" t="s">
        <v>624</v>
      </c>
      <c r="C552" s="8" t="str">
        <f aca="false">IFERROR(__xludf.dummyfunction("INDEX(SPLIT(B552, "" "", TRUE, TRUE), 0, 1)"),"GCP")</f>
        <v>GCP</v>
      </c>
    </row>
    <row r="553" customFormat="false" ht="15.75" hidden="false" customHeight="false" outlineLevel="0" collapsed="false">
      <c r="A553" s="8" t="s">
        <v>618</v>
      </c>
      <c r="B553" s="8" t="s">
        <v>625</v>
      </c>
      <c r="C553" s="8" t="str">
        <f aca="false">IFERROR(__xludf.dummyfunction("INDEX(SPLIT(B553, "" "", TRUE, TRUE), 0, 1)"),"GCP")</f>
        <v>GCP</v>
      </c>
    </row>
    <row r="554" customFormat="false" ht="15.75" hidden="false" customHeight="false" outlineLevel="0" collapsed="false">
      <c r="A554" s="8" t="s">
        <v>618</v>
      </c>
      <c r="B554" s="8" t="s">
        <v>626</v>
      </c>
      <c r="C554" s="8" t="str">
        <f aca="false">IFERROR(__xludf.dummyfunction("INDEX(SPLIT(B554, "" "", TRUE, TRUE), 0, 1)"),"GCP")</f>
        <v>GCP</v>
      </c>
    </row>
    <row r="555" customFormat="false" ht="15.75" hidden="true" customHeight="false" outlineLevel="0" collapsed="false">
      <c r="A555" s="8" t="s">
        <v>627</v>
      </c>
      <c r="B555" s="8" t="s">
        <v>628</v>
      </c>
      <c r="C555" s="8" t="str">
        <f aca="false">IFERROR(__xludf.dummyfunction("INDEX(SPLIT(B555, "" "", TRUE, TRUE), 0, 1)"),"Azure")</f>
        <v>Azure</v>
      </c>
    </row>
    <row r="556" customFormat="false" ht="15.75" hidden="true" customHeight="false" outlineLevel="0" collapsed="false">
      <c r="A556" s="8" t="s">
        <v>629</v>
      </c>
      <c r="B556" s="8" t="s">
        <v>630</v>
      </c>
      <c r="C556" s="8" t="str">
        <f aca="false">IFERROR(__xludf.dummyfunction("INDEX(SPLIT(B556, "" "", TRUE, TRUE), 0, 1)"),"AWS")</f>
        <v>AWS</v>
      </c>
    </row>
    <row r="557" customFormat="false" ht="15.75" hidden="true" customHeight="false" outlineLevel="0" collapsed="false">
      <c r="A557" s="8" t="s">
        <v>629</v>
      </c>
      <c r="B557" s="8" t="s">
        <v>631</v>
      </c>
      <c r="C557" s="8" t="str">
        <f aca="false">IFERROR(__xludf.dummyfunction("INDEX(SPLIT(B557, "" "", TRUE, TRUE), 0, 1)"),"AWS")</f>
        <v>AWS</v>
      </c>
    </row>
    <row r="558" customFormat="false" ht="15.75" hidden="true" customHeight="false" outlineLevel="0" collapsed="false">
      <c r="A558" s="8" t="s">
        <v>629</v>
      </c>
      <c r="B558" s="8" t="s">
        <v>632</v>
      </c>
      <c r="C558" s="8" t="str">
        <f aca="false">IFERROR(__xludf.dummyfunction("INDEX(SPLIT(B558, "" "", TRUE, TRUE), 0, 1)"),"AWS")</f>
        <v>AWS</v>
      </c>
    </row>
    <row r="559" customFormat="false" ht="15.75" hidden="true" customHeight="false" outlineLevel="0" collapsed="false">
      <c r="A559" s="8" t="s">
        <v>629</v>
      </c>
      <c r="B559" s="8" t="s">
        <v>633</v>
      </c>
      <c r="C559" s="8" t="str">
        <f aca="false">IFERROR(__xludf.dummyfunction("INDEX(SPLIT(B559, "" "", TRUE, TRUE), 0, 1)"),"AWS")</f>
        <v>AWS</v>
      </c>
    </row>
    <row r="560" customFormat="false" ht="15.75" hidden="true" customHeight="false" outlineLevel="0" collapsed="false">
      <c r="A560" s="8" t="s">
        <v>629</v>
      </c>
      <c r="B560" s="8" t="s">
        <v>634</v>
      </c>
      <c r="C560" s="8" t="str">
        <f aca="false">IFERROR(__xludf.dummyfunction("INDEX(SPLIT(B560, "" "", TRUE, TRUE), 0, 1)"),"AWS")</f>
        <v>AWS</v>
      </c>
    </row>
    <row r="561" customFormat="false" ht="15.75" hidden="true" customHeight="false" outlineLevel="0" collapsed="false">
      <c r="A561" s="8" t="s">
        <v>629</v>
      </c>
      <c r="B561" s="8" t="s">
        <v>635</v>
      </c>
      <c r="C561" s="8" t="str">
        <f aca="false">IFERROR(__xludf.dummyfunction("INDEX(SPLIT(B561, "" "", TRUE, TRUE), 0, 1)"),"Alibaba")</f>
        <v>Alibaba</v>
      </c>
    </row>
    <row r="562" customFormat="false" ht="15.75" hidden="true" customHeight="false" outlineLevel="0" collapsed="false">
      <c r="A562" s="8" t="s">
        <v>629</v>
      </c>
      <c r="B562" s="8" t="s">
        <v>636</v>
      </c>
      <c r="C562" s="8" t="str">
        <f aca="false">IFERROR(__xludf.dummyfunction("INDEX(SPLIT(B562, "" "", TRUE, TRUE), 0, 1)"),"Azure")</f>
        <v>Azure</v>
      </c>
    </row>
    <row r="563" customFormat="false" ht="15.75" hidden="true" customHeight="false" outlineLevel="0" collapsed="false">
      <c r="A563" s="8" t="s">
        <v>629</v>
      </c>
      <c r="B563" s="8" t="s">
        <v>637</v>
      </c>
      <c r="C563" s="8" t="str">
        <f aca="false">IFERROR(__xludf.dummyfunction("INDEX(SPLIT(B563, "" "", TRUE, TRUE), 0, 1)"),"Azure")</f>
        <v>Azure</v>
      </c>
    </row>
    <row r="564" customFormat="false" ht="15.75" hidden="true" customHeight="false" outlineLevel="0" collapsed="false">
      <c r="A564" s="8" t="s">
        <v>629</v>
      </c>
      <c r="B564" s="8" t="s">
        <v>638</v>
      </c>
      <c r="C564" s="8" t="str">
        <f aca="false">IFERROR(__xludf.dummyfunction("INDEX(SPLIT(B564, "" "", TRUE, TRUE), 0, 1)"),"Azure")</f>
        <v>Azure</v>
      </c>
    </row>
    <row r="565" customFormat="false" ht="15.75" hidden="false" customHeight="false" outlineLevel="0" collapsed="false">
      <c r="A565" s="8" t="s">
        <v>629</v>
      </c>
      <c r="B565" s="8" t="s">
        <v>639</v>
      </c>
      <c r="C565" s="8" t="str">
        <f aca="false">IFERROR(__xludf.dummyfunction("INDEX(SPLIT(B565, "" "", TRUE, TRUE), 0, 1)"),"GCP")</f>
        <v>GCP</v>
      </c>
    </row>
    <row r="566" customFormat="false" ht="15.75" hidden="false" customHeight="false" outlineLevel="0" collapsed="false">
      <c r="A566" s="8" t="s">
        <v>629</v>
      </c>
      <c r="B566" s="8" t="s">
        <v>640</v>
      </c>
      <c r="C566" s="8" t="str">
        <f aca="false">IFERROR(__xludf.dummyfunction("INDEX(SPLIT(B566, "" "", TRUE, TRUE), 0, 1)"),"GCP")</f>
        <v>GCP</v>
      </c>
    </row>
    <row r="567" customFormat="false" ht="15.75" hidden="false" customHeight="false" outlineLevel="0" collapsed="false">
      <c r="A567" s="8" t="s">
        <v>629</v>
      </c>
      <c r="B567" s="8" t="s">
        <v>641</v>
      </c>
      <c r="C567" s="8" t="str">
        <f aca="false">IFERROR(__xludf.dummyfunction("INDEX(SPLIT(B567, "" "", TRUE, TRUE), 0, 1)"),"GCP")</f>
        <v>GCP</v>
      </c>
    </row>
    <row r="568" customFormat="false" ht="15.75" hidden="true" customHeight="false" outlineLevel="0" collapsed="false">
      <c r="A568" s="8" t="s">
        <v>629</v>
      </c>
      <c r="B568" s="8" t="s">
        <v>642</v>
      </c>
      <c r="C568" s="8" t="str">
        <f aca="false">IFERROR(__xludf.dummyfunction("INDEX(SPLIT(B568, "" "", TRUE, TRUE), 0, 1)"),"Linode")</f>
        <v>Linode</v>
      </c>
    </row>
    <row r="569" customFormat="false" ht="15.75" hidden="true" customHeight="false" outlineLevel="0" collapsed="false">
      <c r="A569" s="8" t="s">
        <v>629</v>
      </c>
      <c r="B569" s="8" t="s">
        <v>643</v>
      </c>
      <c r="C569" s="8" t="str">
        <f aca="false">IFERROR(__xludf.dummyfunction("INDEX(SPLIT(B569, "" "", TRUE, TRUE), 0, 1)"),"OCI")</f>
        <v>OCI</v>
      </c>
    </row>
    <row r="570" customFormat="false" ht="15.75" hidden="true" customHeight="false" outlineLevel="0" collapsed="false">
      <c r="A570" s="8" t="s">
        <v>644</v>
      </c>
      <c r="B570" s="8" t="s">
        <v>645</v>
      </c>
      <c r="C570" s="8" t="str">
        <f aca="false">IFERROR(__xludf.dummyfunction("INDEX(SPLIT(B570, "" "", TRUE, TRUE), 0, 1)"),"AWS")</f>
        <v>AWS</v>
      </c>
    </row>
    <row r="571" customFormat="false" ht="15.75" hidden="true" customHeight="false" outlineLevel="0" collapsed="false">
      <c r="A571" s="8" t="s">
        <v>644</v>
      </c>
      <c r="B571" s="8" t="s">
        <v>646</v>
      </c>
      <c r="C571" s="8" t="str">
        <f aca="false">IFERROR(__xludf.dummyfunction("INDEX(SPLIT(B571, "" "", TRUE, TRUE), 0, 1)"),"AWS")</f>
        <v>AWS</v>
      </c>
    </row>
    <row r="572" customFormat="false" ht="15.75" hidden="true" customHeight="false" outlineLevel="0" collapsed="false">
      <c r="A572" s="8" t="s">
        <v>644</v>
      </c>
      <c r="B572" s="8" t="s">
        <v>647</v>
      </c>
      <c r="C572" s="8" t="str">
        <f aca="false">IFERROR(__xludf.dummyfunction("INDEX(SPLIT(B572, "" "", TRUE, TRUE), 0, 1)"),"AWS")</f>
        <v>AWS</v>
      </c>
    </row>
    <row r="573" customFormat="false" ht="15.75" hidden="true" customHeight="false" outlineLevel="0" collapsed="false">
      <c r="A573" s="8" t="s">
        <v>644</v>
      </c>
      <c r="B573" s="8" t="s">
        <v>648</v>
      </c>
      <c r="C573" s="8" t="str">
        <f aca="false">IFERROR(__xludf.dummyfunction("INDEX(SPLIT(B573, "" "", TRUE, TRUE), 0, 1)"),"AWS")</f>
        <v>AWS</v>
      </c>
    </row>
    <row r="574" customFormat="false" ht="15.75" hidden="true" customHeight="false" outlineLevel="0" collapsed="false">
      <c r="A574" s="8" t="s">
        <v>644</v>
      </c>
      <c r="B574" s="8" t="s">
        <v>649</v>
      </c>
      <c r="C574" s="8" t="str">
        <f aca="false">IFERROR(__xludf.dummyfunction("INDEX(SPLIT(B574, "" "", TRUE, TRUE), 0, 1)"),"AWS")</f>
        <v>AWS</v>
      </c>
    </row>
    <row r="575" customFormat="false" ht="15.75" hidden="true" customHeight="false" outlineLevel="0" collapsed="false">
      <c r="A575" s="8" t="s">
        <v>644</v>
      </c>
      <c r="B575" s="8" t="s">
        <v>650</v>
      </c>
      <c r="C575" s="8" t="str">
        <f aca="false">IFERROR(__xludf.dummyfunction("INDEX(SPLIT(B575, "" "", TRUE, TRUE), 0, 1)"),"AWS")</f>
        <v>AWS</v>
      </c>
    </row>
    <row r="576" customFormat="false" ht="15.75" hidden="true" customHeight="false" outlineLevel="0" collapsed="false">
      <c r="A576" s="8" t="s">
        <v>644</v>
      </c>
      <c r="B576" s="8" t="s">
        <v>651</v>
      </c>
      <c r="C576" s="8" t="str">
        <f aca="false">IFERROR(__xludf.dummyfunction("INDEX(SPLIT(B576, "" "", TRUE, TRUE), 0, 1)"),"AWS")</f>
        <v>AWS</v>
      </c>
    </row>
    <row r="577" customFormat="false" ht="15.75" hidden="true" customHeight="false" outlineLevel="0" collapsed="false">
      <c r="A577" s="8" t="s">
        <v>644</v>
      </c>
      <c r="B577" s="8" t="s">
        <v>652</v>
      </c>
      <c r="C577" s="8" t="str">
        <f aca="false">IFERROR(__xludf.dummyfunction("INDEX(SPLIT(B577, "" "", TRUE, TRUE), 0, 1)"),"Alibaba")</f>
        <v>Alibaba</v>
      </c>
    </row>
    <row r="578" customFormat="false" ht="15.75" hidden="true" customHeight="false" outlineLevel="0" collapsed="false">
      <c r="A578" s="8" t="s">
        <v>644</v>
      </c>
      <c r="B578" s="8" t="s">
        <v>653</v>
      </c>
      <c r="C578" s="8" t="str">
        <f aca="false">IFERROR(__xludf.dummyfunction("INDEX(SPLIT(B578, "" "", TRUE, TRUE), 0, 1)"),"Azure")</f>
        <v>Azure</v>
      </c>
    </row>
    <row r="579" customFormat="false" ht="15.75" hidden="true" customHeight="false" outlineLevel="0" collapsed="false">
      <c r="A579" s="8" t="s">
        <v>644</v>
      </c>
      <c r="B579" s="8" t="s">
        <v>654</v>
      </c>
      <c r="C579" s="8" t="str">
        <f aca="false">IFERROR(__xludf.dummyfunction("INDEX(SPLIT(B579, "" "", TRUE, TRUE), 0, 1)"),"Azure")</f>
        <v>Azure</v>
      </c>
    </row>
    <row r="580" customFormat="false" ht="15.75" hidden="true" customHeight="false" outlineLevel="0" collapsed="false">
      <c r="A580" s="8" t="s">
        <v>644</v>
      </c>
      <c r="B580" s="8" t="s">
        <v>655</v>
      </c>
      <c r="C580" s="8" t="str">
        <f aca="false">IFERROR(__xludf.dummyfunction("INDEX(SPLIT(B580, "" "", TRUE, TRUE), 0, 1)"),"Azure")</f>
        <v>Azure</v>
      </c>
    </row>
    <row r="581" customFormat="false" ht="15.75" hidden="true" customHeight="false" outlineLevel="0" collapsed="false">
      <c r="A581" s="8" t="s">
        <v>644</v>
      </c>
      <c r="B581" s="8" t="s">
        <v>656</v>
      </c>
      <c r="C581" s="8" t="str">
        <f aca="false">IFERROR(__xludf.dummyfunction("INDEX(SPLIT(B581, "" "", TRUE, TRUE), 0, 1)"),"Azure")</f>
        <v>Azure</v>
      </c>
    </row>
    <row r="582" customFormat="false" ht="15.75" hidden="false" customHeight="false" outlineLevel="0" collapsed="false">
      <c r="A582" s="8" t="s">
        <v>644</v>
      </c>
      <c r="B582" s="8" t="s">
        <v>657</v>
      </c>
      <c r="C582" s="8" t="str">
        <f aca="false">IFERROR(__xludf.dummyfunction("INDEX(SPLIT(B582, "" "", TRUE, TRUE), 0, 1)"),"GCP")</f>
        <v>GCP</v>
      </c>
    </row>
    <row r="583" customFormat="false" ht="15.75" hidden="false" customHeight="false" outlineLevel="0" collapsed="false">
      <c r="A583" s="8" t="s">
        <v>644</v>
      </c>
      <c r="B583" s="8" t="s">
        <v>658</v>
      </c>
      <c r="C583" s="8" t="str">
        <f aca="false">IFERROR(__xludf.dummyfunction("INDEX(SPLIT(B583, "" "", TRUE, TRUE), 0, 1)"),"GCP")</f>
        <v>GCP</v>
      </c>
    </row>
    <row r="584" customFormat="false" ht="15.75" hidden="true" customHeight="false" outlineLevel="0" collapsed="false">
      <c r="A584" s="8" t="s">
        <v>659</v>
      </c>
      <c r="B584" s="8" t="s">
        <v>660</v>
      </c>
      <c r="C584" s="8" t="str">
        <f aca="false">IFERROR(__xludf.dummyfunction("INDEX(SPLIT(B584, "" "", TRUE, TRUE), 0, 1)"),"AWS")</f>
        <v>AWS</v>
      </c>
    </row>
    <row r="585" customFormat="false" ht="15.75" hidden="true" customHeight="false" outlineLevel="0" collapsed="false">
      <c r="A585" s="8" t="s">
        <v>659</v>
      </c>
      <c r="B585" s="8" t="s">
        <v>661</v>
      </c>
      <c r="C585" s="8" t="str">
        <f aca="false">IFERROR(__xludf.dummyfunction("INDEX(SPLIT(B585, "" "", TRUE, TRUE), 0, 1)"),"AWS")</f>
        <v>AWS</v>
      </c>
    </row>
    <row r="586" customFormat="false" ht="15.75" hidden="true" customHeight="false" outlineLevel="0" collapsed="false">
      <c r="A586" s="8" t="s">
        <v>659</v>
      </c>
      <c r="B586" s="8" t="s">
        <v>662</v>
      </c>
      <c r="C586" s="8" t="str">
        <f aca="false">IFERROR(__xludf.dummyfunction("INDEX(SPLIT(B586, "" "", TRUE, TRUE), 0, 1)"),"AWS")</f>
        <v>AWS</v>
      </c>
    </row>
    <row r="587" customFormat="false" ht="15.75" hidden="true" customHeight="false" outlineLevel="0" collapsed="false">
      <c r="A587" s="8" t="s">
        <v>659</v>
      </c>
      <c r="B587" s="8" t="s">
        <v>663</v>
      </c>
      <c r="C587" s="8" t="str">
        <f aca="false">IFERROR(__xludf.dummyfunction("INDEX(SPLIT(B587, "" "", TRUE, TRUE), 0, 1)"),"Azure")</f>
        <v>Azure</v>
      </c>
    </row>
    <row r="588" customFormat="false" ht="15.75" hidden="false" customHeight="false" outlineLevel="0" collapsed="false">
      <c r="A588" s="8" t="s">
        <v>659</v>
      </c>
      <c r="B588" s="8" t="s">
        <v>664</v>
      </c>
      <c r="C588" s="8" t="str">
        <f aca="false">IFERROR(__xludf.dummyfunction("INDEX(SPLIT(B588, "" "", TRUE, TRUE), 0, 1)"),"GCP")</f>
        <v>GCP</v>
      </c>
    </row>
    <row r="589" customFormat="false" ht="15.75" hidden="false" customHeight="false" outlineLevel="0" collapsed="false">
      <c r="A589" s="8" t="s">
        <v>659</v>
      </c>
      <c r="B589" s="8" t="s">
        <v>665</v>
      </c>
      <c r="C589" s="8" t="str">
        <f aca="false">IFERROR(__xludf.dummyfunction("INDEX(SPLIT(B589, "" "", TRUE, TRUE), 0, 1)"),"GCP")</f>
        <v>GCP</v>
      </c>
    </row>
    <row r="590" customFormat="false" ht="15.75" hidden="false" customHeight="false" outlineLevel="0" collapsed="false">
      <c r="A590" s="8" t="s">
        <v>659</v>
      </c>
      <c r="B590" s="8" t="s">
        <v>666</v>
      </c>
      <c r="C590" s="8" t="str">
        <f aca="false">IFERROR(__xludf.dummyfunction("INDEX(SPLIT(B590, "" "", TRUE, TRUE), 0, 1)"),"GCP")</f>
        <v>GCP</v>
      </c>
    </row>
    <row r="591" customFormat="false" ht="15.75" hidden="true" customHeight="false" outlineLevel="0" collapsed="false">
      <c r="A591" s="8" t="s">
        <v>667</v>
      </c>
      <c r="B591" s="8" t="s">
        <v>668</v>
      </c>
      <c r="C591" s="8" t="str">
        <f aca="false">IFERROR(__xludf.dummyfunction("INDEX(SPLIT(B591, "" "", TRUE, TRUE), 0, 1)"),"AWS")</f>
        <v>AWS</v>
      </c>
    </row>
    <row r="592" customFormat="false" ht="15.75" hidden="true" customHeight="false" outlineLevel="0" collapsed="false">
      <c r="A592" s="8" t="s">
        <v>667</v>
      </c>
      <c r="B592" s="8" t="s">
        <v>669</v>
      </c>
      <c r="C592" s="8" t="str">
        <f aca="false">IFERROR(__xludf.dummyfunction("INDEX(SPLIT(B592, "" "", TRUE, TRUE), 0, 1)"),"AWS")</f>
        <v>AWS</v>
      </c>
    </row>
    <row r="593" customFormat="false" ht="15.75" hidden="true" customHeight="false" outlineLevel="0" collapsed="false">
      <c r="A593" s="8" t="s">
        <v>667</v>
      </c>
      <c r="B593" s="8" t="s">
        <v>670</v>
      </c>
      <c r="C593" s="8" t="str">
        <f aca="false">IFERROR(__xludf.dummyfunction("INDEX(SPLIT(B593, "" "", TRUE, TRUE), 0, 1)"),"AWS")</f>
        <v>AWS</v>
      </c>
    </row>
    <row r="594" customFormat="false" ht="15.75" hidden="true" customHeight="false" outlineLevel="0" collapsed="false">
      <c r="A594" s="8" t="s">
        <v>667</v>
      </c>
      <c r="B594" s="8" t="s">
        <v>671</v>
      </c>
      <c r="C594" s="8" t="str">
        <f aca="false">IFERROR(__xludf.dummyfunction("INDEX(SPLIT(B594, "" "", TRUE, TRUE), 0, 1)"),"AWS")</f>
        <v>AWS</v>
      </c>
    </row>
    <row r="595" customFormat="false" ht="15.75" hidden="true" customHeight="false" outlineLevel="0" collapsed="false">
      <c r="A595" s="8" t="s">
        <v>667</v>
      </c>
      <c r="B595" s="8" t="s">
        <v>672</v>
      </c>
      <c r="C595" s="8" t="str">
        <f aca="false">IFERROR(__xludf.dummyfunction("INDEX(SPLIT(B595, "" "", TRUE, TRUE), 0, 1)"),"AWS")</f>
        <v>AWS</v>
      </c>
    </row>
    <row r="596" customFormat="false" ht="15.75" hidden="true" customHeight="false" outlineLevel="0" collapsed="false">
      <c r="A596" s="8" t="s">
        <v>667</v>
      </c>
      <c r="B596" s="8" t="s">
        <v>673</v>
      </c>
      <c r="C596" s="8" t="str">
        <f aca="false">IFERROR(__xludf.dummyfunction("INDEX(SPLIT(B596, "" "", TRUE, TRUE), 0, 1)"),"AWS")</f>
        <v>AWS</v>
      </c>
    </row>
    <row r="597" customFormat="false" ht="15.75" hidden="true" customHeight="false" outlineLevel="0" collapsed="false">
      <c r="A597" s="8" t="s">
        <v>667</v>
      </c>
      <c r="B597" s="8" t="s">
        <v>674</v>
      </c>
      <c r="C597" s="8" t="str">
        <f aca="false">IFERROR(__xludf.dummyfunction("INDEX(SPLIT(B597, "" "", TRUE, TRUE), 0, 1)"),"AWS")</f>
        <v>AWS</v>
      </c>
    </row>
    <row r="598" customFormat="false" ht="15.75" hidden="true" customHeight="false" outlineLevel="0" collapsed="false">
      <c r="A598" s="8" t="s">
        <v>667</v>
      </c>
      <c r="B598" s="8" t="s">
        <v>675</v>
      </c>
      <c r="C598" s="8" t="str">
        <f aca="false">IFERROR(__xludf.dummyfunction("INDEX(SPLIT(B598, "" "", TRUE, TRUE), 0, 1)"),"AWS")</f>
        <v>AWS</v>
      </c>
    </row>
    <row r="599" customFormat="false" ht="15.75" hidden="true" customHeight="false" outlineLevel="0" collapsed="false">
      <c r="A599" s="8" t="s">
        <v>667</v>
      </c>
      <c r="B599" s="8" t="s">
        <v>676</v>
      </c>
      <c r="C599" s="8" t="str">
        <f aca="false">IFERROR(__xludf.dummyfunction("INDEX(SPLIT(B599, "" "", TRUE, TRUE), 0, 1)"),"AWS")</f>
        <v>AWS</v>
      </c>
    </row>
    <row r="600" customFormat="false" ht="15.75" hidden="true" customHeight="false" outlineLevel="0" collapsed="false">
      <c r="A600" s="8" t="s">
        <v>667</v>
      </c>
      <c r="B600" s="8" t="s">
        <v>677</v>
      </c>
      <c r="C600" s="8" t="str">
        <f aca="false">IFERROR(__xludf.dummyfunction("INDEX(SPLIT(B600, "" "", TRUE, TRUE), 0, 1)"),"AWS")</f>
        <v>AWS</v>
      </c>
    </row>
    <row r="601" customFormat="false" ht="15.75" hidden="true" customHeight="false" outlineLevel="0" collapsed="false">
      <c r="A601" s="8" t="s">
        <v>667</v>
      </c>
      <c r="B601" s="8" t="s">
        <v>678</v>
      </c>
      <c r="C601" s="8" t="str">
        <f aca="false">IFERROR(__xludf.dummyfunction("INDEX(SPLIT(B601, "" "", TRUE, TRUE), 0, 1)"),"Alibaba")</f>
        <v>Alibaba</v>
      </c>
    </row>
    <row r="602" customFormat="false" ht="15.75" hidden="true" customHeight="false" outlineLevel="0" collapsed="false">
      <c r="A602" s="8" t="s">
        <v>667</v>
      </c>
      <c r="B602" s="8" t="s">
        <v>679</v>
      </c>
      <c r="C602" s="8" t="str">
        <f aca="false">IFERROR(__xludf.dummyfunction("INDEX(SPLIT(B602, "" "", TRUE, TRUE), 0, 1)"),"Azure")</f>
        <v>Azure</v>
      </c>
    </row>
    <row r="603" customFormat="false" ht="15.75" hidden="true" customHeight="false" outlineLevel="0" collapsed="false">
      <c r="A603" s="8" t="s">
        <v>667</v>
      </c>
      <c r="B603" s="8" t="s">
        <v>680</v>
      </c>
      <c r="C603" s="8" t="str">
        <f aca="false">IFERROR(__xludf.dummyfunction("INDEX(SPLIT(B603, "" "", TRUE, TRUE), 0, 1)"),"Azure")</f>
        <v>Azure</v>
      </c>
    </row>
    <row r="604" customFormat="false" ht="15.75" hidden="true" customHeight="false" outlineLevel="0" collapsed="false">
      <c r="A604" s="8" t="s">
        <v>667</v>
      </c>
      <c r="B604" s="8" t="s">
        <v>681</v>
      </c>
      <c r="C604" s="8" t="str">
        <f aca="false">IFERROR(__xludf.dummyfunction("INDEX(SPLIT(B604, "" "", TRUE, TRUE), 0, 1)"),"Azure")</f>
        <v>Azure</v>
      </c>
    </row>
    <row r="605" customFormat="false" ht="15.75" hidden="true" customHeight="false" outlineLevel="0" collapsed="false">
      <c r="A605" s="8" t="s">
        <v>682</v>
      </c>
      <c r="B605" s="8" t="s">
        <v>683</v>
      </c>
      <c r="C605" s="8" t="str">
        <f aca="false">IFERROR(__xludf.dummyfunction("INDEX(SPLIT(B605, "" "", TRUE, TRUE), 0, 1)"),"AWS")</f>
        <v>AWS</v>
      </c>
    </row>
    <row r="606" customFormat="false" ht="15.75" hidden="true" customHeight="false" outlineLevel="0" collapsed="false">
      <c r="A606" s="8" t="s">
        <v>682</v>
      </c>
      <c r="B606" s="8" t="s">
        <v>684</v>
      </c>
      <c r="C606" s="8" t="str">
        <f aca="false">IFERROR(__xludf.dummyfunction("INDEX(SPLIT(B606, "" "", TRUE, TRUE), 0, 1)"),"AWS")</f>
        <v>AWS</v>
      </c>
    </row>
    <row r="607" customFormat="false" ht="15.75" hidden="true" customHeight="false" outlineLevel="0" collapsed="false">
      <c r="A607" s="8" t="s">
        <v>682</v>
      </c>
      <c r="B607" s="8" t="s">
        <v>685</v>
      </c>
      <c r="C607" s="8" t="str">
        <f aca="false">IFERROR(__xludf.dummyfunction("INDEX(SPLIT(B607, "" "", TRUE, TRUE), 0, 1)"),"Azure")</f>
        <v>Azure</v>
      </c>
    </row>
    <row r="608" customFormat="false" ht="15.75" hidden="false" customHeight="false" outlineLevel="0" collapsed="false">
      <c r="A608" s="8" t="s">
        <v>682</v>
      </c>
      <c r="B608" s="8" t="s">
        <v>686</v>
      </c>
      <c r="C608" s="8" t="str">
        <f aca="false">IFERROR(__xludf.dummyfunction("INDEX(SPLIT(B608, "" "", TRUE, TRUE), 0, 1)"),"GCP")</f>
        <v>GCP</v>
      </c>
    </row>
    <row r="609" customFormat="false" ht="15.75" hidden="true" customHeight="false" outlineLevel="0" collapsed="false">
      <c r="A609" s="8" t="s">
        <v>687</v>
      </c>
      <c r="B609" s="8" t="s">
        <v>688</v>
      </c>
      <c r="C609" s="8" t="str">
        <f aca="false">IFERROR(__xludf.dummyfunction("INDEX(SPLIT(B609, "" "", TRUE, TRUE), 0, 1)"),"Istio")</f>
        <v>Istio</v>
      </c>
    </row>
    <row r="610" customFormat="false" ht="15.75" hidden="true" customHeight="false" outlineLevel="0" collapsed="false">
      <c r="A610" s="8" t="s">
        <v>689</v>
      </c>
      <c r="B610" s="8" t="s">
        <v>690</v>
      </c>
      <c r="C610" s="8" t="str">
        <f aca="false">IFERROR(__xludf.dummyfunction("INDEX(SPLIT(B610, "" "", TRUE, TRUE), 0, 1)"),"Istio")</f>
        <v>Istio</v>
      </c>
    </row>
    <row r="611" customFormat="false" ht="15.75" hidden="true" customHeight="false" outlineLevel="0" collapsed="false">
      <c r="A611" s="8" t="s">
        <v>691</v>
      </c>
      <c r="B611" s="8" t="s">
        <v>692</v>
      </c>
      <c r="C611" s="8" t="str">
        <f aca="false">IFERROR(__xludf.dummyfunction("INDEX(SPLIT(B611, "" "", TRUE, TRUE), 0, 1)"),"AWS")</f>
        <v>AWS</v>
      </c>
    </row>
    <row r="612" customFormat="false" ht="15.75" hidden="true" customHeight="false" outlineLevel="0" collapsed="false">
      <c r="A612" s="8" t="s">
        <v>691</v>
      </c>
      <c r="B612" s="8" t="s">
        <v>693</v>
      </c>
      <c r="C612" s="8" t="str">
        <f aca="false">IFERROR(__xludf.dummyfunction("INDEX(SPLIT(B612, "" "", TRUE, TRUE), 0, 1)"),"AWS")</f>
        <v>AWS</v>
      </c>
    </row>
    <row r="613" customFormat="false" ht="15.75" hidden="true" customHeight="false" outlineLevel="0" collapsed="false">
      <c r="A613" s="8" t="s">
        <v>691</v>
      </c>
      <c r="B613" s="8" t="s">
        <v>694</v>
      </c>
      <c r="C613" s="8" t="str">
        <f aca="false">IFERROR(__xludf.dummyfunction("INDEX(SPLIT(B613, "" "", TRUE, TRUE), 0, 1)"),"AWS")</f>
        <v>AWS</v>
      </c>
    </row>
    <row r="614" customFormat="false" ht="15.75" hidden="true" customHeight="false" outlineLevel="0" collapsed="false">
      <c r="A614" s="8" t="s">
        <v>691</v>
      </c>
      <c r="B614" s="8" t="s">
        <v>695</v>
      </c>
      <c r="C614" s="8" t="str">
        <f aca="false">IFERROR(__xludf.dummyfunction("INDEX(SPLIT(B614, "" "", TRUE, TRUE), 0, 1)"),"AWS")</f>
        <v>AWS</v>
      </c>
    </row>
    <row r="615" customFormat="false" ht="15.75" hidden="true" customHeight="false" outlineLevel="0" collapsed="false">
      <c r="A615" s="8" t="s">
        <v>691</v>
      </c>
      <c r="B615" s="8" t="s">
        <v>696</v>
      </c>
      <c r="C615" s="8" t="str">
        <f aca="false">IFERROR(__xludf.dummyfunction("INDEX(SPLIT(B615, "" "", TRUE, TRUE), 0, 1)"),"AWS")</f>
        <v>AWS</v>
      </c>
    </row>
    <row r="616" customFormat="false" ht="15.75" hidden="true" customHeight="false" outlineLevel="0" collapsed="false">
      <c r="A616" s="8" t="s">
        <v>691</v>
      </c>
      <c r="B616" s="8" t="s">
        <v>697</v>
      </c>
      <c r="C616" s="8" t="str">
        <f aca="false">IFERROR(__xludf.dummyfunction("INDEX(SPLIT(B616, "" "", TRUE, TRUE), 0, 1)"),"AWS")</f>
        <v>AWS</v>
      </c>
    </row>
    <row r="617" customFormat="false" ht="15.75" hidden="true" customHeight="false" outlineLevel="0" collapsed="false">
      <c r="A617" s="8" t="s">
        <v>691</v>
      </c>
      <c r="B617" s="8" t="s">
        <v>698</v>
      </c>
      <c r="C617" s="8" t="str">
        <f aca="false">IFERROR(__xludf.dummyfunction("INDEX(SPLIT(B617, "" "", TRUE, TRUE), 0, 1)"),"AWS")</f>
        <v>AWS</v>
      </c>
    </row>
    <row r="618" customFormat="false" ht="15.75" hidden="true" customHeight="false" outlineLevel="0" collapsed="false">
      <c r="A618" s="8" t="s">
        <v>691</v>
      </c>
      <c r="B618" s="8" t="s">
        <v>699</v>
      </c>
      <c r="C618" s="8" t="str">
        <f aca="false">IFERROR(__xludf.dummyfunction("INDEX(SPLIT(B618, "" "", TRUE, TRUE), 0, 1)"),"AWS")</f>
        <v>AWS</v>
      </c>
    </row>
    <row r="619" customFormat="false" ht="15.75" hidden="true" customHeight="false" outlineLevel="0" collapsed="false">
      <c r="A619" s="8" t="s">
        <v>691</v>
      </c>
      <c r="B619" s="8" t="s">
        <v>700</v>
      </c>
      <c r="C619" s="8" t="str">
        <f aca="false">IFERROR(__xludf.dummyfunction("INDEX(SPLIT(B619, "" "", TRUE, TRUE), 0, 1)"),"AWS")</f>
        <v>AWS</v>
      </c>
    </row>
    <row r="620" customFormat="false" ht="15.75" hidden="true" customHeight="false" outlineLevel="0" collapsed="false">
      <c r="A620" s="8" t="s">
        <v>691</v>
      </c>
      <c r="B620" s="8" t="s">
        <v>701</v>
      </c>
      <c r="C620" s="8" t="str">
        <f aca="false">IFERROR(__xludf.dummyfunction("INDEX(SPLIT(B620, "" "", TRUE, TRUE), 0, 1)"),"Azure")</f>
        <v>Azure</v>
      </c>
    </row>
    <row r="621" customFormat="false" ht="15.75" hidden="true" customHeight="false" outlineLevel="0" collapsed="false">
      <c r="A621" s="8" t="s">
        <v>691</v>
      </c>
      <c r="B621" s="8" t="s">
        <v>702</v>
      </c>
      <c r="C621" s="8" t="str">
        <f aca="false">IFERROR(__xludf.dummyfunction("INDEX(SPLIT(B621, "" "", TRUE, TRUE), 0, 1)"),"Azure")</f>
        <v>Azure</v>
      </c>
    </row>
    <row r="622" customFormat="false" ht="15.75" hidden="true" customHeight="false" outlineLevel="0" collapsed="false">
      <c r="A622" s="8" t="s">
        <v>691</v>
      </c>
      <c r="B622" s="8" t="s">
        <v>703</v>
      </c>
      <c r="C622" s="8" t="str">
        <f aca="false">IFERROR(__xludf.dummyfunction("INDEX(SPLIT(B622, "" "", TRUE, TRUE), 0, 1)"),"Azure")</f>
        <v>Azure</v>
      </c>
    </row>
    <row r="623" customFormat="false" ht="15.75" hidden="true" customHeight="false" outlineLevel="0" collapsed="false">
      <c r="A623" s="8" t="s">
        <v>691</v>
      </c>
      <c r="B623" s="8" t="s">
        <v>704</v>
      </c>
      <c r="C623" s="8" t="str">
        <f aca="false">IFERROR(__xludf.dummyfunction("INDEX(SPLIT(B623, "" "", TRUE, TRUE), 0, 1)"),"Azure")</f>
        <v>Azure</v>
      </c>
    </row>
    <row r="624" customFormat="false" ht="15.75" hidden="true" customHeight="false" outlineLevel="0" collapsed="false">
      <c r="A624" s="8" t="s">
        <v>691</v>
      </c>
      <c r="B624" s="8" t="s">
        <v>705</v>
      </c>
      <c r="C624" s="8" t="str">
        <f aca="false">IFERROR(__xludf.dummyfunction("INDEX(SPLIT(B624, "" "", TRUE, TRUE), 0, 1)"),"Azure")</f>
        <v>Azure</v>
      </c>
    </row>
    <row r="625" customFormat="false" ht="15.75" hidden="true" customHeight="false" outlineLevel="0" collapsed="false">
      <c r="A625" s="8" t="s">
        <v>691</v>
      </c>
      <c r="B625" s="8" t="s">
        <v>706</v>
      </c>
      <c r="C625" s="8" t="str">
        <f aca="false">IFERROR(__xludf.dummyfunction("INDEX(SPLIT(B625, "" "", TRUE, TRUE), 0, 1)"),"Hosted")</f>
        <v>Hosted</v>
      </c>
    </row>
    <row r="626" customFormat="false" ht="15.75" hidden="false" customHeight="false" outlineLevel="0" collapsed="false">
      <c r="A626" s="8" t="s">
        <v>691</v>
      </c>
      <c r="B626" s="8" t="s">
        <v>707</v>
      </c>
      <c r="C626" s="8" t="str">
        <f aca="false">IFERROR(__xludf.dummyfunction("INDEX(SPLIT(B626, "" "", TRUE, TRUE), 0, 1)"),"GCP")</f>
        <v>GCP</v>
      </c>
    </row>
    <row r="627" customFormat="false" ht="15.75" hidden="false" customHeight="false" outlineLevel="0" collapsed="false">
      <c r="A627" s="8" t="s">
        <v>691</v>
      </c>
      <c r="B627" s="8" t="s">
        <v>708</v>
      </c>
      <c r="C627" s="8" t="str">
        <f aca="false">IFERROR(__xludf.dummyfunction("INDEX(SPLIT(B627, "" "", TRUE, TRUE), 0, 1)"),"GCP")</f>
        <v>GCP</v>
      </c>
    </row>
    <row r="628" customFormat="false" ht="15.75" hidden="true" customHeight="false" outlineLevel="0" collapsed="false">
      <c r="A628" s="8" t="s">
        <v>709</v>
      </c>
      <c r="B628" s="8" t="s">
        <v>710</v>
      </c>
      <c r="C628" s="8" t="str">
        <f aca="false">IFERROR(__xludf.dummyfunction("INDEX(SPLIT(B628, "" "", TRUE, TRUE), 0, 1)"),"AWS")</f>
        <v>AWS</v>
      </c>
    </row>
    <row r="629" customFormat="false" ht="15.75" hidden="true" customHeight="false" outlineLevel="0" collapsed="false">
      <c r="A629" s="8" t="s">
        <v>711</v>
      </c>
      <c r="B629" s="8" t="s">
        <v>712</v>
      </c>
      <c r="C629" s="8" t="str">
        <f aca="false">IFERROR(__xludf.dummyfunction("INDEX(SPLIT(B629, "" "", TRUE, TRUE), 0, 1)"),"AWS")</f>
        <v>AWS</v>
      </c>
    </row>
    <row r="630" customFormat="false" ht="15.75" hidden="true" customHeight="false" outlineLevel="0" collapsed="false">
      <c r="A630" s="8" t="s">
        <v>711</v>
      </c>
      <c r="B630" s="8" t="s">
        <v>713</v>
      </c>
      <c r="C630" s="8" t="str">
        <f aca="false">IFERROR(__xludf.dummyfunction("INDEX(SPLIT(B630, "" "", TRUE, TRUE), 0, 1)"),"AWS")</f>
        <v>AWS</v>
      </c>
    </row>
    <row r="631" customFormat="false" ht="15.75" hidden="true" customHeight="false" outlineLevel="0" collapsed="false">
      <c r="A631" s="8" t="s">
        <v>711</v>
      </c>
      <c r="B631" s="8" t="s">
        <v>714</v>
      </c>
      <c r="C631" s="8" t="str">
        <f aca="false">IFERROR(__xludf.dummyfunction("INDEX(SPLIT(B631, "" "", TRUE, TRUE), 0, 1)"),"AWS")</f>
        <v>AWS</v>
      </c>
    </row>
    <row r="632" customFormat="false" ht="15.75" hidden="true" customHeight="false" outlineLevel="0" collapsed="false">
      <c r="A632" s="8" t="s">
        <v>711</v>
      </c>
      <c r="B632" s="8" t="s">
        <v>715</v>
      </c>
      <c r="C632" s="8" t="str">
        <f aca="false">IFERROR(__xludf.dummyfunction("INDEX(SPLIT(B632, "" "", TRUE, TRUE), 0, 1)"),"AWS")</f>
        <v>AWS</v>
      </c>
    </row>
    <row r="633" customFormat="false" ht="15.75" hidden="true" customHeight="false" outlineLevel="0" collapsed="false">
      <c r="A633" s="8" t="s">
        <v>711</v>
      </c>
      <c r="B633" s="8" t="s">
        <v>716</v>
      </c>
      <c r="C633" s="8" t="str">
        <f aca="false">IFERROR(__xludf.dummyfunction("INDEX(SPLIT(B633, "" "", TRUE, TRUE), 0, 1)"),"AWS")</f>
        <v>AWS</v>
      </c>
    </row>
    <row r="634" customFormat="false" ht="15.75" hidden="true" customHeight="false" outlineLevel="0" collapsed="false">
      <c r="A634" s="8" t="s">
        <v>711</v>
      </c>
      <c r="B634" s="8" t="s">
        <v>717</v>
      </c>
      <c r="C634" s="8" t="str">
        <f aca="false">IFERROR(__xludf.dummyfunction("INDEX(SPLIT(B634, "" "", TRUE, TRUE), 0, 1)"),"AWS")</f>
        <v>AWS</v>
      </c>
    </row>
    <row r="635" customFormat="false" ht="15.75" hidden="true" customHeight="false" outlineLevel="0" collapsed="false">
      <c r="A635" s="8" t="s">
        <v>711</v>
      </c>
      <c r="B635" s="8" t="s">
        <v>718</v>
      </c>
      <c r="C635" s="8" t="str">
        <f aca="false">IFERROR(__xludf.dummyfunction("INDEX(SPLIT(B635, "" "", TRUE, TRUE), 0, 1)"),"Azure")</f>
        <v>Azure</v>
      </c>
    </row>
    <row r="636" customFormat="false" ht="15.75" hidden="true" customHeight="false" outlineLevel="0" collapsed="false">
      <c r="A636" s="8" t="s">
        <v>719</v>
      </c>
      <c r="B636" s="8" t="s">
        <v>720</v>
      </c>
      <c r="C636" s="8" t="str">
        <f aca="false">IFERROR(__xludf.dummyfunction("INDEX(SPLIT(B636, "" "", TRUE, TRUE), 0, 1)"),"Kubernetes")</f>
        <v>Kubernetes</v>
      </c>
    </row>
    <row r="637" customFormat="false" ht="15.75" hidden="true" customHeight="false" outlineLevel="0" collapsed="false">
      <c r="A637" s="8" t="s">
        <v>721</v>
      </c>
      <c r="B637" s="8" t="s">
        <v>722</v>
      </c>
      <c r="C637" s="8" t="str">
        <f aca="false">IFERROR(__xludf.dummyfunction("INDEX(SPLIT(B637, "" "", TRUE, TRUE), 0, 1)"),"Kubernetes")</f>
        <v>Kubernetes</v>
      </c>
    </row>
    <row r="638" customFormat="false" ht="15.75" hidden="true" customHeight="false" outlineLevel="0" collapsed="false">
      <c r="A638" s="8" t="s">
        <v>721</v>
      </c>
      <c r="B638" s="8" t="s">
        <v>723</v>
      </c>
      <c r="C638" s="8" t="str">
        <f aca="false">IFERROR(__xludf.dummyfunction("INDEX(SPLIT(B638, "" "", TRUE, TRUE), 0, 1)"),"Kubernetes")</f>
        <v>Kubernetes</v>
      </c>
    </row>
    <row r="639" customFormat="false" ht="15.75" hidden="true" customHeight="false" outlineLevel="0" collapsed="false">
      <c r="A639" s="8" t="s">
        <v>721</v>
      </c>
      <c r="B639" s="8" t="s">
        <v>724</v>
      </c>
      <c r="C639" s="8" t="str">
        <f aca="false">IFERROR(__xludf.dummyfunction("INDEX(SPLIT(B639, "" "", TRUE, TRUE), 0, 1)"),"AWS")</f>
        <v>AWS</v>
      </c>
    </row>
    <row r="640" customFormat="false" ht="15.75" hidden="true" customHeight="false" outlineLevel="0" collapsed="false">
      <c r="A640" s="8" t="s">
        <v>721</v>
      </c>
      <c r="B640" s="8" t="s">
        <v>725</v>
      </c>
      <c r="C640" s="8" t="str">
        <f aca="false">IFERROR(__xludf.dummyfunction("INDEX(SPLIT(B640, "" "", TRUE, TRUE), 0, 1)"),"Alibaba")</f>
        <v>Alibaba</v>
      </c>
    </row>
    <row r="641" customFormat="false" ht="15.75" hidden="true" customHeight="false" outlineLevel="0" collapsed="false">
      <c r="A641" s="8" t="s">
        <v>721</v>
      </c>
      <c r="B641" s="8" t="s">
        <v>726</v>
      </c>
      <c r="C641" s="8" t="str">
        <f aca="false">IFERROR(__xludf.dummyfunction("INDEX(SPLIT(B641, "" "", TRUE, TRUE), 0, 1)"),"Alibaba")</f>
        <v>Alibaba</v>
      </c>
    </row>
    <row r="642" customFormat="false" ht="15.75" hidden="true" customHeight="false" outlineLevel="0" collapsed="false">
      <c r="A642" s="8" t="s">
        <v>721</v>
      </c>
      <c r="B642" s="8" t="s">
        <v>727</v>
      </c>
      <c r="C642" s="8" t="str">
        <f aca="false">IFERROR(__xludf.dummyfunction("INDEX(SPLIT(B642, "" "", TRUE, TRUE), 0, 1)"),"Azure")</f>
        <v>Azure</v>
      </c>
    </row>
    <row r="643" customFormat="false" ht="15.75" hidden="true" customHeight="false" outlineLevel="0" collapsed="false">
      <c r="A643" s="8" t="s">
        <v>721</v>
      </c>
      <c r="B643" s="8" t="s">
        <v>728</v>
      </c>
      <c r="C643" s="8" t="str">
        <f aca="false">IFERROR(__xludf.dummyfunction("INDEX(SPLIT(B643, "" "", TRUE, TRUE), 0, 1)"),"Azure")</f>
        <v>Azure</v>
      </c>
    </row>
    <row r="644" customFormat="false" ht="15.75" hidden="false" customHeight="false" outlineLevel="0" collapsed="false">
      <c r="A644" s="8" t="s">
        <v>721</v>
      </c>
      <c r="B644" s="8" t="s">
        <v>729</v>
      </c>
      <c r="C644" s="8" t="str">
        <f aca="false">IFERROR(__xludf.dummyfunction("INDEX(SPLIT(B644, "" "", TRUE, TRUE), 0, 1)"),"GCP")</f>
        <v>GCP</v>
      </c>
    </row>
    <row r="645" customFormat="false" ht="15.75" hidden="false" customHeight="false" outlineLevel="0" collapsed="false">
      <c r="A645" s="8" t="s">
        <v>721</v>
      </c>
      <c r="B645" s="8" t="s">
        <v>730</v>
      </c>
      <c r="C645" s="8" t="str">
        <f aca="false">IFERROR(__xludf.dummyfunction("INDEX(SPLIT(B645, "" "", TRUE, TRUE), 0, 1)"),"GCP")</f>
        <v>GCP</v>
      </c>
    </row>
    <row r="646" customFormat="false" ht="15.75" hidden="true" customHeight="false" outlineLevel="0" collapsed="false">
      <c r="A646" s="8" t="s">
        <v>721</v>
      </c>
      <c r="B646" s="8" t="s">
        <v>731</v>
      </c>
      <c r="C646" s="8" t="str">
        <f aca="false">IFERROR(__xludf.dummyfunction("INDEX(SPLIT(B646, "" "", TRUE, TRUE), 0, 1)"),"OCI")</f>
        <v>OCI</v>
      </c>
    </row>
    <row r="647" customFormat="false" ht="15.75" hidden="true" customHeight="false" outlineLevel="0" collapsed="false">
      <c r="A647" s="8" t="s">
        <v>721</v>
      </c>
      <c r="B647" s="8" t="s">
        <v>732</v>
      </c>
      <c r="C647" s="8" t="str">
        <f aca="false">IFERROR(__xludf.dummyfunction("INDEX(SPLIT(B647, "" "", TRUE, TRUE), 0, 1)"),"OCI")</f>
        <v>OCI</v>
      </c>
    </row>
    <row r="648" customFormat="false" ht="15.75" hidden="true" customHeight="false" outlineLevel="0" collapsed="false">
      <c r="A648" s="8" t="s">
        <v>721</v>
      </c>
      <c r="B648" s="8" t="s">
        <v>733</v>
      </c>
      <c r="C648" s="8" t="str">
        <f aca="false">IFERROR(__xludf.dummyfunction("INDEX(SPLIT(B648, "" "", TRUE, TRUE), 0, 1)"),"Azure")</f>
        <v>Azure</v>
      </c>
    </row>
    <row r="649" customFormat="false" ht="15.75" hidden="true" customHeight="false" outlineLevel="0" collapsed="false">
      <c r="A649" s="8" t="s">
        <v>721</v>
      </c>
      <c r="B649" s="8" t="s">
        <v>734</v>
      </c>
      <c r="C649" s="8" t="str">
        <f aca="false">IFERROR(__xludf.dummyfunction("INDEX(SPLIT(B649, "" "", TRUE, TRUE), 0, 1)"),"Firemon")</f>
        <v>Firemon</v>
      </c>
    </row>
    <row r="650" customFormat="false" ht="15.75" hidden="true" customHeight="false" outlineLevel="0" collapsed="false">
      <c r="A650" s="8" t="s">
        <v>721</v>
      </c>
      <c r="B650" s="8" t="s">
        <v>735</v>
      </c>
      <c r="C650" s="8" t="str">
        <f aca="false">IFERROR(__xludf.dummyfunction("INDEX(SPLIT(B650, "" "", TRUE, TRUE), 0, 1)"),"AWS")</f>
        <v>AWS</v>
      </c>
    </row>
    <row r="651" customFormat="false" ht="15.75" hidden="true" customHeight="false" outlineLevel="0" collapsed="false">
      <c r="A651" s="8" t="s">
        <v>721</v>
      </c>
      <c r="B651" s="8" t="s">
        <v>736</v>
      </c>
      <c r="C651" s="8" t="str">
        <f aca="false">IFERROR(__xludf.dummyfunction("INDEX(SPLIT(B651, "" "", TRUE, TRUE), 0, 1)"),"Alibaba")</f>
        <v>Alibaba</v>
      </c>
    </row>
    <row r="652" customFormat="false" ht="15.75" hidden="true" customHeight="false" outlineLevel="0" collapsed="false">
      <c r="A652" s="8" t="s">
        <v>721</v>
      </c>
      <c r="B652" s="8" t="s">
        <v>737</v>
      </c>
      <c r="C652" s="8" t="str">
        <f aca="false">IFERROR(__xludf.dummyfunction("INDEX(SPLIT(B652, "" "", TRUE, TRUE), 0, 1)"),"Azure")</f>
        <v>Azure</v>
      </c>
    </row>
    <row r="653" customFormat="false" ht="15.75" hidden="false" customHeight="false" outlineLevel="0" collapsed="false">
      <c r="A653" s="8" t="s">
        <v>721</v>
      </c>
      <c r="B653" s="8" t="s">
        <v>738</v>
      </c>
      <c r="C653" s="8" t="str">
        <f aca="false">IFERROR(__xludf.dummyfunction("INDEX(SPLIT(B653, "" "", TRUE, TRUE), 0, 1)"),"GCP")</f>
        <v>GCP</v>
      </c>
    </row>
    <row r="654" customFormat="false" ht="15.75" hidden="true" customHeight="false" outlineLevel="0" collapsed="false">
      <c r="A654" s="8" t="s">
        <v>721</v>
      </c>
      <c r="B654" s="8" t="s">
        <v>739</v>
      </c>
      <c r="C654" s="8" t="str">
        <f aca="false">IFERROR(__xludf.dummyfunction("INDEX(SPLIT(B654, "" "", TRUE, TRUE), 0, 1)"),"OCI")</f>
        <v>OCI</v>
      </c>
    </row>
    <row r="655" customFormat="false" ht="15.75" hidden="true" customHeight="false" outlineLevel="0" collapsed="false">
      <c r="A655" s="8" t="s">
        <v>721</v>
      </c>
      <c r="B655" s="8" t="s">
        <v>740</v>
      </c>
      <c r="C655" s="8" t="str">
        <f aca="false">IFERROR(__xludf.dummyfunction("INDEX(SPLIT(B655, "" "", TRUE, TRUE), 0, 1)"),"AWS")</f>
        <v>AWS</v>
      </c>
    </row>
    <row r="656" customFormat="false" ht="15.75" hidden="true" customHeight="false" outlineLevel="0" collapsed="false">
      <c r="A656" s="8" t="s">
        <v>721</v>
      </c>
      <c r="B656" s="8" t="s">
        <v>741</v>
      </c>
      <c r="C656" s="8" t="str">
        <f aca="false">IFERROR(__xludf.dummyfunction("INDEX(SPLIT(B656, "" "", TRUE, TRUE), 0, 1)"),"Alibaba")</f>
        <v>Alibaba</v>
      </c>
    </row>
    <row r="657" customFormat="false" ht="15.75" hidden="true" customHeight="false" outlineLevel="0" collapsed="false">
      <c r="A657" s="8" t="s">
        <v>721</v>
      </c>
      <c r="B657" s="8" t="s">
        <v>742</v>
      </c>
      <c r="C657" s="8" t="str">
        <f aca="false">IFERROR(__xludf.dummyfunction("INDEX(SPLIT(B657, "" "", TRUE, TRUE), 0, 1)"),"Azure")</f>
        <v>Azure</v>
      </c>
    </row>
    <row r="658" customFormat="false" ht="15.75" hidden="false" customHeight="false" outlineLevel="0" collapsed="false">
      <c r="A658" s="8" t="s">
        <v>721</v>
      </c>
      <c r="B658" s="8" t="s">
        <v>743</v>
      </c>
      <c r="C658" s="8" t="str">
        <f aca="false">IFERROR(__xludf.dummyfunction("INDEX(SPLIT(B658, "" "", TRUE, TRUE), 0, 1)"),"GCP")</f>
        <v>GCP</v>
      </c>
    </row>
    <row r="659" customFormat="false" ht="15.75" hidden="true" customHeight="false" outlineLevel="0" collapsed="false">
      <c r="A659" s="8" t="s">
        <v>721</v>
      </c>
      <c r="B659" s="8" t="s">
        <v>744</v>
      </c>
      <c r="C659" s="8" t="str">
        <f aca="false">IFERROR(__xludf.dummyfunction("INDEX(SPLIT(B659, "" "", TRUE, TRUE), 0, 1)"),"Linode")</f>
        <v>Linode</v>
      </c>
    </row>
    <row r="660" customFormat="false" ht="15.75" hidden="true" customHeight="false" outlineLevel="0" collapsed="false">
      <c r="A660" s="8" t="s">
        <v>721</v>
      </c>
      <c r="B660" s="8" t="s">
        <v>745</v>
      </c>
      <c r="C660" s="8" t="str">
        <f aca="false">IFERROR(__xludf.dummyfunction("INDEX(SPLIT(B660, "" "", TRUE, TRUE), 0, 1)"),"OCI")</f>
        <v>OCI</v>
      </c>
    </row>
    <row r="661" customFormat="false" ht="15.75" hidden="true" customHeight="false" outlineLevel="0" collapsed="false">
      <c r="A661" s="8" t="s">
        <v>746</v>
      </c>
      <c r="B661" s="8" t="s">
        <v>747</v>
      </c>
      <c r="C661" s="8" t="str">
        <f aca="false">IFERROR(__xludf.dummyfunction("INDEX(SPLIT(B661, "" "", TRUE, TRUE), 0, 1)"),"AWS")</f>
        <v>AWS</v>
      </c>
    </row>
    <row r="662" customFormat="false" ht="15.75" hidden="true" customHeight="false" outlineLevel="0" collapsed="false">
      <c r="A662" s="8" t="s">
        <v>746</v>
      </c>
      <c r="B662" s="8" t="s">
        <v>748</v>
      </c>
      <c r="C662" s="8" t="str">
        <f aca="false">IFERROR(__xludf.dummyfunction("INDEX(SPLIT(B662, "" "", TRUE, TRUE), 0, 1)"),"Azure")</f>
        <v>Azure</v>
      </c>
    </row>
    <row r="663" customFormat="false" ht="15.75" hidden="false" customHeight="false" outlineLevel="0" collapsed="false">
      <c r="A663" s="8" t="s">
        <v>746</v>
      </c>
      <c r="B663" s="8" t="s">
        <v>749</v>
      </c>
      <c r="C663" s="8" t="str">
        <f aca="false">IFERROR(__xludf.dummyfunction("INDEX(SPLIT(B663, "" "", TRUE, TRUE), 0, 1)"),"GCP")</f>
        <v>GCP</v>
      </c>
    </row>
    <row r="664" customFormat="false" ht="15.75" hidden="true" customHeight="false" outlineLevel="0" collapsed="false">
      <c r="A664" s="8" t="s">
        <v>746</v>
      </c>
      <c r="B664" s="8" t="s">
        <v>750</v>
      </c>
      <c r="C664" s="8" t="str">
        <f aca="false">IFERROR(__xludf.dummyfunction("INDEX(SPLIT(B664, "" "", TRUE, TRUE), 0, 1)"),"Kubernetes")</f>
        <v>Kubernetes</v>
      </c>
    </row>
    <row r="665" customFormat="false" ht="15.75" hidden="true" customHeight="false" outlineLevel="0" collapsed="false">
      <c r="A665" s="8" t="s">
        <v>746</v>
      </c>
      <c r="B665" s="8" t="s">
        <v>751</v>
      </c>
      <c r="C665" s="8" t="str">
        <f aca="false">IFERROR(__xludf.dummyfunction("INDEX(SPLIT(B665, "" "", TRUE, TRUE), 0, 1)"),"Linode")</f>
        <v>Linode</v>
      </c>
    </row>
    <row r="666" customFormat="false" ht="15.75" hidden="true" customHeight="false" outlineLevel="0" collapsed="false">
      <c r="A666" s="8" t="s">
        <v>746</v>
      </c>
      <c r="B666" s="8" t="s">
        <v>752</v>
      </c>
      <c r="C666" s="8" t="str">
        <f aca="false">IFERROR(__xludf.dummyfunction("INDEX(SPLIT(B666, "" "", TRUE, TRUE), 0, 1)"),"OCI")</f>
        <v>OCI</v>
      </c>
    </row>
    <row r="667" customFormat="false" ht="15.75" hidden="true" customHeight="false" outlineLevel="0" collapsed="false">
      <c r="A667" s="8" t="s">
        <v>746</v>
      </c>
      <c r="B667" s="8" t="s">
        <v>753</v>
      </c>
      <c r="C667" s="8" t="str">
        <f aca="false">IFERROR(__xludf.dummyfunction("INDEX(SPLIT(B667, "" "", TRUE, TRUE), 0, 1)"),"OpenShift")</f>
        <v>OpenShift</v>
      </c>
    </row>
    <row r="668" customFormat="false" ht="15.75" hidden="true" customHeight="false" outlineLevel="0" collapsed="false">
      <c r="A668" s="8" t="s">
        <v>746</v>
      </c>
      <c r="B668" s="8" t="s">
        <v>754</v>
      </c>
      <c r="C668" s="8" t="str">
        <f aca="false">IFERROR(__xludf.dummyfunction("INDEX(SPLIT(B668, "" "", TRUE, TRUE), 0, 1)"),"Kubernetes")</f>
        <v>Kubernetes</v>
      </c>
    </row>
    <row r="669" customFormat="false" ht="15.75" hidden="true" customHeight="false" outlineLevel="0" collapsed="false">
      <c r="A669" s="8" t="s">
        <v>755</v>
      </c>
      <c r="B669" s="8" t="s">
        <v>756</v>
      </c>
      <c r="C669" s="8" t="str">
        <f aca="false">IFERROR(__xludf.dummyfunction("INDEX(SPLIT(B669, "" "", TRUE, TRUE), 0, 1)"),"Kubernetes")</f>
        <v>Kubernetes</v>
      </c>
    </row>
    <row r="670" customFormat="false" ht="15.75" hidden="true" customHeight="false" outlineLevel="0" collapsed="false">
      <c r="A670" s="8" t="s">
        <v>755</v>
      </c>
      <c r="B670" s="8" t="s">
        <v>757</v>
      </c>
      <c r="C670" s="8" t="str">
        <f aca="false">IFERROR(__xludf.dummyfunction("INDEX(SPLIT(B670, "" "", TRUE, TRUE), 0, 1)"),"Kubernetes")</f>
        <v>Kubernetes</v>
      </c>
    </row>
    <row r="671" customFormat="false" ht="15.75" hidden="true" customHeight="false" outlineLevel="0" collapsed="false">
      <c r="A671" s="8" t="s">
        <v>755</v>
      </c>
      <c r="B671" s="8" t="s">
        <v>758</v>
      </c>
      <c r="C671" s="8" t="str">
        <f aca="false">IFERROR(__xludf.dummyfunction("INDEX(SPLIT(B671, "" "", TRUE, TRUE), 0, 1)"),"Kubernetes")</f>
        <v>Kubernetes</v>
      </c>
    </row>
    <row r="672" customFormat="false" ht="15.75" hidden="true" customHeight="false" outlineLevel="0" collapsed="false">
      <c r="A672" s="8" t="s">
        <v>755</v>
      </c>
      <c r="B672" s="8" t="s">
        <v>759</v>
      </c>
      <c r="C672" s="8" t="str">
        <f aca="false">IFERROR(__xludf.dummyfunction("INDEX(SPLIT(B672, "" "", TRUE, TRUE), 0, 1)"),"Kubernetes")</f>
        <v>Kubernetes</v>
      </c>
    </row>
    <row r="673" customFormat="false" ht="15.75" hidden="true" customHeight="false" outlineLevel="0" collapsed="false">
      <c r="A673" s="8" t="s">
        <v>755</v>
      </c>
      <c r="B673" s="8" t="s">
        <v>760</v>
      </c>
      <c r="C673" s="8" t="str">
        <f aca="false">IFERROR(__xludf.dummyfunction("INDEX(SPLIT(B673, "" "", TRUE, TRUE), 0, 1)"),"Kubernetes")</f>
        <v>Kubernetes</v>
      </c>
    </row>
    <row r="674" customFormat="false" ht="15.75" hidden="true" customHeight="false" outlineLevel="0" collapsed="false">
      <c r="A674" s="8" t="s">
        <v>761</v>
      </c>
      <c r="B674" s="8" t="s">
        <v>762</v>
      </c>
      <c r="C674" s="8" t="str">
        <f aca="false">IFERROR(__xludf.dummyfunction("INDEX(SPLIT(B674, "" "", TRUE, TRUE), 0, 1)"),"AWS")</f>
        <v>AWS</v>
      </c>
    </row>
    <row r="675" customFormat="false" ht="15.75" hidden="true" customHeight="false" outlineLevel="0" collapsed="false">
      <c r="A675" s="8" t="s">
        <v>761</v>
      </c>
      <c r="B675" s="8" t="s">
        <v>763</v>
      </c>
      <c r="C675" s="8" t="str">
        <f aca="false">IFERROR(__xludf.dummyfunction("INDEX(SPLIT(B675, "" "", TRUE, TRUE), 0, 1)"),"AWS")</f>
        <v>AWS</v>
      </c>
    </row>
    <row r="676" customFormat="false" ht="15.75" hidden="true" customHeight="false" outlineLevel="0" collapsed="false">
      <c r="A676" s="8" t="s">
        <v>761</v>
      </c>
      <c r="B676" s="8" t="s">
        <v>764</v>
      </c>
      <c r="C676" s="8" t="str">
        <f aca="false">IFERROR(__xludf.dummyfunction("INDEX(SPLIT(B676, "" "", TRUE, TRUE), 0, 1)"),"AWS")</f>
        <v>AWS</v>
      </c>
    </row>
    <row r="677" customFormat="false" ht="15.75" hidden="true" customHeight="false" outlineLevel="0" collapsed="false">
      <c r="A677" s="8" t="s">
        <v>761</v>
      </c>
      <c r="B677" s="8" t="s">
        <v>765</v>
      </c>
      <c r="C677" s="8" t="str">
        <f aca="false">IFERROR(__xludf.dummyfunction("INDEX(SPLIT(B677, "" "", TRUE, TRUE), 0, 1)"),"Alibaba")</f>
        <v>Alibaba</v>
      </c>
    </row>
    <row r="678" customFormat="false" ht="15.75" hidden="true" customHeight="false" outlineLevel="0" collapsed="false">
      <c r="A678" s="8" t="s">
        <v>761</v>
      </c>
      <c r="B678" s="8" t="s">
        <v>766</v>
      </c>
      <c r="C678" s="8" t="str">
        <f aca="false">IFERROR(__xludf.dummyfunction("INDEX(SPLIT(B678, "" "", TRUE, TRUE), 0, 1)"),"Azure")</f>
        <v>Azure</v>
      </c>
    </row>
    <row r="679" customFormat="false" ht="15.75" hidden="true" customHeight="false" outlineLevel="0" collapsed="false">
      <c r="A679" s="8" t="s">
        <v>761</v>
      </c>
      <c r="B679" s="8" t="s">
        <v>767</v>
      </c>
      <c r="C679" s="8" t="str">
        <f aca="false">IFERROR(__xludf.dummyfunction("INDEX(SPLIT(B679, "" "", TRUE, TRUE), 0, 1)"),"Azure")</f>
        <v>Azure</v>
      </c>
    </row>
    <row r="680" customFormat="false" ht="15.75" hidden="true" customHeight="false" outlineLevel="0" collapsed="false">
      <c r="A680" s="8" t="s">
        <v>761</v>
      </c>
      <c r="B680" s="8" t="s">
        <v>768</v>
      </c>
      <c r="C680" s="8" t="str">
        <f aca="false">IFERROR(__xludf.dummyfunction("INDEX(SPLIT(B680, "" "", TRUE, TRUE), 0, 1)"),"AzureDevOps")</f>
        <v>AzureDevOps</v>
      </c>
    </row>
    <row r="681" customFormat="false" ht="15.75" hidden="true" customHeight="false" outlineLevel="0" collapsed="false">
      <c r="A681" s="8" t="s">
        <v>761</v>
      </c>
      <c r="B681" s="8" t="s">
        <v>769</v>
      </c>
      <c r="C681" s="8" t="str">
        <f aca="false">IFERROR(__xludf.dummyfunction("INDEX(SPLIT(B681, "" "", TRUE, TRUE), 0, 1)"),"AzureDevOps")</f>
        <v>AzureDevOps</v>
      </c>
    </row>
    <row r="682" customFormat="false" ht="15.75" hidden="true" customHeight="false" outlineLevel="0" collapsed="false">
      <c r="A682" s="8" t="s">
        <v>761</v>
      </c>
      <c r="B682" s="8" t="s">
        <v>770</v>
      </c>
      <c r="C682" s="8" t="str">
        <f aca="false">IFERROR(__xludf.dummyfunction("INDEX(SPLIT(B682, "" "", TRUE, TRUE), 0, 1)"),"AzureDevOps")</f>
        <v>AzureDevOps</v>
      </c>
    </row>
    <row r="683" customFormat="false" ht="15.75" hidden="false" customHeight="false" outlineLevel="0" collapsed="false">
      <c r="A683" s="8" t="s">
        <v>761</v>
      </c>
      <c r="B683" s="8" t="s">
        <v>771</v>
      </c>
      <c r="C683" s="8" t="str">
        <f aca="false">IFERROR(__xludf.dummyfunction("INDEX(SPLIT(B683, "" "", TRUE, TRUE), 0, 1)"),"GCP")</f>
        <v>GCP</v>
      </c>
    </row>
    <row r="684" customFormat="false" ht="15.75" hidden="false" customHeight="false" outlineLevel="0" collapsed="false">
      <c r="A684" s="8" t="s">
        <v>761</v>
      </c>
      <c r="B684" s="8" t="s">
        <v>772</v>
      </c>
      <c r="C684" s="8" t="str">
        <f aca="false">IFERROR(__xludf.dummyfunction("INDEX(SPLIT(B684, "" "", TRUE, TRUE), 0, 1)"),"GCP")</f>
        <v>GCP</v>
      </c>
    </row>
    <row r="685" customFormat="false" ht="15.75" hidden="false" customHeight="false" outlineLevel="0" collapsed="false">
      <c r="A685" s="8" t="s">
        <v>761</v>
      </c>
      <c r="B685" s="8" t="s">
        <v>773</v>
      </c>
      <c r="C685" s="8" t="str">
        <f aca="false">IFERROR(__xludf.dummyfunction("INDEX(SPLIT(B685, "" "", TRUE, TRUE), 0, 1)"),"GCP")</f>
        <v>GCP</v>
      </c>
    </row>
    <row r="686" customFormat="false" ht="15.75" hidden="true" customHeight="false" outlineLevel="0" collapsed="false">
      <c r="A686" s="8" t="s">
        <v>761</v>
      </c>
      <c r="B686" s="8" t="s">
        <v>774</v>
      </c>
      <c r="C686" s="8" t="str">
        <f aca="false">IFERROR(__xludf.dummyfunction("INDEX(SPLIT(B686, "" "", TRUE, TRUE), 0, 1)"),"GitHub")</f>
        <v>GitHub</v>
      </c>
    </row>
    <row r="687" customFormat="false" ht="15.75" hidden="true" customHeight="false" outlineLevel="0" collapsed="false">
      <c r="A687" s="8" t="s">
        <v>761</v>
      </c>
      <c r="B687" s="8" t="s">
        <v>775</v>
      </c>
      <c r="C687" s="8" t="str">
        <f aca="false">IFERROR(__xludf.dummyfunction("INDEX(SPLIT(B687, "" "", TRUE, TRUE), 0, 1)"),"GitLab")</f>
        <v>GitLab</v>
      </c>
    </row>
    <row r="688" customFormat="false" ht="15.75" hidden="true" customHeight="false" outlineLevel="0" collapsed="false">
      <c r="A688" s="8" t="s">
        <v>761</v>
      </c>
      <c r="B688" s="8" t="s">
        <v>776</v>
      </c>
      <c r="C688" s="8" t="str">
        <f aca="false">IFERROR(__xludf.dummyfunction("INDEX(SPLIT(B688, "" "", TRUE, TRUE), 0, 1)"),"GitLab")</f>
        <v>GitLab</v>
      </c>
    </row>
    <row r="689" customFormat="false" ht="15.75" hidden="true" customHeight="false" outlineLevel="0" collapsed="false">
      <c r="A689" s="8" t="s">
        <v>761</v>
      </c>
      <c r="B689" s="8" t="s">
        <v>777</v>
      </c>
      <c r="C689" s="8" t="str">
        <f aca="false">IFERROR(__xludf.dummyfunction("INDEX(SPLIT(B689, "" "", TRUE, TRUE), 0, 1)"),"OCI")</f>
        <v>OCI</v>
      </c>
    </row>
    <row r="690" customFormat="false" ht="15.75" hidden="true" customHeight="false" outlineLevel="0" collapsed="false">
      <c r="A690" s="8" t="s">
        <v>761</v>
      </c>
      <c r="B690" s="8" t="s">
        <v>778</v>
      </c>
      <c r="C690" s="8" t="str">
        <f aca="false">IFERROR(__xludf.dummyfunction("INDEX(SPLIT(B690, "" "", TRUE, TRUE), 0, 1)"),"Okta")</f>
        <v>Okta</v>
      </c>
    </row>
    <row r="691" customFormat="false" ht="15.75" hidden="true" customHeight="false" outlineLevel="0" collapsed="false">
      <c r="A691" s="8" t="s">
        <v>761</v>
      </c>
      <c r="B691" s="8" t="s">
        <v>779</v>
      </c>
      <c r="C691" s="8" t="str">
        <f aca="false">IFERROR(__xludf.dummyfunction("INDEX(SPLIT(B691, "" "", TRUE, TRUE), 0, 1)"),"vSphere")</f>
        <v>vSphere</v>
      </c>
    </row>
    <row r="692" customFormat="false" ht="15.75" hidden="true" customHeight="false" outlineLevel="0" collapsed="false">
      <c r="A692" s="8" t="s">
        <v>761</v>
      </c>
      <c r="B692" s="8" t="s">
        <v>780</v>
      </c>
      <c r="C692" s="8" t="str">
        <f aca="false">IFERROR(__xludf.dummyfunction("INDEX(SPLIT(B692, "" "", TRUE, TRUE), 0, 1)"),"Azure")</f>
        <v>Azure</v>
      </c>
    </row>
    <row r="693" customFormat="false" ht="15.75" hidden="true" customHeight="false" outlineLevel="0" collapsed="false">
      <c r="A693" s="8" t="s">
        <v>761</v>
      </c>
      <c r="B693" s="8" t="s">
        <v>781</v>
      </c>
      <c r="C693" s="8" t="str">
        <f aca="false">IFERROR(__xludf.dummyfunction("INDEX(SPLIT(B693, "" "", TRUE, TRUE), 0, 1)"),"OpenAI")</f>
        <v>OpenAI</v>
      </c>
    </row>
    <row r="694" customFormat="false" ht="15.75" hidden="true" customHeight="false" outlineLevel="0" collapsed="false">
      <c r="A694" s="8" t="s">
        <v>782</v>
      </c>
      <c r="B694" s="8" t="s">
        <v>783</v>
      </c>
      <c r="C694" s="8" t="str">
        <f aca="false">IFERROR(__xludf.dummyfunction("INDEX(SPLIT(B694, "" "", TRUE, TRUE), 0, 1)"),"AWS")</f>
        <v>AWS</v>
      </c>
    </row>
    <row r="695" customFormat="false" ht="15.75" hidden="true" customHeight="false" outlineLevel="0" collapsed="false">
      <c r="A695" s="8" t="s">
        <v>782</v>
      </c>
      <c r="B695" s="8" t="s">
        <v>784</v>
      </c>
      <c r="C695" s="8" t="str">
        <f aca="false">IFERROR(__xludf.dummyfunction("INDEX(SPLIT(B695, "" "", TRUE, TRUE), 0, 1)"),"Azure")</f>
        <v>Azure</v>
      </c>
    </row>
    <row r="696" customFormat="false" ht="15.75" hidden="true" customHeight="false" outlineLevel="0" collapsed="false">
      <c r="A696" s="8" t="s">
        <v>785</v>
      </c>
      <c r="B696" s="8" t="s">
        <v>786</v>
      </c>
      <c r="C696" s="8" t="str">
        <f aca="false">IFERROR(__xludf.dummyfunction("INDEX(SPLIT(B696, "" "", TRUE, TRUE), 0, 1)"),"Kubernetes")</f>
        <v>Kubernetes</v>
      </c>
    </row>
    <row r="697" customFormat="false" ht="15.75" hidden="true" customHeight="false" outlineLevel="0" collapsed="false">
      <c r="A697" s="8" t="s">
        <v>787</v>
      </c>
      <c r="B697" s="8" t="s">
        <v>788</v>
      </c>
      <c r="C697" s="8" t="str">
        <f aca="false">IFERROR(__xludf.dummyfunction("INDEX(SPLIT(B697, "" "", TRUE, TRUE), 0, 1)"),"AWS")</f>
        <v>AWS</v>
      </c>
    </row>
    <row r="698" customFormat="false" ht="15.75" hidden="true" customHeight="false" outlineLevel="0" collapsed="false">
      <c r="A698" s="8" t="s">
        <v>787</v>
      </c>
      <c r="B698" s="8" t="s">
        <v>789</v>
      </c>
      <c r="C698" s="8" t="str">
        <f aca="false">IFERROR(__xludf.dummyfunction("INDEX(SPLIT(B698, "" "", TRUE, TRUE), 0, 1)"),"AWS")</f>
        <v>AWS</v>
      </c>
    </row>
    <row r="699" customFormat="false" ht="15.75" hidden="true" customHeight="false" outlineLevel="0" collapsed="false">
      <c r="A699" s="8" t="s">
        <v>787</v>
      </c>
      <c r="B699" s="8" t="s">
        <v>790</v>
      </c>
      <c r="C699" s="8" t="str">
        <f aca="false">IFERROR(__xludf.dummyfunction("INDEX(SPLIT(B699, "" "", TRUE, TRUE), 0, 1)"),"AWS")</f>
        <v>AWS</v>
      </c>
    </row>
    <row r="700" customFormat="false" ht="15.75" hidden="true" customHeight="false" outlineLevel="0" collapsed="false">
      <c r="A700" s="8" t="s">
        <v>787</v>
      </c>
      <c r="B700" s="8" t="s">
        <v>791</v>
      </c>
      <c r="C700" s="8" t="str">
        <f aca="false">IFERROR(__xludf.dummyfunction("INDEX(SPLIT(B700, "" "", TRUE, TRUE), 0, 1)"),"Azure")</f>
        <v>Azure</v>
      </c>
    </row>
    <row r="701" customFormat="false" ht="15.75" hidden="true" customHeight="false" outlineLevel="0" collapsed="false">
      <c r="A701" s="8" t="s">
        <v>792</v>
      </c>
      <c r="B701" s="8" t="s">
        <v>793</v>
      </c>
      <c r="C701" s="8" t="str">
        <f aca="false">IFERROR(__xludf.dummyfunction("INDEX(SPLIT(B701, "" "", TRUE, TRUE), 0, 1)"),"AWS")</f>
        <v>AWS</v>
      </c>
    </row>
    <row r="702" customFormat="false" ht="15.75" hidden="true" customHeight="false" outlineLevel="0" collapsed="false">
      <c r="A702" s="8" t="s">
        <v>792</v>
      </c>
      <c r="B702" s="8" t="s">
        <v>794</v>
      </c>
      <c r="C702" s="8" t="str">
        <f aca="false">IFERROR(__xludf.dummyfunction("INDEX(SPLIT(B702, "" "", TRUE, TRUE), 0, 1)"),"Azure")</f>
        <v>Azure</v>
      </c>
    </row>
    <row r="703" customFormat="false" ht="15.75" hidden="true" customHeight="false" outlineLevel="0" collapsed="false">
      <c r="A703" s="8" t="s">
        <v>795</v>
      </c>
      <c r="B703" s="8" t="s">
        <v>796</v>
      </c>
      <c r="C703" s="8" t="str">
        <f aca="false">IFERROR(__xludf.dummyfunction("INDEX(SPLIT(B703, "" "", TRUE, TRUE), 0, 1)"),"AWS")</f>
        <v>AWS</v>
      </c>
    </row>
    <row r="704" customFormat="false" ht="15.75" hidden="true" customHeight="false" outlineLevel="0" collapsed="false">
      <c r="A704" s="8" t="s">
        <v>795</v>
      </c>
      <c r="B704" s="8" t="s">
        <v>797</v>
      </c>
      <c r="C704" s="8" t="str">
        <f aca="false">IFERROR(__xludf.dummyfunction("INDEX(SPLIT(B704, "" "", TRUE, TRUE), 0, 1)"),"Alibaba")</f>
        <v>Alibaba</v>
      </c>
    </row>
    <row r="705" customFormat="false" ht="15.75" hidden="true" customHeight="false" outlineLevel="0" collapsed="false">
      <c r="A705" s="8" t="s">
        <v>795</v>
      </c>
      <c r="B705" s="8" t="s">
        <v>798</v>
      </c>
      <c r="C705" s="8" t="str">
        <f aca="false">IFERROR(__xludf.dummyfunction("INDEX(SPLIT(B705, "" "", TRUE, TRUE), 0, 1)"),"Azure")</f>
        <v>Azure</v>
      </c>
    </row>
    <row r="706" customFormat="false" ht="15.75" hidden="false" customHeight="false" outlineLevel="0" collapsed="false">
      <c r="A706" s="8" t="s">
        <v>795</v>
      </c>
      <c r="B706" s="8" t="s">
        <v>799</v>
      </c>
      <c r="C706" s="8" t="str">
        <f aca="false">IFERROR(__xludf.dummyfunction("INDEX(SPLIT(B706, "" "", TRUE, TRUE), 0, 1)"),"GCP")</f>
        <v>GCP</v>
      </c>
    </row>
    <row r="707" customFormat="false" ht="15.75" hidden="true" customHeight="false" outlineLevel="0" collapsed="false">
      <c r="A707" s="8" t="s">
        <v>795</v>
      </c>
      <c r="B707" s="8" t="s">
        <v>800</v>
      </c>
      <c r="C707" s="8" t="str">
        <f aca="false">IFERROR(__xludf.dummyfunction("INDEX(SPLIT(B707, "" "", TRUE, TRUE), 0, 1)"),"Linode")</f>
        <v>Linode</v>
      </c>
    </row>
    <row r="708" customFormat="false" ht="15.75" hidden="true" customHeight="false" outlineLevel="0" collapsed="false">
      <c r="A708" s="8" t="s">
        <v>795</v>
      </c>
      <c r="B708" s="8" t="s">
        <v>801</v>
      </c>
      <c r="C708" s="8" t="str">
        <f aca="false">IFERROR(__xludf.dummyfunction("INDEX(SPLIT(B708, "" "", TRUE, TRUE), 0, 1)"),"OCI")</f>
        <v>OCI</v>
      </c>
    </row>
    <row r="709" customFormat="false" ht="15.75" hidden="true" customHeight="false" outlineLevel="0" collapsed="false">
      <c r="A709" s="8" t="s">
        <v>802</v>
      </c>
      <c r="B709" s="8" t="s">
        <v>803</v>
      </c>
      <c r="C709" s="8" t="str">
        <f aca="false">IFERROR(__xludf.dummyfunction("INDEX(SPLIT(B709, "" "", TRUE, TRUE), 0, 1)"),"AWS")</f>
        <v>AWS</v>
      </c>
    </row>
    <row r="710" customFormat="false" ht="15.75" hidden="true" customHeight="false" outlineLevel="0" collapsed="false">
      <c r="A710" s="8" t="s">
        <v>804</v>
      </c>
      <c r="B710" s="8" t="s">
        <v>805</v>
      </c>
      <c r="C710" s="8" t="str">
        <f aca="false">IFERROR(__xludf.dummyfunction("INDEX(SPLIT(B710, "" "", TRUE, TRUE), 0, 1)"),"Kubernetes")</f>
        <v>Kubernetes</v>
      </c>
    </row>
    <row r="711" customFormat="false" ht="15.75" hidden="true" customHeight="false" outlineLevel="0" collapsed="false">
      <c r="A711" s="8" t="s">
        <v>806</v>
      </c>
      <c r="B711" s="8" t="s">
        <v>807</v>
      </c>
      <c r="C711" s="8" t="str">
        <f aca="false">IFERROR(__xludf.dummyfunction("INDEX(SPLIT(B711, "" "", TRUE, TRUE), 0, 1)"),"AzureDevOps")</f>
        <v>AzureDevOps</v>
      </c>
    </row>
    <row r="712" customFormat="false" ht="15.75" hidden="true" customHeight="false" outlineLevel="0" collapsed="false">
      <c r="A712" s="8" t="s">
        <v>806</v>
      </c>
      <c r="B712" s="8" t="s">
        <v>808</v>
      </c>
      <c r="C712" s="8" t="str">
        <f aca="false">IFERROR(__xludf.dummyfunction("INDEX(SPLIT(B712, "" "", TRUE, TRUE), 0, 1)"),"GitHub")</f>
        <v>GitHub</v>
      </c>
    </row>
    <row r="713" customFormat="false" ht="15.75" hidden="true" customHeight="false" outlineLevel="0" collapsed="false">
      <c r="A713" s="8" t="s">
        <v>806</v>
      </c>
      <c r="B713" s="8" t="s">
        <v>809</v>
      </c>
      <c r="C713" s="8" t="str">
        <f aca="false">IFERROR(__xludf.dummyfunction("INDEX(SPLIT(B713, "" "", TRUE, TRUE), 0, 1)"),"GitLab")</f>
        <v>GitLab</v>
      </c>
    </row>
    <row r="714" customFormat="false" ht="15.75" hidden="true" customHeight="false" outlineLevel="0" collapsed="false">
      <c r="A714" s="8" t="s">
        <v>806</v>
      </c>
      <c r="B714" s="8" t="s">
        <v>810</v>
      </c>
      <c r="C714" s="8" t="str">
        <f aca="false">IFERROR(__xludf.dummyfunction("INDEX(SPLIT(B714, "" "", TRUE, TRUE), 0, 1)"),"Terraform")</f>
        <v>Terraform</v>
      </c>
    </row>
    <row r="715" customFormat="false" ht="15.75" hidden="true" customHeight="false" outlineLevel="0" collapsed="false">
      <c r="A715" s="8" t="s">
        <v>811</v>
      </c>
      <c r="B715" s="8" t="s">
        <v>812</v>
      </c>
      <c r="C715" s="8" t="str">
        <f aca="false">IFERROR(__xludf.dummyfunction("INDEX(SPLIT(B715, "" "", TRUE, TRUE), 0, 1)"),"AzureDevOps")</f>
        <v>AzureDevOps</v>
      </c>
    </row>
    <row r="716" customFormat="false" ht="15.75" hidden="true" customHeight="false" outlineLevel="0" collapsed="false">
      <c r="A716" s="8" t="s">
        <v>811</v>
      </c>
      <c r="B716" s="8" t="s">
        <v>813</v>
      </c>
      <c r="C716" s="8" t="str">
        <f aca="false">IFERROR(__xludf.dummyfunction("INDEX(SPLIT(B716, "" "", TRUE, TRUE), 0, 1)"),"GitHub")</f>
        <v>GitHub</v>
      </c>
    </row>
    <row r="717" customFormat="false" ht="15.75" hidden="true" customHeight="false" outlineLevel="0" collapsed="false">
      <c r="A717" s="8" t="s">
        <v>811</v>
      </c>
      <c r="B717" s="8" t="s">
        <v>814</v>
      </c>
      <c r="C717" s="8" t="str">
        <f aca="false">IFERROR(__xludf.dummyfunction("INDEX(SPLIT(B717, "" "", TRUE, TRUE), 0, 1)"),"GitLab")</f>
        <v>GitLab</v>
      </c>
    </row>
    <row r="718" customFormat="false" ht="15.75" hidden="true" customHeight="false" outlineLevel="0" collapsed="false">
      <c r="A718" s="8" t="s">
        <v>815</v>
      </c>
      <c r="B718" s="8" t="s">
        <v>816</v>
      </c>
      <c r="C718" s="8" t="str">
        <f aca="false">IFERROR(__xludf.dummyfunction("INDEX(SPLIT(B718, "" "", TRUE, TRUE), 0, 1)"),"AWS")</f>
        <v>AWS</v>
      </c>
    </row>
    <row r="719" customFormat="false" ht="15.75" hidden="true" customHeight="false" outlineLevel="0" collapsed="false">
      <c r="A719" s="8" t="s">
        <v>815</v>
      </c>
      <c r="B719" s="8" t="s">
        <v>817</v>
      </c>
      <c r="C719" s="8" t="str">
        <f aca="false">IFERROR(__xludf.dummyfunction("INDEX(SPLIT(B719, "" "", TRUE, TRUE), 0, 1)"),"Alibaba")</f>
        <v>Alibaba</v>
      </c>
    </row>
    <row r="720" customFormat="false" ht="15.75" hidden="true" customHeight="false" outlineLevel="0" collapsed="false">
      <c r="A720" s="8" t="s">
        <v>815</v>
      </c>
      <c r="B720" s="8" t="s">
        <v>818</v>
      </c>
      <c r="C720" s="8" t="str">
        <f aca="false">IFERROR(__xludf.dummyfunction("INDEX(SPLIT(B720, "" "", TRUE, TRUE), 0, 1)"),"Azure")</f>
        <v>Azure</v>
      </c>
    </row>
    <row r="721" customFormat="false" ht="15.75" hidden="true" customHeight="false" outlineLevel="0" collapsed="false">
      <c r="A721" s="8" t="s">
        <v>819</v>
      </c>
      <c r="B721" s="8" t="s">
        <v>820</v>
      </c>
      <c r="C721" s="8" t="str">
        <f aca="false">IFERROR(__xludf.dummyfunction("INDEX(SPLIT(B721, "" "", TRUE, TRUE), 0, 1)"),"AWS")</f>
        <v>AWS</v>
      </c>
    </row>
    <row r="722" customFormat="false" ht="15.75" hidden="true" customHeight="false" outlineLevel="0" collapsed="false">
      <c r="A722" s="8" t="s">
        <v>819</v>
      </c>
      <c r="B722" s="8" t="s">
        <v>821</v>
      </c>
      <c r="C722" s="8" t="str">
        <f aca="false">IFERROR(__xludf.dummyfunction("INDEX(SPLIT(B722, "" "", TRUE, TRUE), 0, 1)"),"Azure")</f>
        <v>Azure</v>
      </c>
    </row>
    <row r="723" customFormat="false" ht="15.75" hidden="true" customHeight="false" outlineLevel="0" collapsed="false">
      <c r="A723" s="8" t="s">
        <v>822</v>
      </c>
      <c r="B723" s="8" t="s">
        <v>823</v>
      </c>
      <c r="C723" s="8" t="str">
        <f aca="false">IFERROR(__xludf.dummyfunction("INDEX(SPLIT(B723, "" "", TRUE, TRUE), 0, 1)"),"AWS")</f>
        <v>AWS</v>
      </c>
    </row>
    <row r="724" customFormat="false" ht="15.75" hidden="true" customHeight="false" outlineLevel="0" collapsed="false">
      <c r="A724" s="8" t="s">
        <v>824</v>
      </c>
      <c r="B724" s="8" t="s">
        <v>825</v>
      </c>
      <c r="C724" s="8" t="str">
        <f aca="false">IFERROR(__xludf.dummyfunction("INDEX(SPLIT(B724, "" "", TRUE, TRUE), 0, 1)"),"AWS")</f>
        <v>AWS</v>
      </c>
    </row>
    <row r="725" customFormat="false" ht="15.75" hidden="true" customHeight="false" outlineLevel="0" collapsed="false">
      <c r="A725" s="8" t="s">
        <v>824</v>
      </c>
      <c r="B725" s="8" t="s">
        <v>826</v>
      </c>
      <c r="C725" s="8" t="str">
        <f aca="false">IFERROR(__xludf.dummyfunction("INDEX(SPLIT(B725, "" "", TRUE, TRUE), 0, 1)"),"AWS")</f>
        <v>AWS</v>
      </c>
    </row>
    <row r="726" customFormat="false" ht="15.75" hidden="true" customHeight="false" outlineLevel="0" collapsed="false">
      <c r="A726" s="8" t="s">
        <v>824</v>
      </c>
      <c r="B726" s="8" t="s">
        <v>827</v>
      </c>
      <c r="C726" s="8" t="str">
        <f aca="false">IFERROR(__xludf.dummyfunction("INDEX(SPLIT(B726, "" "", TRUE, TRUE), 0, 1)"),"Azure")</f>
        <v>Azure</v>
      </c>
    </row>
    <row r="727" customFormat="false" ht="15.75" hidden="true" customHeight="false" outlineLevel="0" collapsed="false">
      <c r="A727" s="8" t="s">
        <v>824</v>
      </c>
      <c r="B727" s="8" t="s">
        <v>828</v>
      </c>
      <c r="C727" s="8" t="str">
        <f aca="false">IFERROR(__xludf.dummyfunction("INDEX(SPLIT(B727, "" "", TRUE, TRUE), 0, 1)"),"Azure")</f>
        <v>Azure</v>
      </c>
    </row>
    <row r="728" customFormat="false" ht="15.75" hidden="false" customHeight="false" outlineLevel="0" collapsed="false">
      <c r="A728" s="8" t="s">
        <v>824</v>
      </c>
      <c r="B728" s="8" t="s">
        <v>829</v>
      </c>
      <c r="C728" s="8" t="str">
        <f aca="false">IFERROR(__xludf.dummyfunction("INDEX(SPLIT(B728, "" "", TRUE, TRUE), 0, 1)"),"GCP")</f>
        <v>GCP</v>
      </c>
    </row>
    <row r="729" customFormat="false" ht="15.75" hidden="false" customHeight="false" outlineLevel="0" collapsed="false">
      <c r="A729" s="8" t="s">
        <v>824</v>
      </c>
      <c r="B729" s="8" t="s">
        <v>830</v>
      </c>
      <c r="C729" s="8" t="str">
        <f aca="false">IFERROR(__xludf.dummyfunction("INDEX(SPLIT(B729, "" "", TRUE, TRUE), 0, 1)"),"GCP")</f>
        <v>GCP</v>
      </c>
    </row>
    <row r="730" customFormat="false" ht="15.75" hidden="true" customHeight="false" outlineLevel="0" collapsed="false">
      <c r="A730" s="8" t="s">
        <v>824</v>
      </c>
      <c r="B730" s="8" t="s">
        <v>831</v>
      </c>
      <c r="C730" s="8" t="str">
        <f aca="false">IFERROR(__xludf.dummyfunction("INDEX(SPLIT(B730, "" "", TRUE, TRUE), 0, 1)"),"Kubernetes")</f>
        <v>Kubernetes</v>
      </c>
    </row>
    <row r="731" customFormat="false" ht="15.75" hidden="true" customHeight="false" outlineLevel="0" collapsed="false">
      <c r="A731" s="8" t="s">
        <v>824</v>
      </c>
      <c r="B731" s="8" t="s">
        <v>832</v>
      </c>
      <c r="C731" s="8" t="str">
        <f aca="false">IFERROR(__xludf.dummyfunction("INDEX(SPLIT(B731, "" "", TRUE, TRUE), 0, 1)"),"Linode")</f>
        <v>Linode</v>
      </c>
    </row>
    <row r="732" customFormat="false" ht="15.75" hidden="true" customHeight="false" outlineLevel="0" collapsed="false">
      <c r="A732" s="8" t="s">
        <v>824</v>
      </c>
      <c r="B732" s="8" t="s">
        <v>833</v>
      </c>
      <c r="C732" s="8" t="str">
        <f aca="false">IFERROR(__xludf.dummyfunction("INDEX(SPLIT(B732, "" "", TRUE, TRUE), 0, 1)"),"OCI")</f>
        <v>OCI</v>
      </c>
    </row>
    <row r="733" customFormat="false" ht="15.75" hidden="true" customHeight="false" outlineLevel="0" collapsed="false">
      <c r="A733" s="8" t="s">
        <v>834</v>
      </c>
      <c r="B733" s="8" t="s">
        <v>835</v>
      </c>
      <c r="C733" s="8" t="str">
        <f aca="false">IFERROR(__xludf.dummyfunction("INDEX(SPLIT(B733, "" "", TRUE, TRUE), 0, 1)"),"AWS")</f>
        <v>AWS</v>
      </c>
    </row>
    <row r="734" customFormat="false" ht="15.75" hidden="true" customHeight="false" outlineLevel="0" collapsed="false">
      <c r="A734" s="8" t="s">
        <v>834</v>
      </c>
      <c r="B734" s="8" t="s">
        <v>836</v>
      </c>
      <c r="C734" s="8" t="str">
        <f aca="false">IFERROR(__xludf.dummyfunction("INDEX(SPLIT(B734, "" "", TRUE, TRUE), 0, 1)"),"AWS")</f>
        <v>AWS</v>
      </c>
    </row>
    <row r="735" customFormat="false" ht="15.75" hidden="true" customHeight="false" outlineLevel="0" collapsed="false">
      <c r="A735" s="8" t="s">
        <v>834</v>
      </c>
      <c r="B735" s="8" t="s">
        <v>837</v>
      </c>
      <c r="C735" s="8" t="str">
        <f aca="false">IFERROR(__xludf.dummyfunction("INDEX(SPLIT(B735, "" "", TRUE, TRUE), 0, 1)"),"AWS")</f>
        <v>AWS</v>
      </c>
    </row>
    <row r="736" customFormat="false" ht="15.75" hidden="true" customHeight="false" outlineLevel="0" collapsed="false">
      <c r="A736" s="8" t="s">
        <v>834</v>
      </c>
      <c r="B736" s="8" t="s">
        <v>838</v>
      </c>
      <c r="C736" s="8" t="str">
        <f aca="false">IFERROR(__xludf.dummyfunction("INDEX(SPLIT(B736, "" "", TRUE, TRUE), 0, 1)"),"AWS")</f>
        <v>AWS</v>
      </c>
    </row>
    <row r="737" customFormat="false" ht="15.75" hidden="true" customHeight="false" outlineLevel="0" collapsed="false">
      <c r="A737" s="8" t="s">
        <v>834</v>
      </c>
      <c r="B737" s="8" t="s">
        <v>839</v>
      </c>
      <c r="C737" s="8" t="str">
        <f aca="false">IFERROR(__xludf.dummyfunction("INDEX(SPLIT(B737, "" "", TRUE, TRUE), 0, 1)"),"AWS")</f>
        <v>AWS</v>
      </c>
    </row>
    <row r="738" customFormat="false" ht="15.75" hidden="true" customHeight="false" outlineLevel="0" collapsed="false">
      <c r="A738" s="8" t="s">
        <v>834</v>
      </c>
      <c r="B738" s="8" t="s">
        <v>840</v>
      </c>
      <c r="C738" s="8" t="str">
        <f aca="false">IFERROR(__xludf.dummyfunction("INDEX(SPLIT(B738, "" "", TRUE, TRUE), 0, 1)"),"AWS")</f>
        <v>AWS</v>
      </c>
    </row>
    <row r="739" customFormat="false" ht="15.75" hidden="true" customHeight="false" outlineLevel="0" collapsed="false">
      <c r="A739" s="8" t="s">
        <v>834</v>
      </c>
      <c r="B739" s="8" t="s">
        <v>841</v>
      </c>
      <c r="C739" s="8" t="str">
        <f aca="false">IFERROR(__xludf.dummyfunction("INDEX(SPLIT(B739, "" "", TRUE, TRUE), 0, 1)"),"Azure")</f>
        <v>Azure</v>
      </c>
    </row>
    <row r="740" customFormat="false" ht="15.75" hidden="true" customHeight="false" outlineLevel="0" collapsed="false">
      <c r="A740" s="8" t="s">
        <v>834</v>
      </c>
      <c r="B740" s="8" t="s">
        <v>842</v>
      </c>
      <c r="C740" s="8" t="str">
        <f aca="false">IFERROR(__xludf.dummyfunction("INDEX(SPLIT(B740, "" "", TRUE, TRUE), 0, 1)"),"Azure")</f>
        <v>Azure</v>
      </c>
    </row>
    <row r="741" customFormat="false" ht="15.75" hidden="false" customHeight="false" outlineLevel="0" collapsed="false">
      <c r="A741" s="8" t="s">
        <v>834</v>
      </c>
      <c r="B741" s="8" t="s">
        <v>843</v>
      </c>
      <c r="C741" s="8" t="str">
        <f aca="false">IFERROR(__xludf.dummyfunction("INDEX(SPLIT(B741, "" "", TRUE, TRUE), 0, 1)"),"GCP")</f>
        <v>GCP</v>
      </c>
    </row>
    <row r="742" customFormat="false" ht="15.75" hidden="false" customHeight="false" outlineLevel="0" collapsed="false">
      <c r="A742" s="8" t="s">
        <v>834</v>
      </c>
      <c r="B742" s="8" t="s">
        <v>844</v>
      </c>
      <c r="C742" s="8" t="str">
        <f aca="false">IFERROR(__xludf.dummyfunction("INDEX(SPLIT(B742, "" "", TRUE, TRUE), 0, 1)"),"GCP")</f>
        <v>GCP</v>
      </c>
    </row>
    <row r="743" customFormat="false" ht="15.75" hidden="false" customHeight="false" outlineLevel="0" collapsed="false">
      <c r="A743" s="8" t="s">
        <v>834</v>
      </c>
      <c r="B743" s="8" t="s">
        <v>845</v>
      </c>
      <c r="C743" s="8" t="str">
        <f aca="false">IFERROR(__xludf.dummyfunction("INDEX(SPLIT(B743, "" "", TRUE, TRUE), 0, 1)"),"GCP")</f>
        <v>GCP</v>
      </c>
    </row>
    <row r="744" customFormat="false" ht="15.75" hidden="true" customHeight="false" outlineLevel="0" collapsed="false">
      <c r="A744" s="8" t="s">
        <v>834</v>
      </c>
      <c r="B744" s="8" t="s">
        <v>846</v>
      </c>
      <c r="C744" s="8" t="str">
        <f aca="false">IFERROR(__xludf.dummyfunction("INDEX(SPLIT(B744, "" "", TRUE, TRUE), 0, 1)"),"OCI")</f>
        <v>OCI</v>
      </c>
    </row>
    <row r="745" customFormat="false" ht="15.75" hidden="true" customHeight="false" outlineLevel="0" collapsed="false">
      <c r="A745" s="8" t="s">
        <v>847</v>
      </c>
      <c r="B745" s="8" t="s">
        <v>848</v>
      </c>
      <c r="C745" s="8" t="str">
        <f aca="false">IFERROR(__xludf.dummyfunction("INDEX(SPLIT(B745, "" "", TRUE, TRUE), 0, 1)"),"Kubernetes")</f>
        <v>Kubernetes</v>
      </c>
    </row>
    <row r="746" customFormat="false" ht="15.75" hidden="true" customHeight="false" outlineLevel="0" collapsed="false">
      <c r="A746" s="8" t="s">
        <v>849</v>
      </c>
      <c r="B746" s="8" t="s">
        <v>850</v>
      </c>
      <c r="C746" s="8" t="str">
        <f aca="false">IFERROR(__xludf.dummyfunction("INDEX(SPLIT(B746, "" "", TRUE, TRUE), 0, 1)"),"AWS")</f>
        <v>AWS</v>
      </c>
    </row>
    <row r="747" customFormat="false" ht="15.75" hidden="true" customHeight="false" outlineLevel="0" collapsed="false">
      <c r="A747" s="8" t="s">
        <v>849</v>
      </c>
      <c r="B747" s="8" t="s">
        <v>851</v>
      </c>
      <c r="C747" s="8" t="str">
        <f aca="false">IFERROR(__xludf.dummyfunction("INDEX(SPLIT(B747, "" "", TRUE, TRUE), 0, 1)"),"Alibaba")</f>
        <v>Alibaba</v>
      </c>
    </row>
    <row r="748" customFormat="false" ht="15.75" hidden="true" customHeight="false" outlineLevel="0" collapsed="false">
      <c r="A748" s="8" t="s">
        <v>849</v>
      </c>
      <c r="B748" s="8" t="s">
        <v>852</v>
      </c>
      <c r="C748" s="8" t="str">
        <f aca="false">IFERROR(__xludf.dummyfunction("INDEX(SPLIT(B748, "" "", TRUE, TRUE), 0, 1)"),"Azure")</f>
        <v>Azure</v>
      </c>
    </row>
    <row r="749" customFormat="false" ht="15.75" hidden="true" customHeight="false" outlineLevel="0" collapsed="false">
      <c r="A749" s="8" t="s">
        <v>849</v>
      </c>
      <c r="B749" s="8" t="s">
        <v>853</v>
      </c>
      <c r="C749" s="8" t="str">
        <f aca="false">IFERROR(__xludf.dummyfunction("INDEX(SPLIT(B749, "" "", TRUE, TRUE), 0, 1)"),"Azure")</f>
        <v>Azure</v>
      </c>
    </row>
    <row r="750" customFormat="false" ht="15.75" hidden="true" customHeight="false" outlineLevel="0" collapsed="false">
      <c r="A750" s="8" t="s">
        <v>849</v>
      </c>
      <c r="B750" s="8" t="s">
        <v>854</v>
      </c>
      <c r="C750" s="8" t="str">
        <f aca="false">IFERROR(__xludf.dummyfunction("INDEX(SPLIT(B750, "" "", TRUE, TRUE), 0, 1)"),"Azure")</f>
        <v>Azure</v>
      </c>
    </row>
    <row r="751" customFormat="false" ht="15.75" hidden="true" customHeight="false" outlineLevel="0" collapsed="false">
      <c r="A751" s="8" t="s">
        <v>849</v>
      </c>
      <c r="B751" s="8" t="s">
        <v>855</v>
      </c>
      <c r="C751" s="8" t="str">
        <f aca="false">IFERROR(__xludf.dummyfunction("INDEX(SPLIT(B751, "" "", TRUE, TRUE), 0, 1)"),"Azure")</f>
        <v>Azure</v>
      </c>
    </row>
    <row r="752" customFormat="false" ht="15.75" hidden="true" customHeight="false" outlineLevel="0" collapsed="false">
      <c r="A752" s="8" t="s">
        <v>849</v>
      </c>
      <c r="B752" s="8" t="s">
        <v>856</v>
      </c>
      <c r="C752" s="8" t="str">
        <f aca="false">IFERROR(__xludf.dummyfunction("INDEX(SPLIT(B752, "" "", TRUE, TRUE), 0, 1)"),"Azure")</f>
        <v>Azure</v>
      </c>
    </row>
    <row r="753" customFormat="false" ht="15.75" hidden="true" customHeight="false" outlineLevel="0" collapsed="false">
      <c r="A753" s="8" t="s">
        <v>849</v>
      </c>
      <c r="B753" s="8" t="s">
        <v>857</v>
      </c>
      <c r="C753" s="8" t="str">
        <f aca="false">IFERROR(__xludf.dummyfunction("INDEX(SPLIT(B753, "" "", TRUE, TRUE), 0, 1)"),"Azure")</f>
        <v>Azure</v>
      </c>
    </row>
    <row r="754" customFormat="false" ht="15.75" hidden="false" customHeight="false" outlineLevel="0" collapsed="false">
      <c r="A754" s="8" t="s">
        <v>849</v>
      </c>
      <c r="B754" s="8" t="s">
        <v>858</v>
      </c>
      <c r="C754" s="8" t="str">
        <f aca="false">IFERROR(__xludf.dummyfunction("INDEX(SPLIT(B754, "" "", TRUE, TRUE), 0, 1)"),"GCP")</f>
        <v>GCP</v>
      </c>
    </row>
    <row r="755" customFormat="false" ht="15.75" hidden="false" customHeight="false" outlineLevel="0" collapsed="false">
      <c r="A755" s="8" t="s">
        <v>849</v>
      </c>
      <c r="B755" s="8" t="s">
        <v>859</v>
      </c>
      <c r="C755" s="8" t="str">
        <f aca="false">IFERROR(__xludf.dummyfunction("INDEX(SPLIT(B755, "" "", TRUE, TRUE), 0, 1)"),"GCP")</f>
        <v>GCP</v>
      </c>
    </row>
    <row r="756" customFormat="false" ht="15.75" hidden="true" customHeight="false" outlineLevel="0" collapsed="false">
      <c r="A756" s="8" t="s">
        <v>849</v>
      </c>
      <c r="B756" s="8" t="s">
        <v>860</v>
      </c>
      <c r="C756" s="8" t="str">
        <f aca="false">IFERROR(__xludf.dummyfunction("INDEX(SPLIT(B756, "" "", TRUE, TRUE), 0, 1)"),"Kubernetes")</f>
        <v>Kubernetes</v>
      </c>
    </row>
    <row r="757" customFormat="false" ht="15.75" hidden="true" customHeight="false" outlineLevel="0" collapsed="false">
      <c r="A757" s="8" t="s">
        <v>849</v>
      </c>
      <c r="B757" s="8" t="s">
        <v>861</v>
      </c>
      <c r="C757" s="8" t="str">
        <f aca="false">IFERROR(__xludf.dummyfunction("INDEX(SPLIT(B757, "" "", TRUE, TRUE), 0, 1)"),"Okta")</f>
        <v>Okta</v>
      </c>
    </row>
    <row r="758" customFormat="false" ht="15.75" hidden="true" customHeight="false" outlineLevel="0" collapsed="false">
      <c r="A758" s="8" t="s">
        <v>849</v>
      </c>
      <c r="B758" s="8" t="s">
        <v>862</v>
      </c>
      <c r="C758" s="8" t="str">
        <f aca="false">IFERROR(__xludf.dummyfunction("INDEX(SPLIT(B758, "" "", TRUE, TRUE), 0, 1)"),"Okta")</f>
        <v>Okta</v>
      </c>
    </row>
    <row r="759" customFormat="false" ht="15.75" hidden="true" customHeight="false" outlineLevel="0" collapsed="false">
      <c r="A759" s="8" t="s">
        <v>849</v>
      </c>
      <c r="B759" s="8" t="s">
        <v>863</v>
      </c>
      <c r="C759" s="8" t="str">
        <f aca="false">IFERROR(__xludf.dummyfunction("INDEX(SPLIT(B759, "" "", TRUE, TRUE), 0, 1)"),"Okta")</f>
        <v>Okta</v>
      </c>
    </row>
    <row r="760" customFormat="false" ht="15.75" hidden="true" customHeight="false" outlineLevel="0" collapsed="false">
      <c r="A760" s="8" t="s">
        <v>849</v>
      </c>
      <c r="B760" s="8" t="s">
        <v>864</v>
      </c>
      <c r="C760" s="8" t="str">
        <f aca="false">IFERROR(__xludf.dummyfunction("INDEX(SPLIT(B760, "" "", TRUE, TRUE), 0, 1)"),"Okta")</f>
        <v>Okta</v>
      </c>
    </row>
    <row r="761" customFormat="false" ht="15.75" hidden="true" customHeight="false" outlineLevel="0" collapsed="false">
      <c r="A761" s="8" t="s">
        <v>865</v>
      </c>
      <c r="B761" s="8" t="s">
        <v>866</v>
      </c>
      <c r="C761" s="8" t="str">
        <f aca="false">IFERROR(__xludf.dummyfunction("INDEX(SPLIT(B761, "" "", TRUE, TRUE), 0, 1)"),"AWS")</f>
        <v>AWS</v>
      </c>
    </row>
    <row r="762" customFormat="false" ht="15.75" hidden="true" customHeight="false" outlineLevel="0" collapsed="false">
      <c r="A762" s="8" t="s">
        <v>865</v>
      </c>
      <c r="B762" s="8" t="s">
        <v>867</v>
      </c>
      <c r="C762" s="8" t="str">
        <f aca="false">IFERROR(__xludf.dummyfunction("INDEX(SPLIT(B762, "" "", TRUE, TRUE), 0, 1)"),"AWS")</f>
        <v>AWS</v>
      </c>
    </row>
    <row r="763" customFormat="false" ht="15.75" hidden="true" customHeight="false" outlineLevel="0" collapsed="false">
      <c r="A763" s="8" t="s">
        <v>865</v>
      </c>
      <c r="B763" s="8" t="s">
        <v>868</v>
      </c>
      <c r="C763" s="8" t="str">
        <f aca="false">IFERROR(__xludf.dummyfunction("INDEX(SPLIT(B763, "" "", TRUE, TRUE), 0, 1)"),"AWS")</f>
        <v>AWS</v>
      </c>
    </row>
    <row r="764" customFormat="false" ht="15.75" hidden="true" customHeight="false" outlineLevel="0" collapsed="false">
      <c r="A764" s="8" t="s">
        <v>865</v>
      </c>
      <c r="B764" s="8" t="s">
        <v>869</v>
      </c>
      <c r="C764" s="8" t="str">
        <f aca="false">IFERROR(__xludf.dummyfunction("INDEX(SPLIT(B764, "" "", TRUE, TRUE), 0, 1)"),"AWS")</f>
        <v>AWS</v>
      </c>
    </row>
    <row r="765" customFormat="false" ht="15.75" hidden="true" customHeight="false" outlineLevel="0" collapsed="false">
      <c r="A765" s="8" t="s">
        <v>865</v>
      </c>
      <c r="B765" s="8" t="s">
        <v>870</v>
      </c>
      <c r="C765" s="8" t="str">
        <f aca="false">IFERROR(__xludf.dummyfunction("INDEX(SPLIT(B765, "" "", TRUE, TRUE), 0, 1)"),"AWS")</f>
        <v>AWS</v>
      </c>
    </row>
    <row r="766" customFormat="false" ht="15.75" hidden="true" customHeight="false" outlineLevel="0" collapsed="false">
      <c r="A766" s="8" t="s">
        <v>865</v>
      </c>
      <c r="B766" s="8" t="s">
        <v>871</v>
      </c>
      <c r="C766" s="8" t="str">
        <f aca="false">IFERROR(__xludf.dummyfunction("INDEX(SPLIT(B766, "" "", TRUE, TRUE), 0, 1)"),"AWS")</f>
        <v>AWS</v>
      </c>
    </row>
    <row r="767" customFormat="false" ht="15.75" hidden="true" customHeight="false" outlineLevel="0" collapsed="false">
      <c r="A767" s="8" t="s">
        <v>865</v>
      </c>
      <c r="B767" s="8" t="s">
        <v>872</v>
      </c>
      <c r="C767" s="8" t="str">
        <f aca="false">IFERROR(__xludf.dummyfunction("INDEX(SPLIT(B767, "" "", TRUE, TRUE), 0, 1)"),"AWS")</f>
        <v>AWS</v>
      </c>
    </row>
    <row r="768" customFormat="false" ht="15.75" hidden="true" customHeight="false" outlineLevel="0" collapsed="false">
      <c r="A768" s="8" t="s">
        <v>865</v>
      </c>
      <c r="B768" s="8" t="s">
        <v>873</v>
      </c>
      <c r="C768" s="8" t="str">
        <f aca="false">IFERROR(__xludf.dummyfunction("INDEX(SPLIT(B768, "" "", TRUE, TRUE), 0, 1)"),"AWS")</f>
        <v>AWS</v>
      </c>
    </row>
    <row r="769" customFormat="false" ht="15.75" hidden="true" customHeight="false" outlineLevel="0" collapsed="false">
      <c r="A769" s="8" t="s">
        <v>865</v>
      </c>
      <c r="B769" s="8" t="s">
        <v>874</v>
      </c>
      <c r="C769" s="8" t="str">
        <f aca="false">IFERROR(__xludf.dummyfunction("INDEX(SPLIT(B769, "" "", TRUE, TRUE), 0, 1)"),"AWS")</f>
        <v>AWS</v>
      </c>
    </row>
    <row r="770" customFormat="false" ht="15.75" hidden="true" customHeight="false" outlineLevel="0" collapsed="false">
      <c r="A770" s="8" t="s">
        <v>865</v>
      </c>
      <c r="B770" s="8" t="s">
        <v>875</v>
      </c>
      <c r="C770" s="8" t="str">
        <f aca="false">IFERROR(__xludf.dummyfunction("INDEX(SPLIT(B770, "" "", TRUE, TRUE), 0, 1)"),"AWS")</f>
        <v>AWS</v>
      </c>
    </row>
    <row r="771" customFormat="false" ht="15.75" hidden="true" customHeight="false" outlineLevel="0" collapsed="false">
      <c r="A771" s="8" t="s">
        <v>865</v>
      </c>
      <c r="B771" s="8" t="s">
        <v>876</v>
      </c>
      <c r="C771" s="8" t="str">
        <f aca="false">IFERROR(__xludf.dummyfunction("INDEX(SPLIT(B771, "" "", TRUE, TRUE), 0, 1)"),"AWS")</f>
        <v>AWS</v>
      </c>
    </row>
    <row r="772" customFormat="false" ht="15.75" hidden="true" customHeight="false" outlineLevel="0" collapsed="false">
      <c r="A772" s="8" t="s">
        <v>865</v>
      </c>
      <c r="B772" s="8" t="s">
        <v>877</v>
      </c>
      <c r="C772" s="8" t="str">
        <f aca="false">IFERROR(__xludf.dummyfunction("INDEX(SPLIT(B772, "" "", TRUE, TRUE), 0, 1)"),"AWS")</f>
        <v>AWS</v>
      </c>
    </row>
    <row r="773" customFormat="false" ht="15.75" hidden="true" customHeight="false" outlineLevel="0" collapsed="false">
      <c r="A773" s="8" t="s">
        <v>865</v>
      </c>
      <c r="B773" s="8" t="s">
        <v>878</v>
      </c>
      <c r="C773" s="8" t="str">
        <f aca="false">IFERROR(__xludf.dummyfunction("INDEX(SPLIT(B773, "" "", TRUE, TRUE), 0, 1)"),"AWS")</f>
        <v>AWS</v>
      </c>
    </row>
    <row r="774" customFormat="false" ht="15.75" hidden="true" customHeight="false" outlineLevel="0" collapsed="false">
      <c r="A774" s="8" t="s">
        <v>865</v>
      </c>
      <c r="B774" s="8" t="s">
        <v>879</v>
      </c>
      <c r="C774" s="8" t="str">
        <f aca="false">IFERROR(__xludf.dummyfunction("INDEX(SPLIT(B774, "" "", TRUE, TRUE), 0, 1)"),"AWS")</f>
        <v>AWS</v>
      </c>
    </row>
    <row r="775" customFormat="false" ht="15.75" hidden="true" customHeight="false" outlineLevel="0" collapsed="false">
      <c r="A775" s="8" t="s">
        <v>865</v>
      </c>
      <c r="B775" s="8" t="s">
        <v>880</v>
      </c>
      <c r="C775" s="8" t="str">
        <f aca="false">IFERROR(__xludf.dummyfunction("INDEX(SPLIT(B775, "" "", TRUE, TRUE), 0, 1)"),"AWS")</f>
        <v>AWS</v>
      </c>
    </row>
    <row r="776" customFormat="false" ht="15.75" hidden="true" customHeight="false" outlineLevel="0" collapsed="false">
      <c r="A776" s="8" t="s">
        <v>865</v>
      </c>
      <c r="B776" s="8" t="s">
        <v>881</v>
      </c>
      <c r="C776" s="8" t="str">
        <f aca="false">IFERROR(__xludf.dummyfunction("INDEX(SPLIT(B776, "" "", TRUE, TRUE), 0, 1)"),"AWS")</f>
        <v>AWS</v>
      </c>
    </row>
    <row r="777" customFormat="false" ht="15.75" hidden="true" customHeight="false" outlineLevel="0" collapsed="false">
      <c r="A777" s="8" t="s">
        <v>865</v>
      </c>
      <c r="B777" s="8" t="s">
        <v>882</v>
      </c>
      <c r="C777" s="8" t="str">
        <f aca="false">IFERROR(__xludf.dummyfunction("INDEX(SPLIT(B777, "" "", TRUE, TRUE), 0, 1)"),"AWS")</f>
        <v>AWS</v>
      </c>
    </row>
    <row r="778" customFormat="false" ht="15.75" hidden="true" customHeight="false" outlineLevel="0" collapsed="false">
      <c r="A778" s="8" t="s">
        <v>865</v>
      </c>
      <c r="B778" s="8" t="s">
        <v>883</v>
      </c>
      <c r="C778" s="8" t="str">
        <f aca="false">IFERROR(__xludf.dummyfunction("INDEX(SPLIT(B778, "" "", TRUE, TRUE), 0, 1)"),"AWS")</f>
        <v>AWS</v>
      </c>
    </row>
    <row r="779" customFormat="false" ht="15.75" hidden="true" customHeight="false" outlineLevel="0" collapsed="false">
      <c r="A779" s="8" t="s">
        <v>865</v>
      </c>
      <c r="B779" s="8" t="s">
        <v>884</v>
      </c>
      <c r="C779" s="8" t="str">
        <f aca="false">IFERROR(__xludf.dummyfunction("INDEX(SPLIT(B779, "" "", TRUE, TRUE), 0, 1)"),"AWS")</f>
        <v>AWS</v>
      </c>
    </row>
    <row r="780" customFormat="false" ht="15.75" hidden="true" customHeight="false" outlineLevel="0" collapsed="false">
      <c r="A780" s="8" t="s">
        <v>865</v>
      </c>
      <c r="B780" s="8" t="s">
        <v>885</v>
      </c>
      <c r="C780" s="8" t="str">
        <f aca="false">IFERROR(__xludf.dummyfunction("INDEX(SPLIT(B780, "" "", TRUE, TRUE), 0, 1)"),"AWS")</f>
        <v>AWS</v>
      </c>
    </row>
    <row r="781" customFormat="false" ht="15.75" hidden="true" customHeight="false" outlineLevel="0" collapsed="false">
      <c r="A781" s="8" t="s">
        <v>865</v>
      </c>
      <c r="B781" s="8" t="s">
        <v>886</v>
      </c>
      <c r="C781" s="8" t="str">
        <f aca="false">IFERROR(__xludf.dummyfunction("INDEX(SPLIT(B781, "" "", TRUE, TRUE), 0, 1)"),"AWS")</f>
        <v>AWS</v>
      </c>
    </row>
    <row r="782" customFormat="false" ht="15.75" hidden="true" customHeight="false" outlineLevel="0" collapsed="false">
      <c r="A782" s="8" t="s">
        <v>865</v>
      </c>
      <c r="B782" s="8" t="s">
        <v>887</v>
      </c>
      <c r="C782" s="8" t="str">
        <f aca="false">IFERROR(__xludf.dummyfunction("INDEX(SPLIT(B782, "" "", TRUE, TRUE), 0, 1)"),"AWS")</f>
        <v>AWS</v>
      </c>
    </row>
    <row r="783" customFormat="false" ht="15.75" hidden="true" customHeight="false" outlineLevel="0" collapsed="false">
      <c r="A783" s="8" t="s">
        <v>865</v>
      </c>
      <c r="B783" s="8" t="s">
        <v>888</v>
      </c>
      <c r="C783" s="8" t="str">
        <f aca="false">IFERROR(__xludf.dummyfunction("INDEX(SPLIT(B783, "" "", TRUE, TRUE), 0, 1)"),"AWS")</f>
        <v>AWS</v>
      </c>
    </row>
    <row r="784" customFormat="false" ht="15.75" hidden="true" customHeight="false" outlineLevel="0" collapsed="false">
      <c r="A784" s="8" t="s">
        <v>865</v>
      </c>
      <c r="B784" s="8" t="s">
        <v>889</v>
      </c>
      <c r="C784" s="8" t="str">
        <f aca="false">IFERROR(__xludf.dummyfunction("INDEX(SPLIT(B784, "" "", TRUE, TRUE), 0, 1)"),"AWS")</f>
        <v>AWS</v>
      </c>
    </row>
    <row r="785" customFormat="false" ht="15.75" hidden="true" customHeight="false" outlineLevel="0" collapsed="false">
      <c r="A785" s="8" t="s">
        <v>865</v>
      </c>
      <c r="B785" s="8" t="s">
        <v>890</v>
      </c>
      <c r="C785" s="8" t="str">
        <f aca="false">IFERROR(__xludf.dummyfunction("INDEX(SPLIT(B785, "" "", TRUE, TRUE), 0, 1)"),"AWS")</f>
        <v>AWS</v>
      </c>
    </row>
    <row r="786" customFormat="false" ht="15.75" hidden="true" customHeight="false" outlineLevel="0" collapsed="false">
      <c r="A786" s="8" t="s">
        <v>865</v>
      </c>
      <c r="B786" s="8" t="s">
        <v>891</v>
      </c>
      <c r="C786" s="8" t="str">
        <f aca="false">IFERROR(__xludf.dummyfunction("INDEX(SPLIT(B786, "" "", TRUE, TRUE), 0, 1)"),"AWS")</f>
        <v>AWS</v>
      </c>
    </row>
    <row r="787" customFormat="false" ht="15.75" hidden="true" customHeight="false" outlineLevel="0" collapsed="false">
      <c r="A787" s="8" t="s">
        <v>865</v>
      </c>
      <c r="B787" s="8" t="s">
        <v>892</v>
      </c>
      <c r="C787" s="8" t="str">
        <f aca="false">IFERROR(__xludf.dummyfunction("INDEX(SPLIT(B787, "" "", TRUE, TRUE), 0, 1)"),"AWS")</f>
        <v>AWS</v>
      </c>
    </row>
    <row r="788" customFormat="false" ht="15.75" hidden="true" customHeight="false" outlineLevel="0" collapsed="false">
      <c r="A788" s="8" t="s">
        <v>865</v>
      </c>
      <c r="B788" s="8" t="s">
        <v>893</v>
      </c>
      <c r="C788" s="8" t="str">
        <f aca="false">IFERROR(__xludf.dummyfunction("INDEX(SPLIT(B788, "" "", TRUE, TRUE), 0, 1)"),"AWS")</f>
        <v>AWS</v>
      </c>
    </row>
    <row r="789" customFormat="false" ht="15.75" hidden="true" customHeight="false" outlineLevel="0" collapsed="false">
      <c r="A789" s="8" t="s">
        <v>865</v>
      </c>
      <c r="B789" s="8" t="s">
        <v>894</v>
      </c>
      <c r="C789" s="8" t="str">
        <f aca="false">IFERROR(__xludf.dummyfunction("INDEX(SPLIT(B789, "" "", TRUE, TRUE), 0, 1)"),"AWS")</f>
        <v>AWS</v>
      </c>
    </row>
    <row r="790" customFormat="false" ht="15.75" hidden="true" customHeight="false" outlineLevel="0" collapsed="false">
      <c r="A790" s="8" t="s">
        <v>865</v>
      </c>
      <c r="B790" s="8" t="s">
        <v>895</v>
      </c>
      <c r="C790" s="8" t="str">
        <f aca="false">IFERROR(__xludf.dummyfunction("INDEX(SPLIT(B790, "" "", TRUE, TRUE), 0, 1)"),"AWS")</f>
        <v>AWS</v>
      </c>
    </row>
    <row r="791" customFormat="false" ht="15.75" hidden="true" customHeight="false" outlineLevel="0" collapsed="false">
      <c r="A791" s="8" t="s">
        <v>865</v>
      </c>
      <c r="B791" s="8" t="s">
        <v>896</v>
      </c>
      <c r="C791" s="8" t="str">
        <f aca="false">IFERROR(__xludf.dummyfunction("INDEX(SPLIT(B791, "" "", TRUE, TRUE), 0, 1)"),"AWS")</f>
        <v>AWS</v>
      </c>
    </row>
    <row r="792" customFormat="false" ht="15.75" hidden="true" customHeight="false" outlineLevel="0" collapsed="false">
      <c r="A792" s="8" t="s">
        <v>865</v>
      </c>
      <c r="B792" s="8" t="s">
        <v>897</v>
      </c>
      <c r="C792" s="8" t="str">
        <f aca="false">IFERROR(__xludf.dummyfunction("INDEX(SPLIT(B792, "" "", TRUE, TRUE), 0, 1)"),"AWS")</f>
        <v>AWS</v>
      </c>
    </row>
    <row r="793" customFormat="false" ht="15.75" hidden="true" customHeight="false" outlineLevel="0" collapsed="false">
      <c r="A793" s="8" t="s">
        <v>865</v>
      </c>
      <c r="B793" s="8" t="s">
        <v>898</v>
      </c>
      <c r="C793" s="8" t="str">
        <f aca="false">IFERROR(__xludf.dummyfunction("INDEX(SPLIT(B793, "" "", TRUE, TRUE), 0, 1)"),"AWS")</f>
        <v>AWS</v>
      </c>
    </row>
    <row r="794" customFormat="false" ht="15.75" hidden="true" customHeight="false" outlineLevel="0" collapsed="false">
      <c r="A794" s="8" t="s">
        <v>865</v>
      </c>
      <c r="B794" s="8" t="s">
        <v>899</v>
      </c>
      <c r="C794" s="8" t="str">
        <f aca="false">IFERROR(__xludf.dummyfunction("INDEX(SPLIT(B794, "" "", TRUE, TRUE), 0, 1)"),"AWS")</f>
        <v>AWS</v>
      </c>
    </row>
    <row r="795" customFormat="false" ht="15.75" hidden="true" customHeight="false" outlineLevel="0" collapsed="false">
      <c r="A795" s="8" t="s">
        <v>865</v>
      </c>
      <c r="B795" s="8" t="s">
        <v>900</v>
      </c>
      <c r="C795" s="8" t="str">
        <f aca="false">IFERROR(__xludf.dummyfunction("INDEX(SPLIT(B795, "" "", TRUE, TRUE), 0, 1)"),"AWS")</f>
        <v>AWS</v>
      </c>
    </row>
    <row r="796" customFormat="false" ht="15.75" hidden="true" customHeight="false" outlineLevel="0" collapsed="false">
      <c r="A796" s="8" t="s">
        <v>865</v>
      </c>
      <c r="B796" s="8" t="s">
        <v>901</v>
      </c>
      <c r="C796" s="8" t="str">
        <f aca="false">IFERROR(__xludf.dummyfunction("INDEX(SPLIT(B796, "" "", TRUE, TRUE), 0, 1)"),"AWS")</f>
        <v>AWS</v>
      </c>
    </row>
    <row r="797" customFormat="false" ht="15.75" hidden="true" customHeight="false" outlineLevel="0" collapsed="false">
      <c r="A797" s="8" t="s">
        <v>865</v>
      </c>
      <c r="B797" s="8" t="s">
        <v>902</v>
      </c>
      <c r="C797" s="8" t="str">
        <f aca="false">IFERROR(__xludf.dummyfunction("INDEX(SPLIT(B797, "" "", TRUE, TRUE), 0, 1)"),"AWS")</f>
        <v>AWS</v>
      </c>
    </row>
    <row r="798" customFormat="false" ht="15.75" hidden="true" customHeight="false" outlineLevel="0" collapsed="false">
      <c r="A798" s="8" t="s">
        <v>865</v>
      </c>
      <c r="B798" s="8" t="s">
        <v>903</v>
      </c>
      <c r="C798" s="8" t="str">
        <f aca="false">IFERROR(__xludf.dummyfunction("INDEX(SPLIT(B798, "" "", TRUE, TRUE), 0, 1)"),"AWS")</f>
        <v>AWS</v>
      </c>
    </row>
    <row r="799" customFormat="false" ht="15.75" hidden="true" customHeight="false" outlineLevel="0" collapsed="false">
      <c r="A799" s="8" t="s">
        <v>865</v>
      </c>
      <c r="B799" s="8" t="s">
        <v>904</v>
      </c>
      <c r="C799" s="8" t="str">
        <f aca="false">IFERROR(__xludf.dummyfunction("INDEX(SPLIT(B799, "" "", TRUE, TRUE), 0, 1)"),"AWS")</f>
        <v>AWS</v>
      </c>
    </row>
    <row r="800" customFormat="false" ht="15.75" hidden="true" customHeight="false" outlineLevel="0" collapsed="false">
      <c r="A800" s="8" t="s">
        <v>865</v>
      </c>
      <c r="B800" s="8" t="s">
        <v>905</v>
      </c>
      <c r="C800" s="8" t="str">
        <f aca="false">IFERROR(__xludf.dummyfunction("INDEX(SPLIT(B800, "" "", TRUE, TRUE), 0, 1)"),"AWS")</f>
        <v>AWS</v>
      </c>
    </row>
    <row r="801" customFormat="false" ht="15.75" hidden="true" customHeight="false" outlineLevel="0" collapsed="false">
      <c r="A801" s="8" t="s">
        <v>865</v>
      </c>
      <c r="B801" s="8" t="s">
        <v>906</v>
      </c>
      <c r="C801" s="8" t="str">
        <f aca="false">IFERROR(__xludf.dummyfunction("INDEX(SPLIT(B801, "" "", TRUE, TRUE), 0, 1)"),"AWS")</f>
        <v>AWS</v>
      </c>
    </row>
    <row r="802" customFormat="false" ht="15.75" hidden="true" customHeight="false" outlineLevel="0" collapsed="false">
      <c r="A802" s="8" t="s">
        <v>865</v>
      </c>
      <c r="B802" s="8" t="s">
        <v>907</v>
      </c>
      <c r="C802" s="8" t="str">
        <f aca="false">IFERROR(__xludf.dummyfunction("INDEX(SPLIT(B802, "" "", TRUE, TRUE), 0, 1)"),"AWS")</f>
        <v>AWS</v>
      </c>
    </row>
    <row r="803" customFormat="false" ht="15.75" hidden="true" customHeight="false" outlineLevel="0" collapsed="false">
      <c r="A803" s="8" t="s">
        <v>865</v>
      </c>
      <c r="B803" s="8" t="s">
        <v>908</v>
      </c>
      <c r="C803" s="8" t="str">
        <f aca="false">IFERROR(__xludf.dummyfunction("INDEX(SPLIT(B803, "" "", TRUE, TRUE), 0, 1)"),"AWS")</f>
        <v>AWS</v>
      </c>
    </row>
    <row r="804" customFormat="false" ht="15.75" hidden="true" customHeight="false" outlineLevel="0" collapsed="false">
      <c r="A804" s="8" t="s">
        <v>865</v>
      </c>
      <c r="B804" s="8" t="s">
        <v>909</v>
      </c>
      <c r="C804" s="8" t="str">
        <f aca="false">IFERROR(__xludf.dummyfunction("INDEX(SPLIT(B804, "" "", TRUE, TRUE), 0, 1)"),"AWS")</f>
        <v>AWS</v>
      </c>
    </row>
    <row r="805" customFormat="false" ht="15.75" hidden="true" customHeight="false" outlineLevel="0" collapsed="false">
      <c r="A805" s="8" t="s">
        <v>865</v>
      </c>
      <c r="B805" s="8" t="s">
        <v>910</v>
      </c>
      <c r="C805" s="8" t="str">
        <f aca="false">IFERROR(__xludf.dummyfunction("INDEX(SPLIT(B805, "" "", TRUE, TRUE), 0, 1)"),"AWS")</f>
        <v>AWS</v>
      </c>
    </row>
    <row r="806" customFormat="false" ht="15.75" hidden="true" customHeight="false" outlineLevel="0" collapsed="false">
      <c r="A806" s="8" t="s">
        <v>865</v>
      </c>
      <c r="B806" s="8" t="s">
        <v>911</v>
      </c>
      <c r="C806" s="8" t="str">
        <f aca="false">IFERROR(__xludf.dummyfunction("INDEX(SPLIT(B806, "" "", TRUE, TRUE), 0, 1)"),"AWS")</f>
        <v>AWS</v>
      </c>
    </row>
    <row r="807" customFormat="false" ht="15.75" hidden="true" customHeight="false" outlineLevel="0" collapsed="false">
      <c r="A807" s="8" t="s">
        <v>865</v>
      </c>
      <c r="B807" s="8" t="s">
        <v>912</v>
      </c>
      <c r="C807" s="8" t="str">
        <f aca="false">IFERROR(__xludf.dummyfunction("INDEX(SPLIT(B807, "" "", TRUE, TRUE), 0, 1)"),"AWS")</f>
        <v>AWS</v>
      </c>
    </row>
    <row r="808" customFormat="false" ht="15.75" hidden="true" customHeight="false" outlineLevel="0" collapsed="false">
      <c r="A808" s="8" t="s">
        <v>865</v>
      </c>
      <c r="B808" s="8" t="s">
        <v>913</v>
      </c>
      <c r="C808" s="8" t="str">
        <f aca="false">IFERROR(__xludf.dummyfunction("INDEX(SPLIT(B808, "" "", TRUE, TRUE), 0, 1)"),"AWS")</f>
        <v>AWS</v>
      </c>
    </row>
    <row r="809" customFormat="false" ht="15.75" hidden="true" customHeight="false" outlineLevel="0" collapsed="false">
      <c r="A809" s="8" t="s">
        <v>865</v>
      </c>
      <c r="B809" s="8" t="s">
        <v>914</v>
      </c>
      <c r="C809" s="8" t="str">
        <f aca="false">IFERROR(__xludf.dummyfunction("INDEX(SPLIT(B809, "" "", TRUE, TRUE), 0, 1)"),"AWS")</f>
        <v>AWS</v>
      </c>
    </row>
    <row r="810" customFormat="false" ht="15.75" hidden="true" customHeight="false" outlineLevel="0" collapsed="false">
      <c r="A810" s="8" t="s">
        <v>865</v>
      </c>
      <c r="B810" s="8" t="s">
        <v>915</v>
      </c>
      <c r="C810" s="8" t="str">
        <f aca="false">IFERROR(__xludf.dummyfunction("INDEX(SPLIT(B810, "" "", TRUE, TRUE), 0, 1)"),"AWS")</f>
        <v>AWS</v>
      </c>
    </row>
    <row r="811" customFormat="false" ht="15.75" hidden="true" customHeight="false" outlineLevel="0" collapsed="false">
      <c r="A811" s="8" t="s">
        <v>865</v>
      </c>
      <c r="B811" s="8" t="s">
        <v>916</v>
      </c>
      <c r="C811" s="8" t="str">
        <f aca="false">IFERROR(__xludf.dummyfunction("INDEX(SPLIT(B811, "" "", TRUE, TRUE), 0, 1)"),"AWS")</f>
        <v>AWS</v>
      </c>
    </row>
    <row r="812" customFormat="false" ht="15.75" hidden="true" customHeight="false" outlineLevel="0" collapsed="false">
      <c r="A812" s="8" t="s">
        <v>865</v>
      </c>
      <c r="B812" s="8" t="s">
        <v>917</v>
      </c>
      <c r="C812" s="8" t="str">
        <f aca="false">IFERROR(__xludf.dummyfunction("INDEX(SPLIT(B812, "" "", TRUE, TRUE), 0, 1)"),"AWS")</f>
        <v>AWS</v>
      </c>
    </row>
    <row r="813" customFormat="false" ht="15.75" hidden="true" customHeight="false" outlineLevel="0" collapsed="false">
      <c r="A813" s="8" t="s">
        <v>865</v>
      </c>
      <c r="B813" s="8" t="s">
        <v>918</v>
      </c>
      <c r="C813" s="8" t="str">
        <f aca="false">IFERROR(__xludf.dummyfunction("INDEX(SPLIT(B813, "" "", TRUE, TRUE), 0, 1)"),"AWS")</f>
        <v>AWS</v>
      </c>
    </row>
    <row r="814" customFormat="false" ht="15.75" hidden="true" customHeight="false" outlineLevel="0" collapsed="false">
      <c r="A814" s="8" t="s">
        <v>865</v>
      </c>
      <c r="B814" s="8" t="s">
        <v>919</v>
      </c>
      <c r="C814" s="8" t="str">
        <f aca="false">IFERROR(__xludf.dummyfunction("INDEX(SPLIT(B814, "" "", TRUE, TRUE), 0, 1)"),"AWS")</f>
        <v>AWS</v>
      </c>
    </row>
    <row r="815" customFormat="false" ht="15.75" hidden="true" customHeight="false" outlineLevel="0" collapsed="false">
      <c r="A815" s="8" t="s">
        <v>865</v>
      </c>
      <c r="B815" s="8" t="s">
        <v>920</v>
      </c>
      <c r="C815" s="8" t="str">
        <f aca="false">IFERROR(__xludf.dummyfunction("INDEX(SPLIT(B815, "" "", TRUE, TRUE), 0, 1)"),"AWS")</f>
        <v>AWS</v>
      </c>
    </row>
    <row r="816" customFormat="false" ht="15.75" hidden="true" customHeight="false" outlineLevel="0" collapsed="false">
      <c r="A816" s="8" t="s">
        <v>865</v>
      </c>
      <c r="B816" s="8" t="s">
        <v>921</v>
      </c>
      <c r="C816" s="8" t="str">
        <f aca="false">IFERROR(__xludf.dummyfunction("INDEX(SPLIT(B816, "" "", TRUE, TRUE), 0, 1)"),"AWS")</f>
        <v>AWS</v>
      </c>
    </row>
    <row r="817" customFormat="false" ht="15.75" hidden="true" customHeight="false" outlineLevel="0" collapsed="false">
      <c r="A817" s="8" t="s">
        <v>865</v>
      </c>
      <c r="B817" s="8" t="s">
        <v>922</v>
      </c>
      <c r="C817" s="8" t="str">
        <f aca="false">IFERROR(__xludf.dummyfunction("INDEX(SPLIT(B817, "" "", TRUE, TRUE), 0, 1)"),"AWS")</f>
        <v>AWS</v>
      </c>
    </row>
    <row r="818" customFormat="false" ht="15.75" hidden="true" customHeight="false" outlineLevel="0" collapsed="false">
      <c r="A818" s="8" t="s">
        <v>865</v>
      </c>
      <c r="B818" s="8" t="s">
        <v>923</v>
      </c>
      <c r="C818" s="8" t="str">
        <f aca="false">IFERROR(__xludf.dummyfunction("INDEX(SPLIT(B818, "" "", TRUE, TRUE), 0, 1)"),"AWS")</f>
        <v>AWS</v>
      </c>
    </row>
    <row r="819" customFormat="false" ht="15.75" hidden="true" customHeight="false" outlineLevel="0" collapsed="false">
      <c r="A819" s="8" t="s">
        <v>865</v>
      </c>
      <c r="B819" s="8" t="s">
        <v>924</v>
      </c>
      <c r="C819" s="8" t="str">
        <f aca="false">IFERROR(__xludf.dummyfunction("INDEX(SPLIT(B819, "" "", TRUE, TRUE), 0, 1)"),"AWS")</f>
        <v>AWS</v>
      </c>
    </row>
    <row r="820" customFormat="false" ht="15.75" hidden="true" customHeight="false" outlineLevel="0" collapsed="false">
      <c r="A820" s="8" t="s">
        <v>865</v>
      </c>
      <c r="B820" s="8" t="s">
        <v>925</v>
      </c>
      <c r="C820" s="8" t="str">
        <f aca="false">IFERROR(__xludf.dummyfunction("INDEX(SPLIT(B820, "" "", TRUE, TRUE), 0, 1)"),"AWS")</f>
        <v>AWS</v>
      </c>
    </row>
    <row r="821" customFormat="false" ht="15.75" hidden="true" customHeight="false" outlineLevel="0" collapsed="false">
      <c r="A821" s="8" t="s">
        <v>865</v>
      </c>
      <c r="B821" s="8" t="s">
        <v>926</v>
      </c>
      <c r="C821" s="8" t="str">
        <f aca="false">IFERROR(__xludf.dummyfunction("INDEX(SPLIT(B821, "" "", TRUE, TRUE), 0, 1)"),"AWS")</f>
        <v>AWS</v>
      </c>
    </row>
    <row r="822" customFormat="false" ht="15.75" hidden="true" customHeight="false" outlineLevel="0" collapsed="false">
      <c r="A822" s="8" t="s">
        <v>865</v>
      </c>
      <c r="B822" s="8" t="s">
        <v>927</v>
      </c>
      <c r="C822" s="8" t="str">
        <f aca="false">IFERROR(__xludf.dummyfunction("INDEX(SPLIT(B822, "" "", TRUE, TRUE), 0, 1)"),"AWS")</f>
        <v>AWS</v>
      </c>
    </row>
    <row r="823" customFormat="false" ht="15.75" hidden="true" customHeight="false" outlineLevel="0" collapsed="false">
      <c r="A823" s="8" t="s">
        <v>865</v>
      </c>
      <c r="B823" s="8" t="s">
        <v>928</v>
      </c>
      <c r="C823" s="8" t="str">
        <f aca="false">IFERROR(__xludf.dummyfunction("INDEX(SPLIT(B823, "" "", TRUE, TRUE), 0, 1)"),"AWS")</f>
        <v>AWS</v>
      </c>
    </row>
    <row r="824" customFormat="false" ht="15.75" hidden="true" customHeight="false" outlineLevel="0" collapsed="false">
      <c r="A824" s="8" t="s">
        <v>865</v>
      </c>
      <c r="B824" s="8" t="s">
        <v>929</v>
      </c>
      <c r="C824" s="8" t="str">
        <f aca="false">IFERROR(__xludf.dummyfunction("INDEX(SPLIT(B824, "" "", TRUE, TRUE), 0, 1)"),"AWS")</f>
        <v>AWS</v>
      </c>
    </row>
    <row r="825" customFormat="false" ht="15.75" hidden="true" customHeight="false" outlineLevel="0" collapsed="false">
      <c r="A825" s="8" t="s">
        <v>865</v>
      </c>
      <c r="B825" s="8" t="s">
        <v>930</v>
      </c>
      <c r="C825" s="8" t="str">
        <f aca="false">IFERROR(__xludf.dummyfunction("INDEX(SPLIT(B825, "" "", TRUE, TRUE), 0, 1)"),"AWS")</f>
        <v>AWS</v>
      </c>
    </row>
    <row r="826" customFormat="false" ht="15.75" hidden="true" customHeight="false" outlineLevel="0" collapsed="false">
      <c r="A826" s="8" t="s">
        <v>865</v>
      </c>
      <c r="B826" s="8" t="s">
        <v>931</v>
      </c>
      <c r="C826" s="8" t="str">
        <f aca="false">IFERROR(__xludf.dummyfunction("INDEX(SPLIT(B826, "" "", TRUE, TRUE), 0, 1)"),"AWS")</f>
        <v>AWS</v>
      </c>
    </row>
    <row r="827" customFormat="false" ht="15.75" hidden="true" customHeight="false" outlineLevel="0" collapsed="false">
      <c r="A827" s="8" t="s">
        <v>865</v>
      </c>
      <c r="B827" s="8" t="s">
        <v>932</v>
      </c>
      <c r="C827" s="8" t="str">
        <f aca="false">IFERROR(__xludf.dummyfunction("INDEX(SPLIT(B827, "" "", TRUE, TRUE), 0, 1)"),"AWS")</f>
        <v>AWS</v>
      </c>
    </row>
    <row r="828" customFormat="false" ht="15.75" hidden="true" customHeight="false" outlineLevel="0" collapsed="false">
      <c r="A828" s="8" t="s">
        <v>865</v>
      </c>
      <c r="B828" s="8" t="s">
        <v>933</v>
      </c>
      <c r="C828" s="8" t="str">
        <f aca="false">IFERROR(__xludf.dummyfunction("INDEX(SPLIT(B828, "" "", TRUE, TRUE), 0, 1)"),"AWS")</f>
        <v>AWS</v>
      </c>
    </row>
    <row r="829" customFormat="false" ht="15.75" hidden="true" customHeight="false" outlineLevel="0" collapsed="false">
      <c r="A829" s="8" t="s">
        <v>865</v>
      </c>
      <c r="B829" s="8" t="s">
        <v>934</v>
      </c>
      <c r="C829" s="8" t="str">
        <f aca="false">IFERROR(__xludf.dummyfunction("INDEX(SPLIT(B829, "" "", TRUE, TRUE), 0, 1)"),"AWS")</f>
        <v>AWS</v>
      </c>
    </row>
    <row r="830" customFormat="false" ht="15.75" hidden="true" customHeight="false" outlineLevel="0" collapsed="false">
      <c r="A830" s="8" t="s">
        <v>865</v>
      </c>
      <c r="B830" s="8" t="s">
        <v>935</v>
      </c>
      <c r="C830" s="8" t="str">
        <f aca="false">IFERROR(__xludf.dummyfunction("INDEX(SPLIT(B830, "" "", TRUE, TRUE), 0, 1)"),"AWS")</f>
        <v>AWS</v>
      </c>
    </row>
    <row r="831" customFormat="false" ht="15.75" hidden="true" customHeight="false" outlineLevel="0" collapsed="false">
      <c r="A831" s="8" t="s">
        <v>865</v>
      </c>
      <c r="B831" s="8" t="s">
        <v>936</v>
      </c>
      <c r="C831" s="8" t="str">
        <f aca="false">IFERROR(__xludf.dummyfunction("INDEX(SPLIT(B831, "" "", TRUE, TRUE), 0, 1)"),"AWS")</f>
        <v>AWS</v>
      </c>
    </row>
    <row r="832" customFormat="false" ht="15.75" hidden="true" customHeight="false" outlineLevel="0" collapsed="false">
      <c r="A832" s="8" t="s">
        <v>865</v>
      </c>
      <c r="B832" s="8" t="s">
        <v>937</v>
      </c>
      <c r="C832" s="8" t="str">
        <f aca="false">IFERROR(__xludf.dummyfunction("INDEX(SPLIT(B832, "" "", TRUE, TRUE), 0, 1)"),"AWS")</f>
        <v>AWS</v>
      </c>
    </row>
    <row r="833" customFormat="false" ht="15.75" hidden="true" customHeight="false" outlineLevel="0" collapsed="false">
      <c r="A833" s="8" t="s">
        <v>865</v>
      </c>
      <c r="B833" s="8" t="s">
        <v>938</v>
      </c>
      <c r="C833" s="8" t="str">
        <f aca="false">IFERROR(__xludf.dummyfunction("INDEX(SPLIT(B833, "" "", TRUE, TRUE), 0, 1)"),"AWS")</f>
        <v>AWS</v>
      </c>
    </row>
    <row r="834" customFormat="false" ht="15.75" hidden="true" customHeight="false" outlineLevel="0" collapsed="false">
      <c r="A834" s="8" t="s">
        <v>865</v>
      </c>
      <c r="B834" s="8" t="s">
        <v>939</v>
      </c>
      <c r="C834" s="8" t="str">
        <f aca="false">IFERROR(__xludf.dummyfunction("INDEX(SPLIT(B834, "" "", TRUE, TRUE), 0, 1)"),"AWS")</f>
        <v>AWS</v>
      </c>
    </row>
    <row r="835" customFormat="false" ht="15.75" hidden="true" customHeight="false" outlineLevel="0" collapsed="false">
      <c r="A835" s="8" t="s">
        <v>865</v>
      </c>
      <c r="B835" s="8" t="s">
        <v>940</v>
      </c>
      <c r="C835" s="8" t="str">
        <f aca="false">IFERROR(__xludf.dummyfunction("INDEX(SPLIT(B835, "" "", TRUE, TRUE), 0, 1)"),"AWS")</f>
        <v>AWS</v>
      </c>
    </row>
    <row r="836" customFormat="false" ht="15.75" hidden="true" customHeight="false" outlineLevel="0" collapsed="false">
      <c r="A836" s="8" t="s">
        <v>865</v>
      </c>
      <c r="B836" s="8" t="s">
        <v>941</v>
      </c>
      <c r="C836" s="8" t="str">
        <f aca="false">IFERROR(__xludf.dummyfunction("INDEX(SPLIT(B836, "" "", TRUE, TRUE), 0, 1)"),"AWS")</f>
        <v>AWS</v>
      </c>
    </row>
    <row r="837" customFormat="false" ht="15.75" hidden="true" customHeight="false" outlineLevel="0" collapsed="false">
      <c r="A837" s="8" t="s">
        <v>865</v>
      </c>
      <c r="B837" s="8" t="s">
        <v>942</v>
      </c>
      <c r="C837" s="8" t="str">
        <f aca="false">IFERROR(__xludf.dummyfunction("INDEX(SPLIT(B837, "" "", TRUE, TRUE), 0, 1)"),"AWS")</f>
        <v>AWS</v>
      </c>
    </row>
    <row r="838" customFormat="false" ht="15.75" hidden="true" customHeight="false" outlineLevel="0" collapsed="false">
      <c r="A838" s="8" t="s">
        <v>865</v>
      </c>
      <c r="B838" s="8" t="s">
        <v>943</v>
      </c>
      <c r="C838" s="8" t="str">
        <f aca="false">IFERROR(__xludf.dummyfunction("INDEX(SPLIT(B838, "" "", TRUE, TRUE), 0, 1)"),"AWS")</f>
        <v>AWS</v>
      </c>
    </row>
    <row r="839" customFormat="false" ht="15.75" hidden="true" customHeight="false" outlineLevel="0" collapsed="false">
      <c r="A839" s="8" t="s">
        <v>865</v>
      </c>
      <c r="B839" s="8" t="s">
        <v>944</v>
      </c>
      <c r="C839" s="8" t="str">
        <f aca="false">IFERROR(__xludf.dummyfunction("INDEX(SPLIT(B839, "" "", TRUE, TRUE), 0, 1)"),"AWS")</f>
        <v>AWS</v>
      </c>
    </row>
    <row r="840" customFormat="false" ht="15.75" hidden="true" customHeight="false" outlineLevel="0" collapsed="false">
      <c r="A840" s="8" t="s">
        <v>865</v>
      </c>
      <c r="B840" s="8" t="s">
        <v>945</v>
      </c>
      <c r="C840" s="8" t="str">
        <f aca="false">IFERROR(__xludf.dummyfunction("INDEX(SPLIT(B840, "" "", TRUE, TRUE), 0, 1)"),"AWS")</f>
        <v>AWS</v>
      </c>
    </row>
    <row r="841" customFormat="false" ht="15.75" hidden="true" customHeight="false" outlineLevel="0" collapsed="false">
      <c r="A841" s="8" t="s">
        <v>865</v>
      </c>
      <c r="B841" s="8" t="s">
        <v>946</v>
      </c>
      <c r="C841" s="8" t="str">
        <f aca="false">IFERROR(__xludf.dummyfunction("INDEX(SPLIT(B841, "" "", TRUE, TRUE), 0, 1)"),"AWS")</f>
        <v>AWS</v>
      </c>
    </row>
    <row r="842" customFormat="false" ht="15.75" hidden="true" customHeight="false" outlineLevel="0" collapsed="false">
      <c r="A842" s="8" t="s">
        <v>865</v>
      </c>
      <c r="B842" s="8" t="s">
        <v>947</v>
      </c>
      <c r="C842" s="8" t="str">
        <f aca="false">IFERROR(__xludf.dummyfunction("INDEX(SPLIT(B842, "" "", TRUE, TRUE), 0, 1)"),"AWS")</f>
        <v>AWS</v>
      </c>
    </row>
    <row r="843" customFormat="false" ht="15.75" hidden="true" customHeight="false" outlineLevel="0" collapsed="false">
      <c r="A843" s="8" t="s">
        <v>865</v>
      </c>
      <c r="B843" s="8" t="s">
        <v>948</v>
      </c>
      <c r="C843" s="8" t="str">
        <f aca="false">IFERROR(__xludf.dummyfunction("INDEX(SPLIT(B843, "" "", TRUE, TRUE), 0, 1)"),"AWS")</f>
        <v>AWS</v>
      </c>
    </row>
    <row r="844" customFormat="false" ht="15.75" hidden="true" customHeight="false" outlineLevel="0" collapsed="false">
      <c r="A844" s="8" t="s">
        <v>865</v>
      </c>
      <c r="B844" s="8" t="s">
        <v>949</v>
      </c>
      <c r="C844" s="8" t="str">
        <f aca="false">IFERROR(__xludf.dummyfunction("INDEX(SPLIT(B844, "" "", TRUE, TRUE), 0, 1)"),"AWS")</f>
        <v>AWS</v>
      </c>
    </row>
    <row r="845" customFormat="false" ht="15.75" hidden="true" customHeight="false" outlineLevel="0" collapsed="false">
      <c r="A845" s="8" t="s">
        <v>865</v>
      </c>
      <c r="B845" s="8" t="s">
        <v>950</v>
      </c>
      <c r="C845" s="8" t="str">
        <f aca="false">IFERROR(__xludf.dummyfunction("INDEX(SPLIT(B845, "" "", TRUE, TRUE), 0, 1)"),"AWS")</f>
        <v>AWS</v>
      </c>
    </row>
    <row r="846" customFormat="false" ht="15.75" hidden="true" customHeight="false" outlineLevel="0" collapsed="false">
      <c r="A846" s="8" t="s">
        <v>865</v>
      </c>
      <c r="B846" s="8" t="s">
        <v>951</v>
      </c>
      <c r="C846" s="8" t="str">
        <f aca="false">IFERROR(__xludf.dummyfunction("INDEX(SPLIT(B846, "" "", TRUE, TRUE), 0, 1)"),"AWS")</f>
        <v>AWS</v>
      </c>
    </row>
    <row r="847" customFormat="false" ht="15.75" hidden="true" customHeight="false" outlineLevel="0" collapsed="false">
      <c r="A847" s="8" t="s">
        <v>865</v>
      </c>
      <c r="B847" s="8" t="s">
        <v>952</v>
      </c>
      <c r="C847" s="8" t="str">
        <f aca="false">IFERROR(__xludf.dummyfunction("INDEX(SPLIT(B847, "" "", TRUE, TRUE), 0, 1)"),"AWS")</f>
        <v>AWS</v>
      </c>
    </row>
    <row r="848" customFormat="false" ht="15.75" hidden="true" customHeight="false" outlineLevel="0" collapsed="false">
      <c r="A848" s="8" t="s">
        <v>865</v>
      </c>
      <c r="B848" s="8" t="s">
        <v>953</v>
      </c>
      <c r="C848" s="8" t="str">
        <f aca="false">IFERROR(__xludf.dummyfunction("INDEX(SPLIT(B848, "" "", TRUE, TRUE), 0, 1)"),"AWS")</f>
        <v>AWS</v>
      </c>
    </row>
    <row r="849" customFormat="false" ht="15.75" hidden="true" customHeight="false" outlineLevel="0" collapsed="false">
      <c r="A849" s="8" t="s">
        <v>865</v>
      </c>
      <c r="B849" s="8" t="s">
        <v>954</v>
      </c>
      <c r="C849" s="8" t="str">
        <f aca="false">IFERROR(__xludf.dummyfunction("INDEX(SPLIT(B849, "" "", TRUE, TRUE), 0, 1)"),"AWS")</f>
        <v>AWS</v>
      </c>
    </row>
    <row r="850" customFormat="false" ht="15.75" hidden="true" customHeight="false" outlineLevel="0" collapsed="false">
      <c r="A850" s="8" t="s">
        <v>865</v>
      </c>
      <c r="B850" s="8" t="s">
        <v>955</v>
      </c>
      <c r="C850" s="8" t="str">
        <f aca="false">IFERROR(__xludf.dummyfunction("INDEX(SPLIT(B850, "" "", TRUE, TRUE), 0, 1)"),"AWS")</f>
        <v>AWS</v>
      </c>
    </row>
    <row r="851" customFormat="false" ht="15.75" hidden="true" customHeight="false" outlineLevel="0" collapsed="false">
      <c r="A851" s="8" t="s">
        <v>865</v>
      </c>
      <c r="B851" s="8" t="s">
        <v>956</v>
      </c>
      <c r="C851" s="8" t="str">
        <f aca="false">IFERROR(__xludf.dummyfunction("INDEX(SPLIT(B851, "" "", TRUE, TRUE), 0, 1)"),"AWS")</f>
        <v>AWS</v>
      </c>
    </row>
    <row r="852" customFormat="false" ht="15.75" hidden="true" customHeight="false" outlineLevel="0" collapsed="false">
      <c r="A852" s="8" t="s">
        <v>865</v>
      </c>
      <c r="B852" s="8" t="s">
        <v>957</v>
      </c>
      <c r="C852" s="8" t="str">
        <f aca="false">IFERROR(__xludf.dummyfunction("INDEX(SPLIT(B852, "" "", TRUE, TRUE), 0, 1)"),"AWS")</f>
        <v>AWS</v>
      </c>
    </row>
    <row r="853" customFormat="false" ht="15.75" hidden="true" customHeight="false" outlineLevel="0" collapsed="false">
      <c r="A853" s="8" t="s">
        <v>865</v>
      </c>
      <c r="B853" s="8" t="s">
        <v>958</v>
      </c>
      <c r="C853" s="8" t="str">
        <f aca="false">IFERROR(__xludf.dummyfunction("INDEX(SPLIT(B853, "" "", TRUE, TRUE), 0, 1)"),"AWS")</f>
        <v>AWS</v>
      </c>
    </row>
    <row r="854" customFormat="false" ht="15.75" hidden="true" customHeight="false" outlineLevel="0" collapsed="false">
      <c r="A854" s="8" t="s">
        <v>865</v>
      </c>
      <c r="B854" s="8" t="s">
        <v>959</v>
      </c>
      <c r="C854" s="8" t="str">
        <f aca="false">IFERROR(__xludf.dummyfunction("INDEX(SPLIT(B854, "" "", TRUE, TRUE), 0, 1)"),"AWS")</f>
        <v>AWS</v>
      </c>
    </row>
    <row r="855" customFormat="false" ht="15.75" hidden="true" customHeight="false" outlineLevel="0" collapsed="false">
      <c r="A855" s="8" t="s">
        <v>865</v>
      </c>
      <c r="B855" s="8" t="s">
        <v>960</v>
      </c>
      <c r="C855" s="8" t="str">
        <f aca="false">IFERROR(__xludf.dummyfunction("INDEX(SPLIT(B855, "" "", TRUE, TRUE), 0, 1)"),"AWS")</f>
        <v>AWS</v>
      </c>
    </row>
    <row r="856" customFormat="false" ht="15.75" hidden="true" customHeight="false" outlineLevel="0" collapsed="false">
      <c r="A856" s="8" t="s">
        <v>865</v>
      </c>
      <c r="B856" s="8" t="s">
        <v>961</v>
      </c>
      <c r="C856" s="8" t="str">
        <f aca="false">IFERROR(__xludf.dummyfunction("INDEX(SPLIT(B856, "" "", TRUE, TRUE), 0, 1)"),"AWS")</f>
        <v>AWS</v>
      </c>
    </row>
    <row r="857" customFormat="false" ht="15.75" hidden="true" customHeight="false" outlineLevel="0" collapsed="false">
      <c r="A857" s="8" t="s">
        <v>865</v>
      </c>
      <c r="B857" s="8" t="s">
        <v>962</v>
      </c>
      <c r="C857" s="8" t="str">
        <f aca="false">IFERROR(__xludf.dummyfunction("INDEX(SPLIT(B857, "" "", TRUE, TRUE), 0, 1)"),"AWS")</f>
        <v>AWS</v>
      </c>
    </row>
    <row r="858" customFormat="false" ht="15.75" hidden="true" customHeight="false" outlineLevel="0" collapsed="false">
      <c r="A858" s="8" t="s">
        <v>865</v>
      </c>
      <c r="B858" s="8" t="s">
        <v>963</v>
      </c>
      <c r="C858" s="8" t="str">
        <f aca="false">IFERROR(__xludf.dummyfunction("INDEX(SPLIT(B858, "" "", TRUE, TRUE), 0, 1)"),"AWS")</f>
        <v>AWS</v>
      </c>
    </row>
    <row r="859" customFormat="false" ht="15.75" hidden="true" customHeight="false" outlineLevel="0" collapsed="false">
      <c r="A859" s="8" t="s">
        <v>865</v>
      </c>
      <c r="B859" s="8" t="s">
        <v>964</v>
      </c>
      <c r="C859" s="8" t="str">
        <f aca="false">IFERROR(__xludf.dummyfunction("INDEX(SPLIT(B859, "" "", TRUE, TRUE), 0, 1)"),"AWS")</f>
        <v>AWS</v>
      </c>
    </row>
    <row r="860" customFormat="false" ht="15.75" hidden="true" customHeight="false" outlineLevel="0" collapsed="false">
      <c r="A860" s="8" t="s">
        <v>865</v>
      </c>
      <c r="B860" s="8" t="s">
        <v>965</v>
      </c>
      <c r="C860" s="8" t="str">
        <f aca="false">IFERROR(__xludf.dummyfunction("INDEX(SPLIT(B860, "" "", TRUE, TRUE), 0, 1)"),"AWS")</f>
        <v>AWS</v>
      </c>
    </row>
    <row r="861" customFormat="false" ht="15.75" hidden="true" customHeight="false" outlineLevel="0" collapsed="false">
      <c r="A861" s="8" t="s">
        <v>865</v>
      </c>
      <c r="B861" s="8" t="s">
        <v>966</v>
      </c>
      <c r="C861" s="8" t="str">
        <f aca="false">IFERROR(__xludf.dummyfunction("INDEX(SPLIT(B861, "" "", TRUE, TRUE), 0, 1)"),"AWS")</f>
        <v>AWS</v>
      </c>
    </row>
    <row r="862" customFormat="false" ht="15.75" hidden="true" customHeight="false" outlineLevel="0" collapsed="false">
      <c r="A862" s="8" t="s">
        <v>865</v>
      </c>
      <c r="B862" s="8" t="s">
        <v>967</v>
      </c>
      <c r="C862" s="8" t="str">
        <f aca="false">IFERROR(__xludf.dummyfunction("INDEX(SPLIT(B862, "" "", TRUE, TRUE), 0, 1)"),"AWS")</f>
        <v>AWS</v>
      </c>
    </row>
    <row r="863" customFormat="false" ht="15.75" hidden="true" customHeight="false" outlineLevel="0" collapsed="false">
      <c r="A863" s="8" t="s">
        <v>865</v>
      </c>
      <c r="B863" s="8" t="s">
        <v>968</v>
      </c>
      <c r="C863" s="8" t="str">
        <f aca="false">IFERROR(__xludf.dummyfunction("INDEX(SPLIT(B863, "" "", TRUE, TRUE), 0, 1)"),"AWS")</f>
        <v>AWS</v>
      </c>
    </row>
    <row r="864" customFormat="false" ht="15.75" hidden="true" customHeight="false" outlineLevel="0" collapsed="false">
      <c r="A864" s="8" t="s">
        <v>865</v>
      </c>
      <c r="B864" s="8" t="s">
        <v>969</v>
      </c>
      <c r="C864" s="8" t="str">
        <f aca="false">IFERROR(__xludf.dummyfunction("INDEX(SPLIT(B864, "" "", TRUE, TRUE), 0, 1)"),"AWS")</f>
        <v>AWS</v>
      </c>
    </row>
    <row r="865" customFormat="false" ht="15.75" hidden="true" customHeight="false" outlineLevel="0" collapsed="false">
      <c r="A865" s="8" t="s">
        <v>865</v>
      </c>
      <c r="B865" s="8" t="s">
        <v>970</v>
      </c>
      <c r="C865" s="8" t="str">
        <f aca="false">IFERROR(__xludf.dummyfunction("INDEX(SPLIT(B865, "" "", TRUE, TRUE), 0, 1)"),"AWS")</f>
        <v>AWS</v>
      </c>
    </row>
    <row r="866" customFormat="false" ht="15.75" hidden="true" customHeight="false" outlineLevel="0" collapsed="false">
      <c r="A866" s="8" t="s">
        <v>865</v>
      </c>
      <c r="B866" s="8" t="s">
        <v>971</v>
      </c>
      <c r="C866" s="8" t="str">
        <f aca="false">IFERROR(__xludf.dummyfunction("INDEX(SPLIT(B866, "" "", TRUE, TRUE), 0, 1)"),"AWS")</f>
        <v>AWS</v>
      </c>
    </row>
    <row r="867" customFormat="false" ht="15.75" hidden="true" customHeight="false" outlineLevel="0" collapsed="false">
      <c r="A867" s="8" t="s">
        <v>865</v>
      </c>
      <c r="B867" s="8" t="s">
        <v>972</v>
      </c>
      <c r="C867" s="8" t="str">
        <f aca="false">IFERROR(__xludf.dummyfunction("INDEX(SPLIT(B867, "" "", TRUE, TRUE), 0, 1)"),"AWS")</f>
        <v>AWS</v>
      </c>
    </row>
    <row r="868" customFormat="false" ht="15.75" hidden="true" customHeight="false" outlineLevel="0" collapsed="false">
      <c r="A868" s="8" t="s">
        <v>865</v>
      </c>
      <c r="B868" s="8" t="s">
        <v>973</v>
      </c>
      <c r="C868" s="8" t="str">
        <f aca="false">IFERROR(__xludf.dummyfunction("INDEX(SPLIT(B868, "" "", TRUE, TRUE), 0, 1)"),"AWS")</f>
        <v>AWS</v>
      </c>
    </row>
    <row r="869" customFormat="false" ht="15.75" hidden="true" customHeight="false" outlineLevel="0" collapsed="false">
      <c r="A869" s="8" t="s">
        <v>865</v>
      </c>
      <c r="B869" s="8" t="s">
        <v>974</v>
      </c>
      <c r="C869" s="8" t="str">
        <f aca="false">IFERROR(__xludf.dummyfunction("INDEX(SPLIT(B869, "" "", TRUE, TRUE), 0, 1)"),"AWS")</f>
        <v>AWS</v>
      </c>
    </row>
    <row r="870" customFormat="false" ht="15.75" hidden="true" customHeight="false" outlineLevel="0" collapsed="false">
      <c r="A870" s="8" t="s">
        <v>865</v>
      </c>
      <c r="B870" s="8" t="s">
        <v>975</v>
      </c>
      <c r="C870" s="8" t="str">
        <f aca="false">IFERROR(__xludf.dummyfunction("INDEX(SPLIT(B870, "" "", TRUE, TRUE), 0, 1)"),"AWS")</f>
        <v>AWS</v>
      </c>
    </row>
    <row r="871" customFormat="false" ht="15.75" hidden="true" customHeight="false" outlineLevel="0" collapsed="false">
      <c r="A871" s="8" t="s">
        <v>865</v>
      </c>
      <c r="B871" s="8" t="s">
        <v>976</v>
      </c>
      <c r="C871" s="8" t="str">
        <f aca="false">IFERROR(__xludf.dummyfunction("INDEX(SPLIT(B871, "" "", TRUE, TRUE), 0, 1)"),"AWS")</f>
        <v>AWS</v>
      </c>
    </row>
    <row r="872" customFormat="false" ht="15.75" hidden="true" customHeight="false" outlineLevel="0" collapsed="false">
      <c r="A872" s="8" t="s">
        <v>865</v>
      </c>
      <c r="B872" s="8" t="s">
        <v>977</v>
      </c>
      <c r="C872" s="8" t="str">
        <f aca="false">IFERROR(__xludf.dummyfunction("INDEX(SPLIT(B872, "" "", TRUE, TRUE), 0, 1)"),"AWS")</f>
        <v>AWS</v>
      </c>
    </row>
    <row r="873" customFormat="false" ht="15.75" hidden="true" customHeight="false" outlineLevel="0" collapsed="false">
      <c r="A873" s="8" t="s">
        <v>865</v>
      </c>
      <c r="B873" s="8" t="s">
        <v>978</v>
      </c>
      <c r="C873" s="8" t="str">
        <f aca="false">IFERROR(__xludf.dummyfunction("INDEX(SPLIT(B873, "" "", TRUE, TRUE), 0, 1)"),"AWS")</f>
        <v>AWS</v>
      </c>
    </row>
    <row r="874" customFormat="false" ht="15.75" hidden="true" customHeight="false" outlineLevel="0" collapsed="false">
      <c r="A874" s="8" t="s">
        <v>865</v>
      </c>
      <c r="B874" s="8" t="s">
        <v>979</v>
      </c>
      <c r="C874" s="8" t="str">
        <f aca="false">IFERROR(__xludf.dummyfunction("INDEX(SPLIT(B874, "" "", TRUE, TRUE), 0, 1)"),"AWS")</f>
        <v>AWS</v>
      </c>
    </row>
    <row r="875" customFormat="false" ht="15.75" hidden="true" customHeight="false" outlineLevel="0" collapsed="false">
      <c r="A875" s="8" t="s">
        <v>865</v>
      </c>
      <c r="B875" s="8" t="s">
        <v>980</v>
      </c>
      <c r="C875" s="8" t="str">
        <f aca="false">IFERROR(__xludf.dummyfunction("INDEX(SPLIT(B875, "" "", TRUE, TRUE), 0, 1)"),"AWS")</f>
        <v>AWS</v>
      </c>
    </row>
    <row r="876" customFormat="false" ht="15.75" hidden="true" customHeight="false" outlineLevel="0" collapsed="false">
      <c r="A876" s="8" t="s">
        <v>865</v>
      </c>
      <c r="B876" s="8" t="s">
        <v>981</v>
      </c>
      <c r="C876" s="8" t="str">
        <f aca="false">IFERROR(__xludf.dummyfunction("INDEX(SPLIT(B876, "" "", TRUE, TRUE), 0, 1)"),"AWS")</f>
        <v>AWS</v>
      </c>
    </row>
    <row r="877" customFormat="false" ht="15.75" hidden="true" customHeight="false" outlineLevel="0" collapsed="false">
      <c r="A877" s="8" t="s">
        <v>865</v>
      </c>
      <c r="B877" s="8" t="s">
        <v>982</v>
      </c>
      <c r="C877" s="8" t="str">
        <f aca="false">IFERROR(__xludf.dummyfunction("INDEX(SPLIT(B877, "" "", TRUE, TRUE), 0, 1)"),"AWS")</f>
        <v>AWS</v>
      </c>
    </row>
    <row r="878" customFormat="false" ht="15.75" hidden="true" customHeight="false" outlineLevel="0" collapsed="false">
      <c r="A878" s="8" t="s">
        <v>865</v>
      </c>
      <c r="B878" s="8" t="s">
        <v>983</v>
      </c>
      <c r="C878" s="8" t="str">
        <f aca="false">IFERROR(__xludf.dummyfunction("INDEX(SPLIT(B878, "" "", TRUE, TRUE), 0, 1)"),"AWS")</f>
        <v>AWS</v>
      </c>
    </row>
    <row r="879" customFormat="false" ht="15.75" hidden="true" customHeight="false" outlineLevel="0" collapsed="false">
      <c r="A879" s="8" t="s">
        <v>865</v>
      </c>
      <c r="B879" s="8" t="s">
        <v>984</v>
      </c>
      <c r="C879" s="8" t="str">
        <f aca="false">IFERROR(__xludf.dummyfunction("INDEX(SPLIT(B879, "" "", TRUE, TRUE), 0, 1)"),"AWS")</f>
        <v>AWS</v>
      </c>
    </row>
    <row r="880" customFormat="false" ht="15.75" hidden="true" customHeight="false" outlineLevel="0" collapsed="false">
      <c r="A880" s="8" t="s">
        <v>865</v>
      </c>
      <c r="B880" s="8" t="s">
        <v>985</v>
      </c>
      <c r="C880" s="8" t="str">
        <f aca="false">IFERROR(__xludf.dummyfunction("INDEX(SPLIT(B880, "" "", TRUE, TRUE), 0, 1)"),"AWS")</f>
        <v>AWS</v>
      </c>
    </row>
    <row r="881" customFormat="false" ht="15.75" hidden="true" customHeight="false" outlineLevel="0" collapsed="false">
      <c r="A881" s="8" t="s">
        <v>865</v>
      </c>
      <c r="B881" s="8" t="s">
        <v>986</v>
      </c>
      <c r="C881" s="8" t="str">
        <f aca="false">IFERROR(__xludf.dummyfunction("INDEX(SPLIT(B881, "" "", TRUE, TRUE), 0, 1)"),"AWS")</f>
        <v>AWS</v>
      </c>
    </row>
    <row r="882" customFormat="false" ht="15.75" hidden="true" customHeight="false" outlineLevel="0" collapsed="false">
      <c r="A882" s="8" t="s">
        <v>865</v>
      </c>
      <c r="B882" s="8" t="s">
        <v>987</v>
      </c>
      <c r="C882" s="8" t="str">
        <f aca="false">IFERROR(__xludf.dummyfunction("INDEX(SPLIT(B882, "" "", TRUE, TRUE), 0, 1)"),"AWS")</f>
        <v>AWS</v>
      </c>
    </row>
    <row r="883" customFormat="false" ht="15.75" hidden="true" customHeight="false" outlineLevel="0" collapsed="false">
      <c r="A883" s="8" t="s">
        <v>865</v>
      </c>
      <c r="B883" s="8" t="s">
        <v>988</v>
      </c>
      <c r="C883" s="8" t="str">
        <f aca="false">IFERROR(__xludf.dummyfunction("INDEX(SPLIT(B883, "" "", TRUE, TRUE), 0, 1)"),"AWS")</f>
        <v>AWS</v>
      </c>
    </row>
    <row r="884" customFormat="false" ht="15.75" hidden="true" customHeight="false" outlineLevel="0" collapsed="false">
      <c r="A884" s="8" t="s">
        <v>865</v>
      </c>
      <c r="B884" s="8" t="s">
        <v>989</v>
      </c>
      <c r="C884" s="8" t="str">
        <f aca="false">IFERROR(__xludf.dummyfunction("INDEX(SPLIT(B884, "" "", TRUE, TRUE), 0, 1)"),"AWS")</f>
        <v>AWS</v>
      </c>
    </row>
    <row r="885" customFormat="false" ht="15.75" hidden="true" customHeight="false" outlineLevel="0" collapsed="false">
      <c r="A885" s="8" t="s">
        <v>865</v>
      </c>
      <c r="B885" s="8" t="s">
        <v>990</v>
      </c>
      <c r="C885" s="8" t="str">
        <f aca="false">IFERROR(__xludf.dummyfunction("INDEX(SPLIT(B885, "" "", TRUE, TRUE), 0, 1)"),"AWS")</f>
        <v>AWS</v>
      </c>
    </row>
    <row r="886" customFormat="false" ht="15.75" hidden="true" customHeight="false" outlineLevel="0" collapsed="false">
      <c r="A886" s="8" t="s">
        <v>865</v>
      </c>
      <c r="B886" s="8" t="s">
        <v>991</v>
      </c>
      <c r="C886" s="8" t="str">
        <f aca="false">IFERROR(__xludf.dummyfunction("INDEX(SPLIT(B886, "" "", TRUE, TRUE), 0, 1)"),"AWS")</f>
        <v>AWS</v>
      </c>
    </row>
    <row r="887" customFormat="false" ht="15.75" hidden="true" customHeight="false" outlineLevel="0" collapsed="false">
      <c r="A887" s="8" t="s">
        <v>865</v>
      </c>
      <c r="B887" s="8" t="s">
        <v>992</v>
      </c>
      <c r="C887" s="8" t="str">
        <f aca="false">IFERROR(__xludf.dummyfunction("INDEX(SPLIT(B887, "" "", TRUE, TRUE), 0, 1)"),"AWS")</f>
        <v>AWS</v>
      </c>
    </row>
    <row r="888" customFormat="false" ht="15.75" hidden="true" customHeight="false" outlineLevel="0" collapsed="false">
      <c r="A888" s="8" t="s">
        <v>865</v>
      </c>
      <c r="B888" s="8" t="s">
        <v>993</v>
      </c>
      <c r="C888" s="8" t="str">
        <f aca="false">IFERROR(__xludf.dummyfunction("INDEX(SPLIT(B888, "" "", TRUE, TRUE), 0, 1)"),"AWS")</f>
        <v>AWS</v>
      </c>
    </row>
    <row r="889" customFormat="false" ht="15.75" hidden="true" customHeight="false" outlineLevel="0" collapsed="false">
      <c r="A889" s="8" t="s">
        <v>865</v>
      </c>
      <c r="B889" s="8" t="s">
        <v>994</v>
      </c>
      <c r="C889" s="8" t="str">
        <f aca="false">IFERROR(__xludf.dummyfunction("INDEX(SPLIT(B889, "" "", TRUE, TRUE), 0, 1)"),"AWS")</f>
        <v>AWS</v>
      </c>
    </row>
    <row r="890" customFormat="false" ht="15.75" hidden="true" customHeight="false" outlineLevel="0" collapsed="false">
      <c r="A890" s="8" t="s">
        <v>865</v>
      </c>
      <c r="B890" s="8" t="s">
        <v>995</v>
      </c>
      <c r="C890" s="8" t="str">
        <f aca="false">IFERROR(__xludf.dummyfunction("INDEX(SPLIT(B890, "" "", TRUE, TRUE), 0, 1)"),"AWS")</f>
        <v>AWS</v>
      </c>
    </row>
    <row r="891" customFormat="false" ht="15.75" hidden="true" customHeight="false" outlineLevel="0" collapsed="false">
      <c r="A891" s="8" t="s">
        <v>865</v>
      </c>
      <c r="B891" s="8" t="s">
        <v>996</v>
      </c>
      <c r="C891" s="8" t="str">
        <f aca="false">IFERROR(__xludf.dummyfunction("INDEX(SPLIT(B891, "" "", TRUE, TRUE), 0, 1)"),"AWS")</f>
        <v>AWS</v>
      </c>
    </row>
    <row r="892" customFormat="false" ht="15.75" hidden="true" customHeight="false" outlineLevel="0" collapsed="false">
      <c r="A892" s="8" t="s">
        <v>865</v>
      </c>
      <c r="B892" s="8" t="s">
        <v>997</v>
      </c>
      <c r="C892" s="8" t="str">
        <f aca="false">IFERROR(__xludf.dummyfunction("INDEX(SPLIT(B892, "" "", TRUE, TRUE), 0, 1)"),"AWS")</f>
        <v>AWS</v>
      </c>
    </row>
    <row r="893" customFormat="false" ht="15.75" hidden="true" customHeight="false" outlineLevel="0" collapsed="false">
      <c r="A893" s="8" t="s">
        <v>865</v>
      </c>
      <c r="B893" s="8" t="s">
        <v>998</v>
      </c>
      <c r="C893" s="8" t="str">
        <f aca="false">IFERROR(__xludf.dummyfunction("INDEX(SPLIT(B893, "" "", TRUE, TRUE), 0, 1)"),"AWS")</f>
        <v>AWS</v>
      </c>
    </row>
    <row r="894" customFormat="false" ht="15.75" hidden="true" customHeight="false" outlineLevel="0" collapsed="false">
      <c r="A894" s="8" t="s">
        <v>865</v>
      </c>
      <c r="B894" s="8" t="s">
        <v>999</v>
      </c>
      <c r="C894" s="8" t="str">
        <f aca="false">IFERROR(__xludf.dummyfunction("INDEX(SPLIT(B894, "" "", TRUE, TRUE), 0, 1)"),"AWS")</f>
        <v>AWS</v>
      </c>
    </row>
    <row r="895" customFormat="false" ht="15.75" hidden="true" customHeight="false" outlineLevel="0" collapsed="false">
      <c r="A895" s="8" t="s">
        <v>865</v>
      </c>
      <c r="B895" s="8" t="s">
        <v>1000</v>
      </c>
      <c r="C895" s="8" t="str">
        <f aca="false">IFERROR(__xludf.dummyfunction("INDEX(SPLIT(B895, "" "", TRUE, TRUE), 0, 1)"),"AWS")</f>
        <v>AWS</v>
      </c>
    </row>
    <row r="896" customFormat="false" ht="15.75" hidden="true" customHeight="false" outlineLevel="0" collapsed="false">
      <c r="A896" s="8" t="s">
        <v>865</v>
      </c>
      <c r="B896" s="8" t="s">
        <v>1001</v>
      </c>
      <c r="C896" s="8" t="str">
        <f aca="false">IFERROR(__xludf.dummyfunction("INDEX(SPLIT(B896, "" "", TRUE, TRUE), 0, 1)"),"AWS")</f>
        <v>AWS</v>
      </c>
    </row>
    <row r="897" customFormat="false" ht="15.75" hidden="true" customHeight="false" outlineLevel="0" collapsed="false">
      <c r="A897" s="8" t="s">
        <v>865</v>
      </c>
      <c r="B897" s="8" t="s">
        <v>1002</v>
      </c>
      <c r="C897" s="8" t="str">
        <f aca="false">IFERROR(__xludf.dummyfunction("INDEX(SPLIT(B897, "" "", TRUE, TRUE), 0, 1)"),"AWS")</f>
        <v>AWS</v>
      </c>
    </row>
    <row r="898" customFormat="false" ht="15.75" hidden="true" customHeight="false" outlineLevel="0" collapsed="false">
      <c r="A898" s="8" t="s">
        <v>865</v>
      </c>
      <c r="B898" s="8" t="s">
        <v>1003</v>
      </c>
      <c r="C898" s="8" t="str">
        <f aca="false">IFERROR(__xludf.dummyfunction("INDEX(SPLIT(B898, "" "", TRUE, TRUE), 0, 1)"),"AWS")</f>
        <v>AWS</v>
      </c>
    </row>
    <row r="899" customFormat="false" ht="15.75" hidden="true" customHeight="false" outlineLevel="0" collapsed="false">
      <c r="A899" s="8" t="s">
        <v>865</v>
      </c>
      <c r="B899" s="8" t="s">
        <v>1004</v>
      </c>
      <c r="C899" s="8" t="str">
        <f aca="false">IFERROR(__xludf.dummyfunction("INDEX(SPLIT(B899, "" "", TRUE, TRUE), 0, 1)"),"AWS")</f>
        <v>AWS</v>
      </c>
    </row>
    <row r="900" customFormat="false" ht="15.75" hidden="true" customHeight="false" outlineLevel="0" collapsed="false">
      <c r="A900" s="8" t="s">
        <v>865</v>
      </c>
      <c r="B900" s="8" t="s">
        <v>1005</v>
      </c>
      <c r="C900" s="8" t="str">
        <f aca="false">IFERROR(__xludf.dummyfunction("INDEX(SPLIT(B900, "" "", TRUE, TRUE), 0, 1)"),"AWS")</f>
        <v>AWS</v>
      </c>
    </row>
    <row r="901" customFormat="false" ht="15.75" hidden="true" customHeight="false" outlineLevel="0" collapsed="false">
      <c r="A901" s="8" t="s">
        <v>865</v>
      </c>
      <c r="B901" s="8" t="s">
        <v>1006</v>
      </c>
      <c r="C901" s="8" t="str">
        <f aca="false">IFERROR(__xludf.dummyfunction("INDEX(SPLIT(B901, "" "", TRUE, TRUE), 0, 1)"),"AWS")</f>
        <v>AWS</v>
      </c>
    </row>
    <row r="902" customFormat="false" ht="15.75" hidden="true" customHeight="false" outlineLevel="0" collapsed="false">
      <c r="A902" s="8" t="s">
        <v>865</v>
      </c>
      <c r="B902" s="8" t="s">
        <v>1007</v>
      </c>
      <c r="C902" s="8" t="str">
        <f aca="false">IFERROR(__xludf.dummyfunction("INDEX(SPLIT(B902, "" "", TRUE, TRUE), 0, 1)"),"AWS")</f>
        <v>AWS</v>
      </c>
    </row>
    <row r="903" customFormat="false" ht="15.75" hidden="true" customHeight="false" outlineLevel="0" collapsed="false">
      <c r="A903" s="8" t="s">
        <v>865</v>
      </c>
      <c r="B903" s="8" t="s">
        <v>1008</v>
      </c>
      <c r="C903" s="8" t="str">
        <f aca="false">IFERROR(__xludf.dummyfunction("INDEX(SPLIT(B903, "" "", TRUE, TRUE), 0, 1)"),"AWS")</f>
        <v>AWS</v>
      </c>
    </row>
    <row r="904" customFormat="false" ht="15.75" hidden="true" customHeight="false" outlineLevel="0" collapsed="false">
      <c r="A904" s="8" t="s">
        <v>865</v>
      </c>
      <c r="B904" s="8" t="s">
        <v>1009</v>
      </c>
      <c r="C904" s="8" t="str">
        <f aca="false">IFERROR(__xludf.dummyfunction("INDEX(SPLIT(B904, "" "", TRUE, TRUE), 0, 1)"),"AWS")</f>
        <v>AWS</v>
      </c>
    </row>
    <row r="905" customFormat="false" ht="15.75" hidden="true" customHeight="false" outlineLevel="0" collapsed="false">
      <c r="A905" s="8" t="s">
        <v>865</v>
      </c>
      <c r="B905" s="8" t="s">
        <v>1010</v>
      </c>
      <c r="C905" s="8" t="str">
        <f aca="false">IFERROR(__xludf.dummyfunction("INDEX(SPLIT(B905, "" "", TRUE, TRUE), 0, 1)"),"AWS")</f>
        <v>AWS</v>
      </c>
    </row>
    <row r="906" customFormat="false" ht="15.75" hidden="true" customHeight="false" outlineLevel="0" collapsed="false">
      <c r="A906" s="8" t="s">
        <v>865</v>
      </c>
      <c r="B906" s="8" t="s">
        <v>1011</v>
      </c>
      <c r="C906" s="8" t="str">
        <f aca="false">IFERROR(__xludf.dummyfunction("INDEX(SPLIT(B906, "" "", TRUE, TRUE), 0, 1)"),"AWS")</f>
        <v>AWS</v>
      </c>
    </row>
    <row r="907" customFormat="false" ht="15.75" hidden="true" customHeight="false" outlineLevel="0" collapsed="false">
      <c r="A907" s="8" t="s">
        <v>865</v>
      </c>
      <c r="B907" s="8" t="s">
        <v>1012</v>
      </c>
      <c r="C907" s="8" t="str">
        <f aca="false">IFERROR(__xludf.dummyfunction("INDEX(SPLIT(B907, "" "", TRUE, TRUE), 0, 1)"),"AWS")</f>
        <v>AWS</v>
      </c>
    </row>
    <row r="908" customFormat="false" ht="15.75" hidden="true" customHeight="false" outlineLevel="0" collapsed="false">
      <c r="A908" s="8" t="s">
        <v>865</v>
      </c>
      <c r="B908" s="8" t="s">
        <v>1013</v>
      </c>
      <c r="C908" s="8" t="str">
        <f aca="false">IFERROR(__xludf.dummyfunction("INDEX(SPLIT(B908, "" "", TRUE, TRUE), 0, 1)"),"AWS")</f>
        <v>AWS</v>
      </c>
    </row>
    <row r="909" customFormat="false" ht="15.75" hidden="true" customHeight="false" outlineLevel="0" collapsed="false">
      <c r="A909" s="8" t="s">
        <v>865</v>
      </c>
      <c r="B909" s="8" t="s">
        <v>1014</v>
      </c>
      <c r="C909" s="8" t="str">
        <f aca="false">IFERROR(__xludf.dummyfunction("INDEX(SPLIT(B909, "" "", TRUE, TRUE), 0, 1)"),"AWS")</f>
        <v>AWS</v>
      </c>
    </row>
    <row r="910" customFormat="false" ht="15.75" hidden="true" customHeight="false" outlineLevel="0" collapsed="false">
      <c r="A910" s="8" t="s">
        <v>865</v>
      </c>
      <c r="B910" s="8" t="s">
        <v>1015</v>
      </c>
      <c r="C910" s="8" t="str">
        <f aca="false">IFERROR(__xludf.dummyfunction("INDEX(SPLIT(B910, "" "", TRUE, TRUE), 0, 1)"),"AWS")</f>
        <v>AWS</v>
      </c>
    </row>
    <row r="911" customFormat="false" ht="15.75" hidden="true" customHeight="false" outlineLevel="0" collapsed="false">
      <c r="A911" s="8" t="s">
        <v>865</v>
      </c>
      <c r="B911" s="8" t="s">
        <v>1016</v>
      </c>
      <c r="C911" s="8" t="str">
        <f aca="false">IFERROR(__xludf.dummyfunction("INDEX(SPLIT(B911, "" "", TRUE, TRUE), 0, 1)"),"AWS")</f>
        <v>AWS</v>
      </c>
    </row>
    <row r="912" customFormat="false" ht="15.75" hidden="true" customHeight="false" outlineLevel="0" collapsed="false">
      <c r="A912" s="8" t="s">
        <v>865</v>
      </c>
      <c r="B912" s="8" t="s">
        <v>1017</v>
      </c>
      <c r="C912" s="8" t="str">
        <f aca="false">IFERROR(__xludf.dummyfunction("INDEX(SPLIT(B912, "" "", TRUE, TRUE), 0, 1)"),"AWS")</f>
        <v>AWS</v>
      </c>
    </row>
    <row r="913" customFormat="false" ht="15.75" hidden="true" customHeight="false" outlineLevel="0" collapsed="false">
      <c r="A913" s="8" t="s">
        <v>865</v>
      </c>
      <c r="B913" s="8" t="s">
        <v>1018</v>
      </c>
      <c r="C913" s="8" t="str">
        <f aca="false">IFERROR(__xludf.dummyfunction("INDEX(SPLIT(B913, "" "", TRUE, TRUE), 0, 1)"),"AWS")</f>
        <v>AWS</v>
      </c>
    </row>
    <row r="914" customFormat="false" ht="15.75" hidden="true" customHeight="false" outlineLevel="0" collapsed="false">
      <c r="A914" s="8" t="s">
        <v>865</v>
      </c>
      <c r="B914" s="8" t="s">
        <v>1019</v>
      </c>
      <c r="C914" s="8" t="str">
        <f aca="false">IFERROR(__xludf.dummyfunction("INDEX(SPLIT(B914, "" "", TRUE, TRUE), 0, 1)"),"AWS")</f>
        <v>AWS</v>
      </c>
    </row>
    <row r="915" customFormat="false" ht="15.75" hidden="true" customHeight="false" outlineLevel="0" collapsed="false">
      <c r="A915" s="8" t="s">
        <v>865</v>
      </c>
      <c r="B915" s="8" t="s">
        <v>1020</v>
      </c>
      <c r="C915" s="8" t="str">
        <f aca="false">IFERROR(__xludf.dummyfunction("INDEX(SPLIT(B915, "" "", TRUE, TRUE), 0, 1)"),"AWS")</f>
        <v>AWS</v>
      </c>
    </row>
    <row r="916" customFormat="false" ht="15.75" hidden="true" customHeight="false" outlineLevel="0" collapsed="false">
      <c r="A916" s="8" t="s">
        <v>865</v>
      </c>
      <c r="B916" s="8" t="s">
        <v>1021</v>
      </c>
      <c r="C916" s="8" t="str">
        <f aca="false">IFERROR(__xludf.dummyfunction("INDEX(SPLIT(B916, "" "", TRUE, TRUE), 0, 1)"),"AWS")</f>
        <v>AWS</v>
      </c>
    </row>
    <row r="917" customFormat="false" ht="15.75" hidden="true" customHeight="false" outlineLevel="0" collapsed="false">
      <c r="A917" s="8" t="s">
        <v>865</v>
      </c>
      <c r="B917" s="8" t="s">
        <v>1022</v>
      </c>
      <c r="C917" s="8" t="str">
        <f aca="false">IFERROR(__xludf.dummyfunction("INDEX(SPLIT(B917, "" "", TRUE, TRUE), 0, 1)"),"AWS")</f>
        <v>AWS</v>
      </c>
    </row>
    <row r="918" customFormat="false" ht="15.75" hidden="true" customHeight="false" outlineLevel="0" collapsed="false">
      <c r="A918" s="8" t="s">
        <v>865</v>
      </c>
      <c r="B918" s="8" t="s">
        <v>1023</v>
      </c>
      <c r="C918" s="8" t="str">
        <f aca="false">IFERROR(__xludf.dummyfunction("INDEX(SPLIT(B918, "" "", TRUE, TRUE), 0, 1)"),"AWS")</f>
        <v>AWS</v>
      </c>
    </row>
    <row r="919" customFormat="false" ht="15.75" hidden="true" customHeight="false" outlineLevel="0" collapsed="false">
      <c r="A919" s="8" t="s">
        <v>865</v>
      </c>
      <c r="B919" s="8" t="s">
        <v>1024</v>
      </c>
      <c r="C919" s="8" t="str">
        <f aca="false">IFERROR(__xludf.dummyfunction("INDEX(SPLIT(B919, "" "", TRUE, TRUE), 0, 1)"),"AWS")</f>
        <v>AWS</v>
      </c>
    </row>
    <row r="920" customFormat="false" ht="15.75" hidden="true" customHeight="false" outlineLevel="0" collapsed="false">
      <c r="A920" s="8" t="s">
        <v>865</v>
      </c>
      <c r="B920" s="8" t="s">
        <v>1025</v>
      </c>
      <c r="C920" s="8" t="str">
        <f aca="false">IFERROR(__xludf.dummyfunction("INDEX(SPLIT(B920, "" "", TRUE, TRUE), 0, 1)"),"AWS")</f>
        <v>AWS</v>
      </c>
    </row>
    <row r="921" customFormat="false" ht="15.75" hidden="true" customHeight="false" outlineLevel="0" collapsed="false">
      <c r="A921" s="8" t="s">
        <v>865</v>
      </c>
      <c r="B921" s="8" t="s">
        <v>1026</v>
      </c>
      <c r="C921" s="8" t="str">
        <f aca="false">IFERROR(__xludf.dummyfunction("INDEX(SPLIT(B921, "" "", TRUE, TRUE), 0, 1)"),"AWS")</f>
        <v>AWS</v>
      </c>
    </row>
    <row r="922" customFormat="false" ht="15.75" hidden="true" customHeight="false" outlineLevel="0" collapsed="false">
      <c r="A922" s="8" t="s">
        <v>865</v>
      </c>
      <c r="B922" s="8" t="s">
        <v>1027</v>
      </c>
      <c r="C922" s="8" t="str">
        <f aca="false">IFERROR(__xludf.dummyfunction("INDEX(SPLIT(B922, "" "", TRUE, TRUE), 0, 1)"),"AWS")</f>
        <v>AWS</v>
      </c>
    </row>
    <row r="923" customFormat="false" ht="15.75" hidden="true" customHeight="false" outlineLevel="0" collapsed="false">
      <c r="A923" s="8" t="s">
        <v>865</v>
      </c>
      <c r="B923" s="8" t="s">
        <v>1028</v>
      </c>
      <c r="C923" s="8" t="str">
        <f aca="false">IFERROR(__xludf.dummyfunction("INDEX(SPLIT(B923, "" "", TRUE, TRUE), 0, 1)"),"AWS")</f>
        <v>AWS</v>
      </c>
    </row>
    <row r="924" customFormat="false" ht="15.75" hidden="true" customHeight="false" outlineLevel="0" collapsed="false">
      <c r="A924" s="8" t="s">
        <v>865</v>
      </c>
      <c r="B924" s="8" t="s">
        <v>1029</v>
      </c>
      <c r="C924" s="8" t="str">
        <f aca="false">IFERROR(__xludf.dummyfunction("INDEX(SPLIT(B924, "" "", TRUE, TRUE), 0, 1)"),"AWS")</f>
        <v>AWS</v>
      </c>
    </row>
    <row r="925" customFormat="false" ht="15.75" hidden="true" customHeight="false" outlineLevel="0" collapsed="false">
      <c r="A925" s="8" t="s">
        <v>865</v>
      </c>
      <c r="B925" s="8" t="s">
        <v>1030</v>
      </c>
      <c r="C925" s="8" t="str">
        <f aca="false">IFERROR(__xludf.dummyfunction("INDEX(SPLIT(B925, "" "", TRUE, TRUE), 0, 1)"),"AWS")</f>
        <v>AWS</v>
      </c>
    </row>
    <row r="926" customFormat="false" ht="15.75" hidden="true" customHeight="false" outlineLevel="0" collapsed="false">
      <c r="A926" s="8" t="s">
        <v>865</v>
      </c>
      <c r="B926" s="8" t="s">
        <v>1031</v>
      </c>
      <c r="C926" s="8" t="str">
        <f aca="false">IFERROR(__xludf.dummyfunction("INDEX(SPLIT(B926, "" "", TRUE, TRUE), 0, 1)"),"AWS")</f>
        <v>AWS</v>
      </c>
    </row>
    <row r="927" customFormat="false" ht="15.75" hidden="true" customHeight="false" outlineLevel="0" collapsed="false">
      <c r="A927" s="8" t="s">
        <v>865</v>
      </c>
      <c r="B927" s="8" t="s">
        <v>1032</v>
      </c>
      <c r="C927" s="8" t="str">
        <f aca="false">IFERROR(__xludf.dummyfunction("INDEX(SPLIT(B927, "" "", TRUE, TRUE), 0, 1)"),"AWS")</f>
        <v>AWS</v>
      </c>
    </row>
    <row r="928" customFormat="false" ht="15.75" hidden="true" customHeight="false" outlineLevel="0" collapsed="false">
      <c r="A928" s="8" t="s">
        <v>865</v>
      </c>
      <c r="B928" s="8" t="s">
        <v>1033</v>
      </c>
      <c r="C928" s="8" t="str">
        <f aca="false">IFERROR(__xludf.dummyfunction("INDEX(SPLIT(B928, "" "", TRUE, TRUE), 0, 1)"),"AWS")</f>
        <v>AWS</v>
      </c>
    </row>
    <row r="929" customFormat="false" ht="15.75" hidden="true" customHeight="false" outlineLevel="0" collapsed="false">
      <c r="A929" s="8" t="s">
        <v>865</v>
      </c>
      <c r="B929" s="8" t="s">
        <v>1034</v>
      </c>
      <c r="C929" s="8" t="str">
        <f aca="false">IFERROR(__xludf.dummyfunction("INDEX(SPLIT(B929, "" "", TRUE, TRUE), 0, 1)"),"AWS")</f>
        <v>AWS</v>
      </c>
    </row>
    <row r="930" customFormat="false" ht="15.75" hidden="true" customHeight="false" outlineLevel="0" collapsed="false">
      <c r="A930" s="8" t="s">
        <v>865</v>
      </c>
      <c r="B930" s="8" t="s">
        <v>1035</v>
      </c>
      <c r="C930" s="8" t="str">
        <f aca="false">IFERROR(__xludf.dummyfunction("INDEX(SPLIT(B930, "" "", TRUE, TRUE), 0, 1)"),"AWS")</f>
        <v>AWS</v>
      </c>
    </row>
    <row r="931" customFormat="false" ht="15.75" hidden="true" customHeight="false" outlineLevel="0" collapsed="false">
      <c r="A931" s="8" t="s">
        <v>865</v>
      </c>
      <c r="B931" s="8" t="s">
        <v>1036</v>
      </c>
      <c r="C931" s="8" t="str">
        <f aca="false">IFERROR(__xludf.dummyfunction("INDEX(SPLIT(B931, "" "", TRUE, TRUE), 0, 1)"),"AWS")</f>
        <v>AWS</v>
      </c>
    </row>
    <row r="932" customFormat="false" ht="15.75" hidden="true" customHeight="false" outlineLevel="0" collapsed="false">
      <c r="A932" s="8" t="s">
        <v>865</v>
      </c>
      <c r="B932" s="8" t="s">
        <v>1037</v>
      </c>
      <c r="C932" s="8" t="str">
        <f aca="false">IFERROR(__xludf.dummyfunction("INDEX(SPLIT(B932, "" "", TRUE, TRUE), 0, 1)"),"AWS")</f>
        <v>AWS</v>
      </c>
    </row>
    <row r="933" customFormat="false" ht="15.75" hidden="true" customHeight="false" outlineLevel="0" collapsed="false">
      <c r="A933" s="8" t="s">
        <v>865</v>
      </c>
      <c r="B933" s="8" t="s">
        <v>1038</v>
      </c>
      <c r="C933" s="8" t="str">
        <f aca="false">IFERROR(__xludf.dummyfunction("INDEX(SPLIT(B933, "" "", TRUE, TRUE), 0, 1)"),"AWS")</f>
        <v>AWS</v>
      </c>
    </row>
    <row r="934" customFormat="false" ht="15.75" hidden="true" customHeight="false" outlineLevel="0" collapsed="false">
      <c r="A934" s="8" t="s">
        <v>865</v>
      </c>
      <c r="B934" s="8" t="s">
        <v>1039</v>
      </c>
      <c r="C934" s="8" t="str">
        <f aca="false">IFERROR(__xludf.dummyfunction("INDEX(SPLIT(B934, "" "", TRUE, TRUE), 0, 1)"),"AWS")</f>
        <v>AWS</v>
      </c>
    </row>
    <row r="935" customFormat="false" ht="15.75" hidden="true" customHeight="false" outlineLevel="0" collapsed="false">
      <c r="A935" s="8" t="s">
        <v>865</v>
      </c>
      <c r="B935" s="8" t="s">
        <v>1040</v>
      </c>
      <c r="C935" s="8" t="str">
        <f aca="false">IFERROR(__xludf.dummyfunction("INDEX(SPLIT(B935, "" "", TRUE, TRUE), 0, 1)"),"AWS")</f>
        <v>AWS</v>
      </c>
    </row>
    <row r="936" customFormat="false" ht="15.75" hidden="true" customHeight="false" outlineLevel="0" collapsed="false">
      <c r="A936" s="8" t="s">
        <v>865</v>
      </c>
      <c r="B936" s="8" t="s">
        <v>1041</v>
      </c>
      <c r="C936" s="8" t="str">
        <f aca="false">IFERROR(__xludf.dummyfunction("INDEX(SPLIT(B936, "" "", TRUE, TRUE), 0, 1)"),"AWS")</f>
        <v>AWS</v>
      </c>
    </row>
    <row r="937" customFormat="false" ht="15.75" hidden="true" customHeight="false" outlineLevel="0" collapsed="false">
      <c r="A937" s="8" t="s">
        <v>865</v>
      </c>
      <c r="B937" s="8" t="s">
        <v>1042</v>
      </c>
      <c r="C937" s="8" t="str">
        <f aca="false">IFERROR(__xludf.dummyfunction("INDEX(SPLIT(B937, "" "", TRUE, TRUE), 0, 1)"),"AWS")</f>
        <v>AWS</v>
      </c>
    </row>
    <row r="938" customFormat="false" ht="15.75" hidden="true" customHeight="false" outlineLevel="0" collapsed="false">
      <c r="A938" s="8" t="s">
        <v>865</v>
      </c>
      <c r="B938" s="8" t="s">
        <v>1043</v>
      </c>
      <c r="C938" s="8" t="str">
        <f aca="false">IFERROR(__xludf.dummyfunction("INDEX(SPLIT(B938, "" "", TRUE, TRUE), 0, 1)"),"AWS")</f>
        <v>AWS</v>
      </c>
    </row>
    <row r="939" customFormat="false" ht="15.75" hidden="true" customHeight="false" outlineLevel="0" collapsed="false">
      <c r="A939" s="8" t="s">
        <v>865</v>
      </c>
      <c r="B939" s="8" t="s">
        <v>1044</v>
      </c>
      <c r="C939" s="8" t="str">
        <f aca="false">IFERROR(__xludf.dummyfunction("INDEX(SPLIT(B939, "" "", TRUE, TRUE), 0, 1)"),"AWS")</f>
        <v>AWS</v>
      </c>
    </row>
    <row r="940" customFormat="false" ht="15.75" hidden="true" customHeight="false" outlineLevel="0" collapsed="false">
      <c r="A940" s="8" t="s">
        <v>865</v>
      </c>
      <c r="B940" s="8" t="s">
        <v>1045</v>
      </c>
      <c r="C940" s="8" t="str">
        <f aca="false">IFERROR(__xludf.dummyfunction("INDEX(SPLIT(B940, "" "", TRUE, TRUE), 0, 1)"),"AWS")</f>
        <v>AWS</v>
      </c>
    </row>
    <row r="941" customFormat="false" ht="15.75" hidden="true" customHeight="false" outlineLevel="0" collapsed="false">
      <c r="A941" s="8" t="s">
        <v>865</v>
      </c>
      <c r="B941" s="8" t="s">
        <v>1046</v>
      </c>
      <c r="C941" s="8" t="str">
        <f aca="false">IFERROR(__xludf.dummyfunction("INDEX(SPLIT(B941, "" "", TRUE, TRUE), 0, 1)"),"AWS")</f>
        <v>AWS</v>
      </c>
    </row>
    <row r="942" customFormat="false" ht="15.75" hidden="true" customHeight="false" outlineLevel="0" collapsed="false">
      <c r="A942" s="8" t="s">
        <v>865</v>
      </c>
      <c r="B942" s="8" t="s">
        <v>1047</v>
      </c>
      <c r="C942" s="8" t="str">
        <f aca="false">IFERROR(__xludf.dummyfunction("INDEX(SPLIT(B942, "" "", TRUE, TRUE), 0, 1)"),"AWS")</f>
        <v>AWS</v>
      </c>
    </row>
    <row r="943" customFormat="false" ht="15.75" hidden="true" customHeight="false" outlineLevel="0" collapsed="false">
      <c r="A943" s="8" t="s">
        <v>865</v>
      </c>
      <c r="B943" s="8" t="s">
        <v>1048</v>
      </c>
      <c r="C943" s="8" t="str">
        <f aca="false">IFERROR(__xludf.dummyfunction("INDEX(SPLIT(B943, "" "", TRUE, TRUE), 0, 1)"),"AWS")</f>
        <v>AWS</v>
      </c>
    </row>
    <row r="944" customFormat="false" ht="15.75" hidden="true" customHeight="false" outlineLevel="0" collapsed="false">
      <c r="A944" s="8" t="s">
        <v>865</v>
      </c>
      <c r="B944" s="8" t="s">
        <v>1049</v>
      </c>
      <c r="C944" s="8" t="str">
        <f aca="false">IFERROR(__xludf.dummyfunction("INDEX(SPLIT(B944, "" "", TRUE, TRUE), 0, 1)"),"AWS")</f>
        <v>AWS</v>
      </c>
    </row>
    <row r="945" customFormat="false" ht="15.75" hidden="true" customHeight="false" outlineLevel="0" collapsed="false">
      <c r="A945" s="8" t="s">
        <v>865</v>
      </c>
      <c r="B945" s="8" t="s">
        <v>1050</v>
      </c>
      <c r="C945" s="8" t="str">
        <f aca="false">IFERROR(__xludf.dummyfunction("INDEX(SPLIT(B945, "" "", TRUE, TRUE), 0, 1)"),"AWS")</f>
        <v>AWS</v>
      </c>
    </row>
    <row r="946" customFormat="false" ht="15.75" hidden="true" customHeight="false" outlineLevel="0" collapsed="false">
      <c r="A946" s="8" t="s">
        <v>865</v>
      </c>
      <c r="B946" s="8" t="s">
        <v>1051</v>
      </c>
      <c r="C946" s="8" t="str">
        <f aca="false">IFERROR(__xludf.dummyfunction("INDEX(SPLIT(B946, "" "", TRUE, TRUE), 0, 1)"),"AWS")</f>
        <v>AWS</v>
      </c>
    </row>
    <row r="947" customFormat="false" ht="15.75" hidden="true" customHeight="false" outlineLevel="0" collapsed="false">
      <c r="A947" s="8" t="s">
        <v>865</v>
      </c>
      <c r="B947" s="8" t="s">
        <v>1052</v>
      </c>
      <c r="C947" s="8" t="str">
        <f aca="false">IFERROR(__xludf.dummyfunction("INDEX(SPLIT(B947, "" "", TRUE, TRUE), 0, 1)"),"AWS")</f>
        <v>AWS</v>
      </c>
    </row>
    <row r="948" customFormat="false" ht="15.75" hidden="true" customHeight="false" outlineLevel="0" collapsed="false">
      <c r="A948" s="8" t="s">
        <v>865</v>
      </c>
      <c r="B948" s="8" t="s">
        <v>1053</v>
      </c>
      <c r="C948" s="8" t="str">
        <f aca="false">IFERROR(__xludf.dummyfunction("INDEX(SPLIT(B948, "" "", TRUE, TRUE), 0, 1)"),"AWS")</f>
        <v>AWS</v>
      </c>
    </row>
    <row r="949" customFormat="false" ht="15.75" hidden="true" customHeight="false" outlineLevel="0" collapsed="false">
      <c r="A949" s="8" t="s">
        <v>865</v>
      </c>
      <c r="B949" s="8" t="s">
        <v>1054</v>
      </c>
      <c r="C949" s="8" t="str">
        <f aca="false">IFERROR(__xludf.dummyfunction("INDEX(SPLIT(B949, "" "", TRUE, TRUE), 0, 1)"),"AWS")</f>
        <v>AWS</v>
      </c>
    </row>
    <row r="950" customFormat="false" ht="15.75" hidden="true" customHeight="false" outlineLevel="0" collapsed="false">
      <c r="A950" s="8" t="s">
        <v>865</v>
      </c>
      <c r="B950" s="8" t="s">
        <v>1055</v>
      </c>
      <c r="C950" s="8" t="str">
        <f aca="false">IFERROR(__xludf.dummyfunction("INDEX(SPLIT(B950, "" "", TRUE, TRUE), 0, 1)"),"AWS")</f>
        <v>AWS</v>
      </c>
    </row>
    <row r="951" customFormat="false" ht="15.75" hidden="true" customHeight="false" outlineLevel="0" collapsed="false">
      <c r="A951" s="8" t="s">
        <v>865</v>
      </c>
      <c r="B951" s="8" t="s">
        <v>1056</v>
      </c>
      <c r="C951" s="8" t="str">
        <f aca="false">IFERROR(__xludf.dummyfunction("INDEX(SPLIT(B951, "" "", TRUE, TRUE), 0, 1)"),"AWS")</f>
        <v>AWS</v>
      </c>
    </row>
    <row r="952" customFormat="false" ht="15.75" hidden="true" customHeight="false" outlineLevel="0" collapsed="false">
      <c r="A952" s="8" t="s">
        <v>865</v>
      </c>
      <c r="B952" s="8" t="s">
        <v>1057</v>
      </c>
      <c r="C952" s="8" t="str">
        <f aca="false">IFERROR(__xludf.dummyfunction("INDEX(SPLIT(B952, "" "", TRUE, TRUE), 0, 1)"),"AWS")</f>
        <v>AWS</v>
      </c>
    </row>
    <row r="953" customFormat="false" ht="15.75" hidden="true" customHeight="false" outlineLevel="0" collapsed="false">
      <c r="A953" s="8" t="s">
        <v>865</v>
      </c>
      <c r="B953" s="8" t="s">
        <v>1058</v>
      </c>
      <c r="C953" s="8" t="str">
        <f aca="false">IFERROR(__xludf.dummyfunction("INDEX(SPLIT(B953, "" "", TRUE, TRUE), 0, 1)"),"AWS")</f>
        <v>AWS</v>
      </c>
    </row>
    <row r="954" customFormat="false" ht="15.75" hidden="true" customHeight="false" outlineLevel="0" collapsed="false">
      <c r="A954" s="8" t="s">
        <v>865</v>
      </c>
      <c r="B954" s="8" t="s">
        <v>1059</v>
      </c>
      <c r="C954" s="8" t="str">
        <f aca="false">IFERROR(__xludf.dummyfunction("INDEX(SPLIT(B954, "" "", TRUE, TRUE), 0, 1)"),"AWS")</f>
        <v>AWS</v>
      </c>
    </row>
    <row r="955" customFormat="false" ht="15.75" hidden="true" customHeight="false" outlineLevel="0" collapsed="false">
      <c r="A955" s="8" t="s">
        <v>865</v>
      </c>
      <c r="B955" s="8" t="s">
        <v>1060</v>
      </c>
      <c r="C955" s="8" t="str">
        <f aca="false">IFERROR(__xludf.dummyfunction("INDEX(SPLIT(B955, "" "", TRUE, TRUE), 0, 1)"),"AWS")</f>
        <v>AWS</v>
      </c>
    </row>
    <row r="956" customFormat="false" ht="15.75" hidden="true" customHeight="false" outlineLevel="0" collapsed="false">
      <c r="A956" s="8" t="s">
        <v>865</v>
      </c>
      <c r="B956" s="8" t="s">
        <v>1061</v>
      </c>
      <c r="C956" s="8" t="str">
        <f aca="false">IFERROR(__xludf.dummyfunction("INDEX(SPLIT(B956, "" "", TRUE, TRUE), 0, 1)"),"AWS")</f>
        <v>AWS</v>
      </c>
    </row>
    <row r="957" customFormat="false" ht="15.75" hidden="true" customHeight="false" outlineLevel="0" collapsed="false">
      <c r="A957" s="8" t="s">
        <v>865</v>
      </c>
      <c r="B957" s="8" t="s">
        <v>1062</v>
      </c>
      <c r="C957" s="8" t="str">
        <f aca="false">IFERROR(__xludf.dummyfunction("INDEX(SPLIT(B957, "" "", TRUE, TRUE), 0, 1)"),"AWS")</f>
        <v>AWS</v>
      </c>
    </row>
    <row r="958" customFormat="false" ht="15.75" hidden="true" customHeight="false" outlineLevel="0" collapsed="false">
      <c r="A958" s="8" t="s">
        <v>865</v>
      </c>
      <c r="B958" s="8" t="s">
        <v>1063</v>
      </c>
      <c r="C958" s="8" t="str">
        <f aca="false">IFERROR(__xludf.dummyfunction("INDEX(SPLIT(B958, "" "", TRUE, TRUE), 0, 1)"),"AWS")</f>
        <v>AWS</v>
      </c>
    </row>
    <row r="959" customFormat="false" ht="15.75" hidden="true" customHeight="false" outlineLevel="0" collapsed="false">
      <c r="A959" s="8" t="s">
        <v>865</v>
      </c>
      <c r="B959" s="8" t="s">
        <v>1064</v>
      </c>
      <c r="C959" s="8" t="str">
        <f aca="false">IFERROR(__xludf.dummyfunction("INDEX(SPLIT(B959, "" "", TRUE, TRUE), 0, 1)"),"AWS")</f>
        <v>AWS</v>
      </c>
    </row>
    <row r="960" customFormat="false" ht="15.75" hidden="true" customHeight="false" outlineLevel="0" collapsed="false">
      <c r="A960" s="8" t="s">
        <v>865</v>
      </c>
      <c r="B960" s="8" t="s">
        <v>1065</v>
      </c>
      <c r="C960" s="8" t="str">
        <f aca="false">IFERROR(__xludf.dummyfunction("INDEX(SPLIT(B960, "" "", TRUE, TRUE), 0, 1)"),"AWS")</f>
        <v>AWS</v>
      </c>
    </row>
    <row r="961" customFormat="false" ht="15.75" hidden="true" customHeight="false" outlineLevel="0" collapsed="false">
      <c r="A961" s="8" t="s">
        <v>865</v>
      </c>
      <c r="B961" s="8" t="s">
        <v>1066</v>
      </c>
      <c r="C961" s="8" t="str">
        <f aca="false">IFERROR(__xludf.dummyfunction("INDEX(SPLIT(B961, "" "", TRUE, TRUE), 0, 1)"),"AWS")</f>
        <v>AWS</v>
      </c>
    </row>
    <row r="962" customFormat="false" ht="15.75" hidden="true" customHeight="false" outlineLevel="0" collapsed="false">
      <c r="A962" s="8" t="s">
        <v>865</v>
      </c>
      <c r="B962" s="8" t="s">
        <v>1067</v>
      </c>
      <c r="C962" s="8" t="str">
        <f aca="false">IFERROR(__xludf.dummyfunction("INDEX(SPLIT(B962, "" "", TRUE, TRUE), 0, 1)"),"AWS")</f>
        <v>AWS</v>
      </c>
    </row>
    <row r="963" customFormat="false" ht="15.75" hidden="true" customHeight="false" outlineLevel="0" collapsed="false">
      <c r="A963" s="8" t="s">
        <v>865</v>
      </c>
      <c r="B963" s="8" t="s">
        <v>1068</v>
      </c>
      <c r="C963" s="8" t="str">
        <f aca="false">IFERROR(__xludf.dummyfunction("INDEX(SPLIT(B963, "" "", TRUE, TRUE), 0, 1)"),"AWS")</f>
        <v>AWS</v>
      </c>
    </row>
    <row r="964" customFormat="false" ht="15.75" hidden="true" customHeight="false" outlineLevel="0" collapsed="false">
      <c r="A964" s="8" t="s">
        <v>865</v>
      </c>
      <c r="B964" s="8" t="s">
        <v>1069</v>
      </c>
      <c r="C964" s="8" t="str">
        <f aca="false">IFERROR(__xludf.dummyfunction("INDEX(SPLIT(B964, "" "", TRUE, TRUE), 0, 1)"),"AWS")</f>
        <v>AWS</v>
      </c>
    </row>
    <row r="965" customFormat="false" ht="15.75" hidden="true" customHeight="false" outlineLevel="0" collapsed="false">
      <c r="A965" s="8" t="s">
        <v>865</v>
      </c>
      <c r="B965" s="8" t="s">
        <v>1070</v>
      </c>
      <c r="C965" s="8" t="str">
        <f aca="false">IFERROR(__xludf.dummyfunction("INDEX(SPLIT(B965, "" "", TRUE, TRUE), 0, 1)"),"AWS")</f>
        <v>AWS</v>
      </c>
    </row>
    <row r="966" customFormat="false" ht="15.75" hidden="true" customHeight="false" outlineLevel="0" collapsed="false">
      <c r="A966" s="8" t="s">
        <v>865</v>
      </c>
      <c r="B966" s="8" t="s">
        <v>1071</v>
      </c>
      <c r="C966" s="8" t="str">
        <f aca="false">IFERROR(__xludf.dummyfunction("INDEX(SPLIT(B966, "" "", TRUE, TRUE), 0, 1)"),"AWS")</f>
        <v>AWS</v>
      </c>
    </row>
    <row r="967" customFormat="false" ht="15.75" hidden="true" customHeight="false" outlineLevel="0" collapsed="false">
      <c r="A967" s="8" t="s">
        <v>865</v>
      </c>
      <c r="B967" s="8" t="s">
        <v>1072</v>
      </c>
      <c r="C967" s="8" t="str">
        <f aca="false">IFERROR(__xludf.dummyfunction("INDEX(SPLIT(B967, "" "", TRUE, TRUE), 0, 1)"),"AWS")</f>
        <v>AWS</v>
      </c>
    </row>
    <row r="968" customFormat="false" ht="15.75" hidden="true" customHeight="false" outlineLevel="0" collapsed="false">
      <c r="A968" s="8" t="s">
        <v>865</v>
      </c>
      <c r="B968" s="8" t="s">
        <v>1073</v>
      </c>
      <c r="C968" s="8" t="str">
        <f aca="false">IFERROR(__xludf.dummyfunction("INDEX(SPLIT(B968, "" "", TRUE, TRUE), 0, 1)"),"AWS")</f>
        <v>AWS</v>
      </c>
    </row>
    <row r="969" customFormat="false" ht="15.75" hidden="true" customHeight="false" outlineLevel="0" collapsed="false">
      <c r="A969" s="8" t="s">
        <v>865</v>
      </c>
      <c r="B969" s="8" t="s">
        <v>1074</v>
      </c>
      <c r="C969" s="8" t="str">
        <f aca="false">IFERROR(__xludf.dummyfunction("INDEX(SPLIT(B969, "" "", TRUE, TRUE), 0, 1)"),"AWS")</f>
        <v>AWS</v>
      </c>
    </row>
    <row r="970" customFormat="false" ht="15.75" hidden="true" customHeight="false" outlineLevel="0" collapsed="false">
      <c r="A970" s="8" t="s">
        <v>865</v>
      </c>
      <c r="B970" s="8" t="s">
        <v>1075</v>
      </c>
      <c r="C970" s="8" t="str">
        <f aca="false">IFERROR(__xludf.dummyfunction("INDEX(SPLIT(B970, "" "", TRUE, TRUE), 0, 1)"),"AWS")</f>
        <v>AWS</v>
      </c>
    </row>
    <row r="971" customFormat="false" ht="15.75" hidden="true" customHeight="false" outlineLevel="0" collapsed="false">
      <c r="A971" s="8" t="s">
        <v>865</v>
      </c>
      <c r="B971" s="8" t="s">
        <v>1076</v>
      </c>
      <c r="C971" s="8" t="str">
        <f aca="false">IFERROR(__xludf.dummyfunction("INDEX(SPLIT(B971, "" "", TRUE, TRUE), 0, 1)"),"AWS")</f>
        <v>AWS</v>
      </c>
    </row>
    <row r="972" customFormat="false" ht="15.75" hidden="true" customHeight="false" outlineLevel="0" collapsed="false">
      <c r="A972" s="8" t="s">
        <v>865</v>
      </c>
      <c r="B972" s="8" t="s">
        <v>1077</v>
      </c>
      <c r="C972" s="8" t="str">
        <f aca="false">IFERROR(__xludf.dummyfunction("INDEX(SPLIT(B972, "" "", TRUE, TRUE), 0, 1)"),"AWS")</f>
        <v>AWS</v>
      </c>
    </row>
    <row r="973" customFormat="false" ht="15.75" hidden="true" customHeight="false" outlineLevel="0" collapsed="false">
      <c r="A973" s="8" t="s">
        <v>865</v>
      </c>
      <c r="B973" s="8" t="s">
        <v>1078</v>
      </c>
      <c r="C973" s="8" t="str">
        <f aca="false">IFERROR(__xludf.dummyfunction("INDEX(SPLIT(B973, "" "", TRUE, TRUE), 0, 1)"),"AWS")</f>
        <v>AWS</v>
      </c>
    </row>
    <row r="974" customFormat="false" ht="15.75" hidden="true" customHeight="false" outlineLevel="0" collapsed="false">
      <c r="A974" s="8" t="s">
        <v>865</v>
      </c>
      <c r="B974" s="8" t="s">
        <v>1079</v>
      </c>
      <c r="C974" s="8" t="str">
        <f aca="false">IFERROR(__xludf.dummyfunction("INDEX(SPLIT(B974, "" "", TRUE, TRUE), 0, 1)"),"AWS")</f>
        <v>AWS</v>
      </c>
    </row>
    <row r="975" customFormat="false" ht="15.75" hidden="true" customHeight="false" outlineLevel="0" collapsed="false">
      <c r="A975" s="8" t="s">
        <v>865</v>
      </c>
      <c r="B975" s="8" t="s">
        <v>1080</v>
      </c>
      <c r="C975" s="8" t="str">
        <f aca="false">IFERROR(__xludf.dummyfunction("INDEX(SPLIT(B975, "" "", TRUE, TRUE), 0, 1)"),"AWS")</f>
        <v>AWS</v>
      </c>
    </row>
    <row r="976" customFormat="false" ht="15.75" hidden="true" customHeight="false" outlineLevel="0" collapsed="false">
      <c r="A976" s="8" t="s">
        <v>865</v>
      </c>
      <c r="B976" s="8" t="s">
        <v>1081</v>
      </c>
      <c r="C976" s="8" t="str">
        <f aca="false">IFERROR(__xludf.dummyfunction("INDEX(SPLIT(B976, "" "", TRUE, TRUE), 0, 1)"),"AWS")</f>
        <v>AWS</v>
      </c>
    </row>
    <row r="977" customFormat="false" ht="15.75" hidden="true" customHeight="false" outlineLevel="0" collapsed="false">
      <c r="A977" s="8" t="s">
        <v>865</v>
      </c>
      <c r="B977" s="8" t="s">
        <v>1082</v>
      </c>
      <c r="C977" s="8" t="str">
        <f aca="false">IFERROR(__xludf.dummyfunction("INDEX(SPLIT(B977, "" "", TRUE, TRUE), 0, 1)"),"AWS")</f>
        <v>AWS</v>
      </c>
    </row>
    <row r="978" customFormat="false" ht="15.75" hidden="true" customHeight="false" outlineLevel="0" collapsed="false">
      <c r="A978" s="8" t="s">
        <v>865</v>
      </c>
      <c r="B978" s="8" t="s">
        <v>1083</v>
      </c>
      <c r="C978" s="8" t="str">
        <f aca="false">IFERROR(__xludf.dummyfunction("INDEX(SPLIT(B978, "" "", TRUE, TRUE), 0, 1)"),"AWS")</f>
        <v>AWS</v>
      </c>
    </row>
    <row r="979" customFormat="false" ht="15.75" hidden="true" customHeight="false" outlineLevel="0" collapsed="false">
      <c r="A979" s="8" t="s">
        <v>865</v>
      </c>
      <c r="B979" s="8" t="s">
        <v>1084</v>
      </c>
      <c r="C979" s="8" t="str">
        <f aca="false">IFERROR(__xludf.dummyfunction("INDEX(SPLIT(B979, "" "", TRUE, TRUE), 0, 1)"),"AWS")</f>
        <v>AWS</v>
      </c>
    </row>
    <row r="980" customFormat="false" ht="15.75" hidden="true" customHeight="false" outlineLevel="0" collapsed="false">
      <c r="A980" s="8" t="s">
        <v>865</v>
      </c>
      <c r="B980" s="8" t="s">
        <v>1085</v>
      </c>
      <c r="C980" s="8" t="str">
        <f aca="false">IFERROR(__xludf.dummyfunction("INDEX(SPLIT(B980, "" "", TRUE, TRUE), 0, 1)"),"AWS")</f>
        <v>AWS</v>
      </c>
    </row>
    <row r="981" customFormat="false" ht="15.75" hidden="true" customHeight="false" outlineLevel="0" collapsed="false">
      <c r="A981" s="8" t="s">
        <v>865</v>
      </c>
      <c r="B981" s="8" t="s">
        <v>1086</v>
      </c>
      <c r="C981" s="8" t="str">
        <f aca="false">IFERROR(__xludf.dummyfunction("INDEX(SPLIT(B981, "" "", TRUE, TRUE), 0, 1)"),"AWS")</f>
        <v>AWS</v>
      </c>
    </row>
    <row r="982" customFormat="false" ht="15.75" hidden="true" customHeight="false" outlineLevel="0" collapsed="false">
      <c r="A982" s="8" t="s">
        <v>865</v>
      </c>
      <c r="B982" s="8" t="s">
        <v>1087</v>
      </c>
      <c r="C982" s="8" t="str">
        <f aca="false">IFERROR(__xludf.dummyfunction("INDEX(SPLIT(B982, "" "", TRUE, TRUE), 0, 1)"),"AWS")</f>
        <v>AWS</v>
      </c>
    </row>
    <row r="983" customFormat="false" ht="15.75" hidden="true" customHeight="false" outlineLevel="0" collapsed="false">
      <c r="A983" s="8" t="s">
        <v>865</v>
      </c>
      <c r="B983" s="8" t="s">
        <v>1088</v>
      </c>
      <c r="C983" s="8" t="str">
        <f aca="false">IFERROR(__xludf.dummyfunction("INDEX(SPLIT(B983, "" "", TRUE, TRUE), 0, 1)"),"AWS")</f>
        <v>AWS</v>
      </c>
    </row>
    <row r="984" customFormat="false" ht="15.75" hidden="true" customHeight="false" outlineLevel="0" collapsed="false">
      <c r="A984" s="8" t="s">
        <v>865</v>
      </c>
      <c r="B984" s="8" t="s">
        <v>1089</v>
      </c>
      <c r="C984" s="8" t="str">
        <f aca="false">IFERROR(__xludf.dummyfunction("INDEX(SPLIT(B984, "" "", TRUE, TRUE), 0, 1)"),"AWS")</f>
        <v>AWS</v>
      </c>
    </row>
    <row r="985" customFormat="false" ht="15.75" hidden="true" customHeight="false" outlineLevel="0" collapsed="false">
      <c r="A985" s="8" t="s">
        <v>865</v>
      </c>
      <c r="B985" s="8" t="s">
        <v>1090</v>
      </c>
      <c r="C985" s="8" t="str">
        <f aca="false">IFERROR(__xludf.dummyfunction("INDEX(SPLIT(B985, "" "", TRUE, TRUE), 0, 1)"),"AWS")</f>
        <v>AWS</v>
      </c>
    </row>
    <row r="986" customFormat="false" ht="15.75" hidden="true" customHeight="false" outlineLevel="0" collapsed="false">
      <c r="A986" s="8" t="s">
        <v>865</v>
      </c>
      <c r="B986" s="8" t="s">
        <v>1091</v>
      </c>
      <c r="C986" s="8" t="str">
        <f aca="false">IFERROR(__xludf.dummyfunction("INDEX(SPLIT(B986, "" "", TRUE, TRUE), 0, 1)"),"AWS")</f>
        <v>AWS</v>
      </c>
    </row>
    <row r="987" customFormat="false" ht="15.75" hidden="true" customHeight="false" outlineLevel="0" collapsed="false">
      <c r="A987" s="8" t="s">
        <v>865</v>
      </c>
      <c r="B987" s="8" t="s">
        <v>1092</v>
      </c>
      <c r="C987" s="8" t="str">
        <f aca="false">IFERROR(__xludf.dummyfunction("INDEX(SPLIT(B987, "" "", TRUE, TRUE), 0, 1)"),"AWS")</f>
        <v>AWS</v>
      </c>
    </row>
    <row r="988" customFormat="false" ht="15.75" hidden="true" customHeight="false" outlineLevel="0" collapsed="false">
      <c r="A988" s="8" t="s">
        <v>865</v>
      </c>
      <c r="B988" s="8" t="s">
        <v>1093</v>
      </c>
      <c r="C988" s="8" t="str">
        <f aca="false">IFERROR(__xludf.dummyfunction("INDEX(SPLIT(B988, "" "", TRUE, TRUE), 0, 1)"),"AWS")</f>
        <v>AWS</v>
      </c>
    </row>
    <row r="989" customFormat="false" ht="15.75" hidden="true" customHeight="false" outlineLevel="0" collapsed="false">
      <c r="A989" s="8" t="s">
        <v>865</v>
      </c>
      <c r="B989" s="8" t="s">
        <v>1094</v>
      </c>
      <c r="C989" s="8" t="str">
        <f aca="false">IFERROR(__xludf.dummyfunction("INDEX(SPLIT(B989, "" "", TRUE, TRUE), 0, 1)"),"AWS")</f>
        <v>AWS</v>
      </c>
    </row>
    <row r="990" customFormat="false" ht="15.75" hidden="true" customHeight="false" outlineLevel="0" collapsed="false">
      <c r="A990" s="8" t="s">
        <v>865</v>
      </c>
      <c r="B990" s="8" t="s">
        <v>1095</v>
      </c>
      <c r="C990" s="8" t="str">
        <f aca="false">IFERROR(__xludf.dummyfunction("INDEX(SPLIT(B990, "" "", TRUE, TRUE), 0, 1)"),"AWS")</f>
        <v>AWS</v>
      </c>
    </row>
    <row r="991" customFormat="false" ht="15.75" hidden="true" customHeight="false" outlineLevel="0" collapsed="false">
      <c r="A991" s="8" t="s">
        <v>865</v>
      </c>
      <c r="B991" s="8" t="s">
        <v>1096</v>
      </c>
      <c r="C991" s="8" t="str">
        <f aca="false">IFERROR(__xludf.dummyfunction("INDEX(SPLIT(B991, "" "", TRUE, TRUE), 0, 1)"),"AWS")</f>
        <v>AWS</v>
      </c>
    </row>
    <row r="992" customFormat="false" ht="15.75" hidden="true" customHeight="false" outlineLevel="0" collapsed="false">
      <c r="A992" s="8" t="s">
        <v>865</v>
      </c>
      <c r="B992" s="8" t="s">
        <v>1097</v>
      </c>
      <c r="C992" s="8" t="str">
        <f aca="false">IFERROR(__xludf.dummyfunction("INDEX(SPLIT(B992, "" "", TRUE, TRUE), 0, 1)"),"AWS")</f>
        <v>AWS</v>
      </c>
    </row>
    <row r="993" customFormat="false" ht="15.75" hidden="true" customHeight="false" outlineLevel="0" collapsed="false">
      <c r="A993" s="8" t="s">
        <v>865</v>
      </c>
      <c r="B993" s="8" t="s">
        <v>1098</v>
      </c>
      <c r="C993" s="8" t="str">
        <f aca="false">IFERROR(__xludf.dummyfunction("INDEX(SPLIT(B993, "" "", TRUE, TRUE), 0, 1)"),"AWS")</f>
        <v>AWS</v>
      </c>
    </row>
    <row r="994" customFormat="false" ht="15.75" hidden="true" customHeight="false" outlineLevel="0" collapsed="false">
      <c r="A994" s="8" t="s">
        <v>865</v>
      </c>
      <c r="B994" s="8" t="s">
        <v>1099</v>
      </c>
      <c r="C994" s="8" t="str">
        <f aca="false">IFERROR(__xludf.dummyfunction("INDEX(SPLIT(B994, "" "", TRUE, TRUE), 0, 1)"),"AWS")</f>
        <v>AWS</v>
      </c>
    </row>
    <row r="995" customFormat="false" ht="15.75" hidden="true" customHeight="false" outlineLevel="0" collapsed="false">
      <c r="A995" s="8" t="s">
        <v>865</v>
      </c>
      <c r="B995" s="8" t="s">
        <v>1100</v>
      </c>
      <c r="C995" s="8" t="str">
        <f aca="false">IFERROR(__xludf.dummyfunction("INDEX(SPLIT(B995, "" "", TRUE, TRUE), 0, 1)"),"AWS")</f>
        <v>AWS</v>
      </c>
    </row>
    <row r="996" customFormat="false" ht="15.75" hidden="true" customHeight="false" outlineLevel="0" collapsed="false">
      <c r="A996" s="8" t="s">
        <v>865</v>
      </c>
      <c r="B996" s="8" t="s">
        <v>1101</v>
      </c>
      <c r="C996" s="8" t="str">
        <f aca="false">IFERROR(__xludf.dummyfunction("INDEX(SPLIT(B996, "" "", TRUE, TRUE), 0, 1)"),"AWS")</f>
        <v>AWS</v>
      </c>
    </row>
    <row r="997" customFormat="false" ht="15.75" hidden="true" customHeight="false" outlineLevel="0" collapsed="false">
      <c r="A997" s="8" t="s">
        <v>865</v>
      </c>
      <c r="B997" s="8" t="s">
        <v>1102</v>
      </c>
      <c r="C997" s="8" t="str">
        <f aca="false">IFERROR(__xludf.dummyfunction("INDEX(SPLIT(B997, "" "", TRUE, TRUE), 0, 1)"),"AWS")</f>
        <v>AWS</v>
      </c>
    </row>
    <row r="998" customFormat="false" ht="15.75" hidden="true" customHeight="false" outlineLevel="0" collapsed="false">
      <c r="A998" s="8" t="s">
        <v>865</v>
      </c>
      <c r="B998" s="8" t="s">
        <v>1103</v>
      </c>
      <c r="C998" s="8" t="str">
        <f aca="false">IFERROR(__xludf.dummyfunction("INDEX(SPLIT(B998, "" "", TRUE, TRUE), 0, 1)"),"AWS")</f>
        <v>AWS</v>
      </c>
    </row>
    <row r="999" customFormat="false" ht="15.75" hidden="true" customHeight="false" outlineLevel="0" collapsed="false">
      <c r="A999" s="8" t="s">
        <v>865</v>
      </c>
      <c r="B999" s="8" t="s">
        <v>1104</v>
      </c>
      <c r="C999" s="8" t="str">
        <f aca="false">IFERROR(__xludf.dummyfunction("INDEX(SPLIT(B999, "" "", TRUE, TRUE), 0, 1)"),"AWS")</f>
        <v>AWS</v>
      </c>
    </row>
    <row r="1000" customFormat="false" ht="15.75" hidden="true" customHeight="false" outlineLevel="0" collapsed="false">
      <c r="A1000" s="8" t="s">
        <v>865</v>
      </c>
      <c r="B1000" s="8" t="s">
        <v>1105</v>
      </c>
      <c r="C1000" s="8" t="str">
        <f aca="false">IFERROR(__xludf.dummyfunction("INDEX(SPLIT(B1000, "" "", TRUE, TRUE), 0, 1)"),"AWS")</f>
        <v>AWS</v>
      </c>
    </row>
    <row r="1001" customFormat="false" ht="15.75" hidden="true" customHeight="false" outlineLevel="0" collapsed="false">
      <c r="A1001" s="8" t="s">
        <v>865</v>
      </c>
      <c r="B1001" s="8" t="s">
        <v>1106</v>
      </c>
      <c r="C1001" s="8" t="str">
        <f aca="false">IFERROR(__xludf.dummyfunction("INDEX(SPLIT(B1001, "" "", TRUE, TRUE), 0, 1)"),"AWS")</f>
        <v>AWS</v>
      </c>
    </row>
    <row r="1002" customFormat="false" ht="15.75" hidden="true" customHeight="false" outlineLevel="0" collapsed="false">
      <c r="A1002" s="8" t="s">
        <v>865</v>
      </c>
      <c r="B1002" s="8" t="s">
        <v>1107</v>
      </c>
      <c r="C1002" s="8" t="str">
        <f aca="false">IFERROR(__xludf.dummyfunction("INDEX(SPLIT(B1002, "" "", TRUE, TRUE), 0, 1)"),"AWS")</f>
        <v>AWS</v>
      </c>
    </row>
    <row r="1003" customFormat="false" ht="15.75" hidden="true" customHeight="false" outlineLevel="0" collapsed="false">
      <c r="A1003" s="8" t="s">
        <v>865</v>
      </c>
      <c r="B1003" s="8" t="s">
        <v>1108</v>
      </c>
      <c r="C1003" s="8" t="str">
        <f aca="false">IFERROR(__xludf.dummyfunction("INDEX(SPLIT(B1003, "" "", TRUE, TRUE), 0, 1)"),"AWS")</f>
        <v>AWS</v>
      </c>
    </row>
    <row r="1004" customFormat="false" ht="15.75" hidden="true" customHeight="false" outlineLevel="0" collapsed="false">
      <c r="A1004" s="8" t="s">
        <v>865</v>
      </c>
      <c r="B1004" s="8" t="s">
        <v>1109</v>
      </c>
      <c r="C1004" s="8" t="str">
        <f aca="false">IFERROR(__xludf.dummyfunction("INDEX(SPLIT(B1004, "" "", TRUE, TRUE), 0, 1)"),"AWS")</f>
        <v>AWS</v>
      </c>
    </row>
    <row r="1005" customFormat="false" ht="15.75" hidden="true" customHeight="false" outlineLevel="0" collapsed="false">
      <c r="A1005" s="8" t="s">
        <v>865</v>
      </c>
      <c r="B1005" s="8" t="s">
        <v>1110</v>
      </c>
      <c r="C1005" s="8" t="str">
        <f aca="false">IFERROR(__xludf.dummyfunction("INDEX(SPLIT(B1005, "" "", TRUE, TRUE), 0, 1)"),"AWS")</f>
        <v>AWS</v>
      </c>
    </row>
    <row r="1006" customFormat="false" ht="15.75" hidden="true" customHeight="false" outlineLevel="0" collapsed="false">
      <c r="A1006" s="8" t="s">
        <v>865</v>
      </c>
      <c r="B1006" s="8" t="s">
        <v>1111</v>
      </c>
      <c r="C1006" s="8" t="str">
        <f aca="false">IFERROR(__xludf.dummyfunction("INDEX(SPLIT(B1006, "" "", TRUE, TRUE), 0, 1)"),"AWS")</f>
        <v>AWS</v>
      </c>
    </row>
    <row r="1007" customFormat="false" ht="15.75" hidden="true" customHeight="false" outlineLevel="0" collapsed="false">
      <c r="A1007" s="8" t="s">
        <v>865</v>
      </c>
      <c r="B1007" s="8" t="s">
        <v>1112</v>
      </c>
      <c r="C1007" s="8" t="str">
        <f aca="false">IFERROR(__xludf.dummyfunction("INDEX(SPLIT(B1007, "" "", TRUE, TRUE), 0, 1)"),"AWS")</f>
        <v>AWS</v>
      </c>
    </row>
    <row r="1008" customFormat="false" ht="15.75" hidden="true" customHeight="false" outlineLevel="0" collapsed="false">
      <c r="A1008" s="8" t="s">
        <v>865</v>
      </c>
      <c r="B1008" s="8" t="s">
        <v>1113</v>
      </c>
      <c r="C1008" s="8" t="str">
        <f aca="false">IFERROR(__xludf.dummyfunction("INDEX(SPLIT(B1008, "" "", TRUE, TRUE), 0, 1)"),"AWS")</f>
        <v>AWS</v>
      </c>
    </row>
    <row r="1009" customFormat="false" ht="15.75" hidden="true" customHeight="false" outlineLevel="0" collapsed="false">
      <c r="A1009" s="8" t="s">
        <v>865</v>
      </c>
      <c r="B1009" s="8" t="s">
        <v>1114</v>
      </c>
      <c r="C1009" s="8" t="str">
        <f aca="false">IFERROR(__xludf.dummyfunction("INDEX(SPLIT(B1009, "" "", TRUE, TRUE), 0, 1)"),"AWS")</f>
        <v>AWS</v>
      </c>
    </row>
    <row r="1010" customFormat="false" ht="15.75" hidden="true" customHeight="false" outlineLevel="0" collapsed="false">
      <c r="A1010" s="8" t="s">
        <v>865</v>
      </c>
      <c r="B1010" s="8" t="s">
        <v>1115</v>
      </c>
      <c r="C1010" s="8" t="str">
        <f aca="false">IFERROR(__xludf.dummyfunction("INDEX(SPLIT(B1010, "" "", TRUE, TRUE), 0, 1)"),"AWS")</f>
        <v>AWS</v>
      </c>
    </row>
    <row r="1011" customFormat="false" ht="15.75" hidden="true" customHeight="false" outlineLevel="0" collapsed="false">
      <c r="A1011" s="8" t="s">
        <v>865</v>
      </c>
      <c r="B1011" s="8" t="s">
        <v>1116</v>
      </c>
      <c r="C1011" s="8" t="str">
        <f aca="false">IFERROR(__xludf.dummyfunction("INDEX(SPLIT(B1011, "" "", TRUE, TRUE), 0, 1)"),"AWS")</f>
        <v>AWS</v>
      </c>
    </row>
    <row r="1012" customFormat="false" ht="15.75" hidden="true" customHeight="false" outlineLevel="0" collapsed="false">
      <c r="A1012" s="8" t="s">
        <v>865</v>
      </c>
      <c r="B1012" s="8" t="s">
        <v>1117</v>
      </c>
      <c r="C1012" s="8" t="str">
        <f aca="false">IFERROR(__xludf.dummyfunction("INDEX(SPLIT(B1012, "" "", TRUE, TRUE), 0, 1)"),"AWS")</f>
        <v>AWS</v>
      </c>
    </row>
    <row r="1013" customFormat="false" ht="15.75" hidden="true" customHeight="false" outlineLevel="0" collapsed="false">
      <c r="A1013" s="8" t="s">
        <v>865</v>
      </c>
      <c r="B1013" s="8" t="s">
        <v>1118</v>
      </c>
      <c r="C1013" s="8" t="str">
        <f aca="false">IFERROR(__xludf.dummyfunction("INDEX(SPLIT(B1013, "" "", TRUE, TRUE), 0, 1)"),"AWS")</f>
        <v>AWS</v>
      </c>
    </row>
    <row r="1014" customFormat="false" ht="15.75" hidden="true" customHeight="false" outlineLevel="0" collapsed="false">
      <c r="A1014" s="8" t="s">
        <v>865</v>
      </c>
      <c r="B1014" s="8" t="s">
        <v>1119</v>
      </c>
      <c r="C1014" s="8" t="str">
        <f aca="false">IFERROR(__xludf.dummyfunction("INDEX(SPLIT(B1014, "" "", TRUE, TRUE), 0, 1)"),"AWS")</f>
        <v>AWS</v>
      </c>
    </row>
    <row r="1015" customFormat="false" ht="15.75" hidden="true" customHeight="false" outlineLevel="0" collapsed="false">
      <c r="A1015" s="8" t="s">
        <v>865</v>
      </c>
      <c r="B1015" s="8" t="s">
        <v>1120</v>
      </c>
      <c r="C1015" s="8" t="str">
        <f aca="false">IFERROR(__xludf.dummyfunction("INDEX(SPLIT(B1015, "" "", TRUE, TRUE), 0, 1)"),"AWS")</f>
        <v>AWS</v>
      </c>
    </row>
    <row r="1016" customFormat="false" ht="15.75" hidden="true" customHeight="false" outlineLevel="0" collapsed="false">
      <c r="A1016" s="8" t="s">
        <v>865</v>
      </c>
      <c r="B1016" s="8" t="s">
        <v>1121</v>
      </c>
      <c r="C1016" s="8" t="str">
        <f aca="false">IFERROR(__xludf.dummyfunction("INDEX(SPLIT(B1016, "" "", TRUE, TRUE), 0, 1)"),"AWS")</f>
        <v>AWS</v>
      </c>
    </row>
    <row r="1017" customFormat="false" ht="15.75" hidden="true" customHeight="false" outlineLevel="0" collapsed="false">
      <c r="A1017" s="8" t="s">
        <v>865</v>
      </c>
      <c r="B1017" s="8" t="s">
        <v>1122</v>
      </c>
      <c r="C1017" s="8" t="str">
        <f aca="false">IFERROR(__xludf.dummyfunction("INDEX(SPLIT(B1017, "" "", TRUE, TRUE), 0, 1)"),"AWS")</f>
        <v>AWS</v>
      </c>
    </row>
    <row r="1018" customFormat="false" ht="15.75" hidden="true" customHeight="false" outlineLevel="0" collapsed="false">
      <c r="A1018" s="8" t="s">
        <v>865</v>
      </c>
      <c r="B1018" s="8" t="s">
        <v>1123</v>
      </c>
      <c r="C1018" s="8" t="str">
        <f aca="false">IFERROR(__xludf.dummyfunction("INDEX(SPLIT(B1018, "" "", TRUE, TRUE), 0, 1)"),"AWS")</f>
        <v>AWS</v>
      </c>
    </row>
    <row r="1019" customFormat="false" ht="15.75" hidden="true" customHeight="false" outlineLevel="0" collapsed="false">
      <c r="A1019" s="8" t="s">
        <v>865</v>
      </c>
      <c r="B1019" s="8" t="s">
        <v>1124</v>
      </c>
      <c r="C1019" s="8" t="str">
        <f aca="false">IFERROR(__xludf.dummyfunction("INDEX(SPLIT(B1019, "" "", TRUE, TRUE), 0, 1)"),"AWS")</f>
        <v>AWS</v>
      </c>
    </row>
    <row r="1020" customFormat="false" ht="15.75" hidden="true" customHeight="false" outlineLevel="0" collapsed="false">
      <c r="A1020" s="8" t="s">
        <v>865</v>
      </c>
      <c r="B1020" s="8" t="s">
        <v>1125</v>
      </c>
      <c r="C1020" s="8" t="str">
        <f aca="false">IFERROR(__xludf.dummyfunction("INDEX(SPLIT(B1020, "" "", TRUE, TRUE), 0, 1)"),"AWS")</f>
        <v>AWS</v>
      </c>
    </row>
    <row r="1021" customFormat="false" ht="15.75" hidden="true" customHeight="false" outlineLevel="0" collapsed="false">
      <c r="A1021" s="8" t="s">
        <v>865</v>
      </c>
      <c r="B1021" s="8" t="s">
        <v>1126</v>
      </c>
      <c r="C1021" s="8" t="str">
        <f aca="false">IFERROR(__xludf.dummyfunction("INDEX(SPLIT(B1021, "" "", TRUE, TRUE), 0, 1)"),"AWS")</f>
        <v>AWS</v>
      </c>
    </row>
    <row r="1022" customFormat="false" ht="15.75" hidden="true" customHeight="false" outlineLevel="0" collapsed="false">
      <c r="A1022" s="8" t="s">
        <v>865</v>
      </c>
      <c r="B1022" s="8" t="s">
        <v>1127</v>
      </c>
      <c r="C1022" s="8" t="str">
        <f aca="false">IFERROR(__xludf.dummyfunction("INDEX(SPLIT(B1022, "" "", TRUE, TRUE), 0, 1)"),"AWS")</f>
        <v>AWS</v>
      </c>
    </row>
    <row r="1023" customFormat="false" ht="15.75" hidden="true" customHeight="false" outlineLevel="0" collapsed="false">
      <c r="A1023" s="8" t="s">
        <v>865</v>
      </c>
      <c r="B1023" s="8" t="s">
        <v>1128</v>
      </c>
      <c r="C1023" s="8" t="str">
        <f aca="false">IFERROR(__xludf.dummyfunction("INDEX(SPLIT(B1023, "" "", TRUE, TRUE), 0, 1)"),"AWS")</f>
        <v>AWS</v>
      </c>
    </row>
    <row r="1024" customFormat="false" ht="15.75" hidden="true" customHeight="false" outlineLevel="0" collapsed="false">
      <c r="A1024" s="8" t="s">
        <v>865</v>
      </c>
      <c r="B1024" s="8" t="s">
        <v>1129</v>
      </c>
      <c r="C1024" s="8" t="str">
        <f aca="false">IFERROR(__xludf.dummyfunction("INDEX(SPLIT(B1024, "" "", TRUE, TRUE), 0, 1)"),"AWS")</f>
        <v>AWS</v>
      </c>
    </row>
    <row r="1025" customFormat="false" ht="15.75" hidden="true" customHeight="false" outlineLevel="0" collapsed="false">
      <c r="A1025" s="8" t="s">
        <v>865</v>
      </c>
      <c r="B1025" s="8" t="s">
        <v>1130</v>
      </c>
      <c r="C1025" s="8" t="str">
        <f aca="false">IFERROR(__xludf.dummyfunction("INDEX(SPLIT(B1025, "" "", TRUE, TRUE), 0, 1)"),"AWS")</f>
        <v>AWS</v>
      </c>
    </row>
    <row r="1026" customFormat="false" ht="15.75" hidden="true" customHeight="false" outlineLevel="0" collapsed="false">
      <c r="A1026" s="8" t="s">
        <v>865</v>
      </c>
      <c r="B1026" s="8" t="s">
        <v>1131</v>
      </c>
      <c r="C1026" s="8" t="str">
        <f aca="false">IFERROR(__xludf.dummyfunction("INDEX(SPLIT(B1026, "" "", TRUE, TRUE), 0, 1)"),"AWS")</f>
        <v>AWS</v>
      </c>
    </row>
    <row r="1027" customFormat="false" ht="15.75" hidden="true" customHeight="false" outlineLevel="0" collapsed="false">
      <c r="A1027" s="8" t="s">
        <v>865</v>
      </c>
      <c r="B1027" s="8" t="s">
        <v>1132</v>
      </c>
      <c r="C1027" s="8" t="str">
        <f aca="false">IFERROR(__xludf.dummyfunction("INDEX(SPLIT(B1027, "" "", TRUE, TRUE), 0, 1)"),"AWS")</f>
        <v>AWS</v>
      </c>
    </row>
    <row r="1028" customFormat="false" ht="15.75" hidden="true" customHeight="false" outlineLevel="0" collapsed="false">
      <c r="A1028" s="8" t="s">
        <v>865</v>
      </c>
      <c r="B1028" s="8" t="s">
        <v>1133</v>
      </c>
      <c r="C1028" s="8" t="str">
        <f aca="false">IFERROR(__xludf.dummyfunction("INDEX(SPLIT(B1028, "" "", TRUE, TRUE), 0, 1)"),"AWS")</f>
        <v>AWS</v>
      </c>
    </row>
    <row r="1029" customFormat="false" ht="15.75" hidden="true" customHeight="false" outlineLevel="0" collapsed="false">
      <c r="A1029" s="8" t="s">
        <v>865</v>
      </c>
      <c r="B1029" s="8" t="s">
        <v>1134</v>
      </c>
      <c r="C1029" s="8" t="str">
        <f aca="false">IFERROR(__xludf.dummyfunction("INDEX(SPLIT(B1029, "" "", TRUE, TRUE), 0, 1)"),"AWS")</f>
        <v>AWS</v>
      </c>
    </row>
    <row r="1030" customFormat="false" ht="15.75" hidden="true" customHeight="false" outlineLevel="0" collapsed="false">
      <c r="A1030" s="8" t="s">
        <v>865</v>
      </c>
      <c r="B1030" s="8" t="s">
        <v>1135</v>
      </c>
      <c r="C1030" s="8" t="str">
        <f aca="false">IFERROR(__xludf.dummyfunction("INDEX(SPLIT(B1030, "" "", TRUE, TRUE), 0, 1)"),"AWS")</f>
        <v>AWS</v>
      </c>
    </row>
    <row r="1031" customFormat="false" ht="15.75" hidden="true" customHeight="false" outlineLevel="0" collapsed="false">
      <c r="A1031" s="8" t="s">
        <v>865</v>
      </c>
      <c r="B1031" s="8" t="s">
        <v>1136</v>
      </c>
      <c r="C1031" s="8" t="str">
        <f aca="false">IFERROR(__xludf.dummyfunction("INDEX(SPLIT(B1031, "" "", TRUE, TRUE), 0, 1)"),"AWS")</f>
        <v>AWS</v>
      </c>
    </row>
    <row r="1032" customFormat="false" ht="15.75" hidden="true" customHeight="false" outlineLevel="0" collapsed="false">
      <c r="A1032" s="8" t="s">
        <v>865</v>
      </c>
      <c r="B1032" s="8" t="s">
        <v>1137</v>
      </c>
      <c r="C1032" s="8" t="str">
        <f aca="false">IFERROR(__xludf.dummyfunction("INDEX(SPLIT(B1032, "" "", TRUE, TRUE), 0, 1)"),"AWS")</f>
        <v>AWS</v>
      </c>
    </row>
    <row r="1033" customFormat="false" ht="15.75" hidden="true" customHeight="false" outlineLevel="0" collapsed="false">
      <c r="A1033" s="8" t="s">
        <v>865</v>
      </c>
      <c r="B1033" s="8" t="s">
        <v>1138</v>
      </c>
      <c r="C1033" s="8" t="str">
        <f aca="false">IFERROR(__xludf.dummyfunction("INDEX(SPLIT(B1033, "" "", TRUE, TRUE), 0, 1)"),"AWS")</f>
        <v>AWS</v>
      </c>
    </row>
    <row r="1034" customFormat="false" ht="15.75" hidden="true" customHeight="false" outlineLevel="0" collapsed="false">
      <c r="A1034" s="8" t="s">
        <v>865</v>
      </c>
      <c r="B1034" s="8" t="s">
        <v>1139</v>
      </c>
      <c r="C1034" s="8" t="str">
        <f aca="false">IFERROR(__xludf.dummyfunction("INDEX(SPLIT(B1034, "" "", TRUE, TRUE), 0, 1)"),"AWS")</f>
        <v>AWS</v>
      </c>
    </row>
    <row r="1035" customFormat="false" ht="15.75" hidden="true" customHeight="false" outlineLevel="0" collapsed="false">
      <c r="A1035" s="8" t="s">
        <v>865</v>
      </c>
      <c r="B1035" s="8" t="s">
        <v>1140</v>
      </c>
      <c r="C1035" s="8" t="str">
        <f aca="false">IFERROR(__xludf.dummyfunction("INDEX(SPLIT(B1035, "" "", TRUE, TRUE), 0, 1)"),"AWS")</f>
        <v>AWS</v>
      </c>
    </row>
    <row r="1036" customFormat="false" ht="15.75" hidden="true" customHeight="false" outlineLevel="0" collapsed="false">
      <c r="A1036" s="8" t="s">
        <v>865</v>
      </c>
      <c r="B1036" s="8" t="s">
        <v>1141</v>
      </c>
      <c r="C1036" s="8" t="str">
        <f aca="false">IFERROR(__xludf.dummyfunction("INDEX(SPLIT(B1036, "" "", TRUE, TRUE), 0, 1)"),"AWS")</f>
        <v>AWS</v>
      </c>
    </row>
    <row r="1037" customFormat="false" ht="15.75" hidden="true" customHeight="false" outlineLevel="0" collapsed="false">
      <c r="A1037" s="8" t="s">
        <v>865</v>
      </c>
      <c r="B1037" s="8" t="s">
        <v>1142</v>
      </c>
      <c r="C1037" s="8" t="str">
        <f aca="false">IFERROR(__xludf.dummyfunction("INDEX(SPLIT(B1037, "" "", TRUE, TRUE), 0, 1)"),"AWS")</f>
        <v>AWS</v>
      </c>
    </row>
    <row r="1038" customFormat="false" ht="15.75" hidden="true" customHeight="false" outlineLevel="0" collapsed="false">
      <c r="A1038" s="8" t="s">
        <v>865</v>
      </c>
      <c r="B1038" s="8" t="s">
        <v>1143</v>
      </c>
      <c r="C1038" s="8" t="str">
        <f aca="false">IFERROR(__xludf.dummyfunction("INDEX(SPLIT(B1038, "" "", TRUE, TRUE), 0, 1)"),"AWS")</f>
        <v>AWS</v>
      </c>
    </row>
    <row r="1039" customFormat="false" ht="15.75" hidden="true" customHeight="false" outlineLevel="0" collapsed="false">
      <c r="A1039" s="8" t="s">
        <v>865</v>
      </c>
      <c r="B1039" s="8" t="s">
        <v>1144</v>
      </c>
      <c r="C1039" s="8" t="str">
        <f aca="false">IFERROR(__xludf.dummyfunction("INDEX(SPLIT(B1039, "" "", TRUE, TRUE), 0, 1)"),"AWS")</f>
        <v>AWS</v>
      </c>
    </row>
    <row r="1040" customFormat="false" ht="15.75" hidden="true" customHeight="false" outlineLevel="0" collapsed="false">
      <c r="A1040" s="8" t="s">
        <v>865</v>
      </c>
      <c r="B1040" s="8" t="s">
        <v>1145</v>
      </c>
      <c r="C1040" s="8" t="str">
        <f aca="false">IFERROR(__xludf.dummyfunction("INDEX(SPLIT(B1040, "" "", TRUE, TRUE), 0, 1)"),"AWS")</f>
        <v>AWS</v>
      </c>
    </row>
    <row r="1041" customFormat="false" ht="15.75" hidden="true" customHeight="false" outlineLevel="0" collapsed="false">
      <c r="A1041" s="8" t="s">
        <v>865</v>
      </c>
      <c r="B1041" s="8" t="s">
        <v>1146</v>
      </c>
      <c r="C1041" s="8" t="str">
        <f aca="false">IFERROR(__xludf.dummyfunction("INDEX(SPLIT(B1041, "" "", TRUE, TRUE), 0, 1)"),"AWS")</f>
        <v>AWS</v>
      </c>
    </row>
    <row r="1042" customFormat="false" ht="15.75" hidden="true" customHeight="false" outlineLevel="0" collapsed="false">
      <c r="A1042" s="8" t="s">
        <v>865</v>
      </c>
      <c r="B1042" s="8" t="s">
        <v>1147</v>
      </c>
      <c r="C1042" s="8" t="str">
        <f aca="false">IFERROR(__xludf.dummyfunction("INDEX(SPLIT(B1042, "" "", TRUE, TRUE), 0, 1)"),"AWS")</f>
        <v>AWS</v>
      </c>
    </row>
    <row r="1043" customFormat="false" ht="15.75" hidden="true" customHeight="false" outlineLevel="0" collapsed="false">
      <c r="A1043" s="8" t="s">
        <v>865</v>
      </c>
      <c r="B1043" s="8" t="s">
        <v>1148</v>
      </c>
      <c r="C1043" s="8" t="str">
        <f aca="false">IFERROR(__xludf.dummyfunction("INDEX(SPLIT(B1043, "" "", TRUE, TRUE), 0, 1)"),"AWS")</f>
        <v>AWS</v>
      </c>
    </row>
    <row r="1044" customFormat="false" ht="15.75" hidden="true" customHeight="false" outlineLevel="0" collapsed="false">
      <c r="A1044" s="8" t="s">
        <v>865</v>
      </c>
      <c r="B1044" s="8" t="s">
        <v>1149</v>
      </c>
      <c r="C1044" s="8" t="str">
        <f aca="false">IFERROR(__xludf.dummyfunction("INDEX(SPLIT(B1044, "" "", TRUE, TRUE), 0, 1)"),"AWS")</f>
        <v>AWS</v>
      </c>
    </row>
    <row r="1045" customFormat="false" ht="15.75" hidden="true" customHeight="false" outlineLevel="0" collapsed="false">
      <c r="A1045" s="8" t="s">
        <v>865</v>
      </c>
      <c r="B1045" s="8" t="s">
        <v>1150</v>
      </c>
      <c r="C1045" s="8" t="str">
        <f aca="false">IFERROR(__xludf.dummyfunction("INDEX(SPLIT(B1045, "" "", TRUE, TRUE), 0, 1)"),"AWS")</f>
        <v>AWS</v>
      </c>
    </row>
    <row r="1046" customFormat="false" ht="15.75" hidden="true" customHeight="false" outlineLevel="0" collapsed="false">
      <c r="A1046" s="8" t="s">
        <v>865</v>
      </c>
      <c r="B1046" s="8" t="s">
        <v>1151</v>
      </c>
      <c r="C1046" s="8" t="str">
        <f aca="false">IFERROR(__xludf.dummyfunction("INDEX(SPLIT(B1046, "" "", TRUE, TRUE), 0, 1)"),"AWS")</f>
        <v>AWS</v>
      </c>
    </row>
    <row r="1047" customFormat="false" ht="15.75" hidden="true" customHeight="false" outlineLevel="0" collapsed="false">
      <c r="A1047" s="8" t="s">
        <v>865</v>
      </c>
      <c r="B1047" s="8" t="s">
        <v>1152</v>
      </c>
      <c r="C1047" s="8" t="str">
        <f aca="false">IFERROR(__xludf.dummyfunction("INDEX(SPLIT(B1047, "" "", TRUE, TRUE), 0, 1)"),"AWS")</f>
        <v>AWS</v>
      </c>
    </row>
    <row r="1048" customFormat="false" ht="15.75" hidden="true" customHeight="false" outlineLevel="0" collapsed="false">
      <c r="A1048" s="8" t="s">
        <v>865</v>
      </c>
      <c r="B1048" s="8" t="s">
        <v>1153</v>
      </c>
      <c r="C1048" s="8" t="str">
        <f aca="false">IFERROR(__xludf.dummyfunction("INDEX(SPLIT(B1048, "" "", TRUE, TRUE), 0, 1)"),"AWS")</f>
        <v>AWS</v>
      </c>
    </row>
    <row r="1049" customFormat="false" ht="15.75" hidden="true" customHeight="false" outlineLevel="0" collapsed="false">
      <c r="A1049" s="8" t="s">
        <v>865</v>
      </c>
      <c r="B1049" s="8" t="s">
        <v>1154</v>
      </c>
      <c r="C1049" s="8" t="str">
        <f aca="false">IFERROR(__xludf.dummyfunction("INDEX(SPLIT(B1049, "" "", TRUE, TRUE), 0, 1)"),"AWS")</f>
        <v>AWS</v>
      </c>
    </row>
    <row r="1050" customFormat="false" ht="15.75" hidden="true" customHeight="false" outlineLevel="0" collapsed="false">
      <c r="A1050" s="8" t="s">
        <v>865</v>
      </c>
      <c r="B1050" s="8" t="s">
        <v>1155</v>
      </c>
      <c r="C1050" s="8" t="str">
        <f aca="false">IFERROR(__xludf.dummyfunction("INDEX(SPLIT(B1050, "" "", TRUE, TRUE), 0, 1)"),"AWS")</f>
        <v>AWS</v>
      </c>
    </row>
    <row r="1051" customFormat="false" ht="15.75" hidden="true" customHeight="false" outlineLevel="0" collapsed="false">
      <c r="A1051" s="8" t="s">
        <v>865</v>
      </c>
      <c r="B1051" s="8" t="s">
        <v>1156</v>
      </c>
      <c r="C1051" s="8" t="str">
        <f aca="false">IFERROR(__xludf.dummyfunction("INDEX(SPLIT(B1051, "" "", TRUE, TRUE), 0, 1)"),"AWS")</f>
        <v>AWS</v>
      </c>
    </row>
    <row r="1052" customFormat="false" ht="15.75" hidden="true" customHeight="false" outlineLevel="0" collapsed="false">
      <c r="A1052" s="8" t="s">
        <v>865</v>
      </c>
      <c r="B1052" s="8" t="s">
        <v>1157</v>
      </c>
      <c r="C1052" s="8" t="str">
        <f aca="false">IFERROR(__xludf.dummyfunction("INDEX(SPLIT(B1052, "" "", TRUE, TRUE), 0, 1)"),"AWS")</f>
        <v>AWS</v>
      </c>
    </row>
    <row r="1053" customFormat="false" ht="15.75" hidden="true" customHeight="false" outlineLevel="0" collapsed="false">
      <c r="A1053" s="8" t="s">
        <v>865</v>
      </c>
      <c r="B1053" s="8" t="s">
        <v>1158</v>
      </c>
      <c r="C1053" s="8" t="str">
        <f aca="false">IFERROR(__xludf.dummyfunction("INDEX(SPLIT(B1053, "" "", TRUE, TRUE), 0, 1)"),"AWS")</f>
        <v>AWS</v>
      </c>
    </row>
    <row r="1054" customFormat="false" ht="15.75" hidden="true" customHeight="false" outlineLevel="0" collapsed="false">
      <c r="A1054" s="8" t="s">
        <v>865</v>
      </c>
      <c r="B1054" s="8" t="s">
        <v>1159</v>
      </c>
      <c r="C1054" s="8" t="str">
        <f aca="false">IFERROR(__xludf.dummyfunction("INDEX(SPLIT(B1054, "" "", TRUE, TRUE), 0, 1)"),"AWS")</f>
        <v>AWS</v>
      </c>
    </row>
    <row r="1055" customFormat="false" ht="15.75" hidden="true" customHeight="false" outlineLevel="0" collapsed="false">
      <c r="A1055" s="8" t="s">
        <v>865</v>
      </c>
      <c r="B1055" s="8" t="s">
        <v>1160</v>
      </c>
      <c r="C1055" s="8" t="str">
        <f aca="false">IFERROR(__xludf.dummyfunction("INDEX(SPLIT(B1055, "" "", TRUE, TRUE), 0, 1)"),"AWS")</f>
        <v>AWS</v>
      </c>
    </row>
    <row r="1056" customFormat="false" ht="15.75" hidden="true" customHeight="false" outlineLevel="0" collapsed="false">
      <c r="A1056" s="8" t="s">
        <v>865</v>
      </c>
      <c r="B1056" s="8" t="s">
        <v>1161</v>
      </c>
      <c r="C1056" s="8" t="str">
        <f aca="false">IFERROR(__xludf.dummyfunction("INDEX(SPLIT(B1056, "" "", TRUE, TRUE), 0, 1)"),"AWS")</f>
        <v>AWS</v>
      </c>
    </row>
    <row r="1057" customFormat="false" ht="15.75" hidden="true" customHeight="false" outlineLevel="0" collapsed="false">
      <c r="A1057" s="8" t="s">
        <v>865</v>
      </c>
      <c r="B1057" s="8" t="s">
        <v>1162</v>
      </c>
      <c r="C1057" s="8" t="str">
        <f aca="false">IFERROR(__xludf.dummyfunction("INDEX(SPLIT(B1057, "" "", TRUE, TRUE), 0, 1)"),"AWS")</f>
        <v>AWS</v>
      </c>
    </row>
    <row r="1058" customFormat="false" ht="15.75" hidden="true" customHeight="false" outlineLevel="0" collapsed="false">
      <c r="A1058" s="8" t="s">
        <v>865</v>
      </c>
      <c r="B1058" s="8" t="s">
        <v>1163</v>
      </c>
      <c r="C1058" s="8" t="str">
        <f aca="false">IFERROR(__xludf.dummyfunction("INDEX(SPLIT(B1058, "" "", TRUE, TRUE), 0, 1)"),"AWS")</f>
        <v>AWS</v>
      </c>
    </row>
    <row r="1059" customFormat="false" ht="15.75" hidden="true" customHeight="false" outlineLevel="0" collapsed="false">
      <c r="A1059" s="8" t="s">
        <v>865</v>
      </c>
      <c r="B1059" s="8" t="s">
        <v>1164</v>
      </c>
      <c r="C1059" s="8" t="str">
        <f aca="false">IFERROR(__xludf.dummyfunction("INDEX(SPLIT(B1059, "" "", TRUE, TRUE), 0, 1)"),"AWS")</f>
        <v>AWS</v>
      </c>
    </row>
    <row r="1060" customFormat="false" ht="15.75" hidden="true" customHeight="false" outlineLevel="0" collapsed="false">
      <c r="A1060" s="8" t="s">
        <v>865</v>
      </c>
      <c r="B1060" s="8" t="s">
        <v>1165</v>
      </c>
      <c r="C1060" s="8" t="str">
        <f aca="false">IFERROR(__xludf.dummyfunction("INDEX(SPLIT(B1060, "" "", TRUE, TRUE), 0, 1)"),"AWS")</f>
        <v>AWS</v>
      </c>
    </row>
    <row r="1061" customFormat="false" ht="15.75" hidden="true" customHeight="false" outlineLevel="0" collapsed="false">
      <c r="A1061" s="8" t="s">
        <v>865</v>
      </c>
      <c r="B1061" s="8" t="s">
        <v>1166</v>
      </c>
      <c r="C1061" s="8" t="str">
        <f aca="false">IFERROR(__xludf.dummyfunction("INDEX(SPLIT(B1061, "" "", TRUE, TRUE), 0, 1)"),"AWS")</f>
        <v>AWS</v>
      </c>
    </row>
    <row r="1062" customFormat="false" ht="15.75" hidden="true" customHeight="false" outlineLevel="0" collapsed="false">
      <c r="A1062" s="8" t="s">
        <v>865</v>
      </c>
      <c r="B1062" s="8" t="s">
        <v>1167</v>
      </c>
      <c r="C1062" s="8" t="str">
        <f aca="false">IFERROR(__xludf.dummyfunction("INDEX(SPLIT(B1062, "" "", TRUE, TRUE), 0, 1)"),"AWS")</f>
        <v>AWS</v>
      </c>
    </row>
    <row r="1063" customFormat="false" ht="15.75" hidden="true" customHeight="false" outlineLevel="0" collapsed="false">
      <c r="A1063" s="8" t="s">
        <v>865</v>
      </c>
      <c r="B1063" s="8" t="s">
        <v>1168</v>
      </c>
      <c r="C1063" s="8" t="str">
        <f aca="false">IFERROR(__xludf.dummyfunction("INDEX(SPLIT(B1063, "" "", TRUE, TRUE), 0, 1)"),"AWS")</f>
        <v>AWS</v>
      </c>
    </row>
    <row r="1064" customFormat="false" ht="15.75" hidden="true" customHeight="false" outlineLevel="0" collapsed="false">
      <c r="A1064" s="8" t="s">
        <v>865</v>
      </c>
      <c r="B1064" s="8" t="s">
        <v>1169</v>
      </c>
      <c r="C1064" s="8" t="str">
        <f aca="false">IFERROR(__xludf.dummyfunction("INDEX(SPLIT(B1064, "" "", TRUE, TRUE), 0, 1)"),"AWS")</f>
        <v>AWS</v>
      </c>
    </row>
    <row r="1065" customFormat="false" ht="15.75" hidden="true" customHeight="false" outlineLevel="0" collapsed="false">
      <c r="A1065" s="8" t="s">
        <v>865</v>
      </c>
      <c r="B1065" s="8" t="s">
        <v>1170</v>
      </c>
      <c r="C1065" s="8" t="str">
        <f aca="false">IFERROR(__xludf.dummyfunction("INDEX(SPLIT(B1065, "" "", TRUE, TRUE), 0, 1)"),"AWS")</f>
        <v>AWS</v>
      </c>
    </row>
    <row r="1066" customFormat="false" ht="15.75" hidden="true" customHeight="false" outlineLevel="0" collapsed="false">
      <c r="A1066" s="8" t="s">
        <v>865</v>
      </c>
      <c r="B1066" s="8" t="s">
        <v>1171</v>
      </c>
      <c r="C1066" s="8" t="str">
        <f aca="false">IFERROR(__xludf.dummyfunction("INDEX(SPLIT(B1066, "" "", TRUE, TRUE), 0, 1)"),"AWS")</f>
        <v>AWS</v>
      </c>
    </row>
    <row r="1067" customFormat="false" ht="15.75" hidden="true" customHeight="false" outlineLevel="0" collapsed="false">
      <c r="A1067" s="8" t="s">
        <v>865</v>
      </c>
      <c r="B1067" s="8" t="s">
        <v>1172</v>
      </c>
      <c r="C1067" s="8" t="str">
        <f aca="false">IFERROR(__xludf.dummyfunction("INDEX(SPLIT(B1067, "" "", TRUE, TRUE), 0, 1)"),"AWS")</f>
        <v>AWS</v>
      </c>
    </row>
    <row r="1068" customFormat="false" ht="15.75" hidden="true" customHeight="false" outlineLevel="0" collapsed="false">
      <c r="A1068" s="8" t="s">
        <v>865</v>
      </c>
      <c r="B1068" s="8" t="s">
        <v>1173</v>
      </c>
      <c r="C1068" s="8" t="str">
        <f aca="false">IFERROR(__xludf.dummyfunction("INDEX(SPLIT(B1068, "" "", TRUE, TRUE), 0, 1)"),"AWS")</f>
        <v>AWS</v>
      </c>
    </row>
    <row r="1069" customFormat="false" ht="15.75" hidden="true" customHeight="false" outlineLevel="0" collapsed="false">
      <c r="A1069" s="8" t="s">
        <v>865</v>
      </c>
      <c r="B1069" s="8" t="s">
        <v>1174</v>
      </c>
      <c r="C1069" s="8" t="str">
        <f aca="false">IFERROR(__xludf.dummyfunction("INDEX(SPLIT(B1069, "" "", TRUE, TRUE), 0, 1)"),"AWS")</f>
        <v>AWS</v>
      </c>
    </row>
    <row r="1070" customFormat="false" ht="15.75" hidden="true" customHeight="false" outlineLevel="0" collapsed="false">
      <c r="A1070" s="8" t="s">
        <v>865</v>
      </c>
      <c r="B1070" s="8" t="s">
        <v>1175</v>
      </c>
      <c r="C1070" s="8" t="str">
        <f aca="false">IFERROR(__xludf.dummyfunction("INDEX(SPLIT(B1070, "" "", TRUE, TRUE), 0, 1)"),"AWS")</f>
        <v>AWS</v>
      </c>
    </row>
    <row r="1071" customFormat="false" ht="15.75" hidden="true" customHeight="false" outlineLevel="0" collapsed="false">
      <c r="A1071" s="8" t="s">
        <v>865</v>
      </c>
      <c r="B1071" s="8" t="s">
        <v>1176</v>
      </c>
      <c r="C1071" s="8" t="str">
        <f aca="false">IFERROR(__xludf.dummyfunction("INDEX(SPLIT(B1071, "" "", TRUE, TRUE), 0, 1)"),"AWS")</f>
        <v>AWS</v>
      </c>
    </row>
    <row r="1072" customFormat="false" ht="15.75" hidden="true" customHeight="false" outlineLevel="0" collapsed="false">
      <c r="A1072" s="8" t="s">
        <v>865</v>
      </c>
      <c r="B1072" s="8" t="s">
        <v>1177</v>
      </c>
      <c r="C1072" s="8" t="str">
        <f aca="false">IFERROR(__xludf.dummyfunction("INDEX(SPLIT(B1072, "" "", TRUE, TRUE), 0, 1)"),"AWS")</f>
        <v>AWS</v>
      </c>
    </row>
    <row r="1073" customFormat="false" ht="15.75" hidden="true" customHeight="false" outlineLevel="0" collapsed="false">
      <c r="A1073" s="8" t="s">
        <v>865</v>
      </c>
      <c r="B1073" s="8" t="s">
        <v>1178</v>
      </c>
      <c r="C1073" s="8" t="str">
        <f aca="false">IFERROR(__xludf.dummyfunction("INDEX(SPLIT(B1073, "" "", TRUE, TRUE), 0, 1)"),"AWS")</f>
        <v>AWS</v>
      </c>
    </row>
    <row r="1074" customFormat="false" ht="15.75" hidden="true" customHeight="false" outlineLevel="0" collapsed="false">
      <c r="A1074" s="8" t="s">
        <v>865</v>
      </c>
      <c r="B1074" s="8" t="s">
        <v>1179</v>
      </c>
      <c r="C1074" s="8" t="str">
        <f aca="false">IFERROR(__xludf.dummyfunction("INDEX(SPLIT(B1074, "" "", TRUE, TRUE), 0, 1)"),"AWS")</f>
        <v>AWS</v>
      </c>
    </row>
    <row r="1075" customFormat="false" ht="15.75" hidden="true" customHeight="false" outlineLevel="0" collapsed="false">
      <c r="A1075" s="8" t="s">
        <v>865</v>
      </c>
      <c r="B1075" s="8" t="s">
        <v>1180</v>
      </c>
      <c r="C1075" s="8" t="str">
        <f aca="false">IFERROR(__xludf.dummyfunction("INDEX(SPLIT(B1075, "" "", TRUE, TRUE), 0, 1)"),"AWS")</f>
        <v>AWS</v>
      </c>
    </row>
    <row r="1076" customFormat="false" ht="15.75" hidden="true" customHeight="false" outlineLevel="0" collapsed="false">
      <c r="A1076" s="8" t="s">
        <v>865</v>
      </c>
      <c r="B1076" s="8" t="s">
        <v>1181</v>
      </c>
      <c r="C1076" s="8" t="str">
        <f aca="false">IFERROR(__xludf.dummyfunction("INDEX(SPLIT(B1076, "" "", TRUE, TRUE), 0, 1)"),"AWS")</f>
        <v>AWS</v>
      </c>
    </row>
    <row r="1077" customFormat="false" ht="15.75" hidden="true" customHeight="false" outlineLevel="0" collapsed="false">
      <c r="A1077" s="8" t="s">
        <v>865</v>
      </c>
      <c r="B1077" s="8" t="s">
        <v>1182</v>
      </c>
      <c r="C1077" s="8" t="str">
        <f aca="false">IFERROR(__xludf.dummyfunction("INDEX(SPLIT(B1077, "" "", TRUE, TRUE), 0, 1)"),"AWS")</f>
        <v>AWS</v>
      </c>
    </row>
    <row r="1078" customFormat="false" ht="15.75" hidden="true" customHeight="false" outlineLevel="0" collapsed="false">
      <c r="A1078" s="8" t="s">
        <v>865</v>
      </c>
      <c r="B1078" s="8" t="s">
        <v>1183</v>
      </c>
      <c r="C1078" s="8" t="str">
        <f aca="false">IFERROR(__xludf.dummyfunction("INDEX(SPLIT(B1078, "" "", TRUE, TRUE), 0, 1)"),"AWS")</f>
        <v>AWS</v>
      </c>
    </row>
    <row r="1079" customFormat="false" ht="15.75" hidden="true" customHeight="false" outlineLevel="0" collapsed="false">
      <c r="A1079" s="8" t="s">
        <v>865</v>
      </c>
      <c r="B1079" s="8" t="s">
        <v>1184</v>
      </c>
      <c r="C1079" s="8" t="str">
        <f aca="false">IFERROR(__xludf.dummyfunction("INDEX(SPLIT(B1079, "" "", TRUE, TRUE), 0, 1)"),"AWS")</f>
        <v>AWS</v>
      </c>
    </row>
    <row r="1080" customFormat="false" ht="15.75" hidden="true" customHeight="false" outlineLevel="0" collapsed="false">
      <c r="A1080" s="8" t="s">
        <v>865</v>
      </c>
      <c r="B1080" s="8" t="s">
        <v>1185</v>
      </c>
      <c r="C1080" s="8" t="str">
        <f aca="false">IFERROR(__xludf.dummyfunction("INDEX(SPLIT(B1080, "" "", TRUE, TRUE), 0, 1)"),"AWS")</f>
        <v>AWS</v>
      </c>
    </row>
    <row r="1081" customFormat="false" ht="15.75" hidden="true" customHeight="false" outlineLevel="0" collapsed="false">
      <c r="A1081" s="8" t="s">
        <v>865</v>
      </c>
      <c r="B1081" s="8" t="s">
        <v>1186</v>
      </c>
      <c r="C1081" s="8" t="str">
        <f aca="false">IFERROR(__xludf.dummyfunction("INDEX(SPLIT(B1081, "" "", TRUE, TRUE), 0, 1)"),"AWS")</f>
        <v>AWS</v>
      </c>
    </row>
    <row r="1082" customFormat="false" ht="15.75" hidden="true" customHeight="false" outlineLevel="0" collapsed="false">
      <c r="A1082" s="8" t="s">
        <v>865</v>
      </c>
      <c r="B1082" s="8" t="s">
        <v>1187</v>
      </c>
      <c r="C1082" s="8" t="str">
        <f aca="false">IFERROR(__xludf.dummyfunction("INDEX(SPLIT(B1082, "" "", TRUE, TRUE), 0, 1)"),"AWS")</f>
        <v>AWS</v>
      </c>
    </row>
    <row r="1083" customFormat="false" ht="15.75" hidden="true" customHeight="false" outlineLevel="0" collapsed="false">
      <c r="A1083" s="8" t="s">
        <v>865</v>
      </c>
      <c r="B1083" s="8" t="s">
        <v>1188</v>
      </c>
      <c r="C1083" s="8" t="str">
        <f aca="false">IFERROR(__xludf.dummyfunction("INDEX(SPLIT(B1083, "" "", TRUE, TRUE), 0, 1)"),"AWS")</f>
        <v>AWS</v>
      </c>
    </row>
    <row r="1084" customFormat="false" ht="15.75" hidden="true" customHeight="false" outlineLevel="0" collapsed="false">
      <c r="A1084" s="8" t="s">
        <v>865</v>
      </c>
      <c r="B1084" s="8" t="s">
        <v>1189</v>
      </c>
      <c r="C1084" s="8" t="str">
        <f aca="false">IFERROR(__xludf.dummyfunction("INDEX(SPLIT(B1084, "" "", TRUE, TRUE), 0, 1)"),"AWS")</f>
        <v>AWS</v>
      </c>
    </row>
    <row r="1085" customFormat="false" ht="15.75" hidden="true" customHeight="false" outlineLevel="0" collapsed="false">
      <c r="A1085" s="8" t="s">
        <v>865</v>
      </c>
      <c r="B1085" s="8" t="s">
        <v>1190</v>
      </c>
      <c r="C1085" s="8" t="str">
        <f aca="false">IFERROR(__xludf.dummyfunction("INDEX(SPLIT(B1085, "" "", TRUE, TRUE), 0, 1)"),"AWS")</f>
        <v>AWS</v>
      </c>
    </row>
    <row r="1086" customFormat="false" ht="15.75" hidden="true" customHeight="false" outlineLevel="0" collapsed="false">
      <c r="A1086" s="8" t="s">
        <v>865</v>
      </c>
      <c r="B1086" s="8" t="s">
        <v>1191</v>
      </c>
      <c r="C1086" s="8" t="str">
        <f aca="false">IFERROR(__xludf.dummyfunction("INDEX(SPLIT(B1086, "" "", TRUE, TRUE), 0, 1)"),"AWS")</f>
        <v>AWS</v>
      </c>
    </row>
    <row r="1087" customFormat="false" ht="15.75" hidden="true" customHeight="false" outlineLevel="0" collapsed="false">
      <c r="A1087" s="8" t="s">
        <v>865</v>
      </c>
      <c r="B1087" s="8" t="s">
        <v>1192</v>
      </c>
      <c r="C1087" s="8" t="str">
        <f aca="false">IFERROR(__xludf.dummyfunction("INDEX(SPLIT(B1087, "" "", TRUE, TRUE), 0, 1)"),"AWS")</f>
        <v>AWS</v>
      </c>
    </row>
    <row r="1088" customFormat="false" ht="15.75" hidden="true" customHeight="false" outlineLevel="0" collapsed="false">
      <c r="A1088" s="8" t="s">
        <v>865</v>
      </c>
      <c r="B1088" s="8" t="s">
        <v>1193</v>
      </c>
      <c r="C1088" s="8" t="str">
        <f aca="false">IFERROR(__xludf.dummyfunction("INDEX(SPLIT(B1088, "" "", TRUE, TRUE), 0, 1)"),"AWS")</f>
        <v>AWS</v>
      </c>
    </row>
    <row r="1089" customFormat="false" ht="15.75" hidden="true" customHeight="false" outlineLevel="0" collapsed="false">
      <c r="A1089" s="8" t="s">
        <v>865</v>
      </c>
      <c r="B1089" s="8" t="s">
        <v>1194</v>
      </c>
      <c r="C1089" s="8" t="str">
        <f aca="false">IFERROR(__xludf.dummyfunction("INDEX(SPLIT(B1089, "" "", TRUE, TRUE), 0, 1)"),"AWS")</f>
        <v>AWS</v>
      </c>
    </row>
    <row r="1090" customFormat="false" ht="15.75" hidden="true" customHeight="false" outlineLevel="0" collapsed="false">
      <c r="A1090" s="8" t="s">
        <v>865</v>
      </c>
      <c r="B1090" s="8" t="s">
        <v>1195</v>
      </c>
      <c r="C1090" s="8" t="str">
        <f aca="false">IFERROR(__xludf.dummyfunction("INDEX(SPLIT(B1090, "" "", TRUE, TRUE), 0, 1)"),"AWS")</f>
        <v>AWS</v>
      </c>
    </row>
    <row r="1091" customFormat="false" ht="15.75" hidden="true" customHeight="false" outlineLevel="0" collapsed="false">
      <c r="A1091" s="8" t="s">
        <v>865</v>
      </c>
      <c r="B1091" s="8" t="s">
        <v>1196</v>
      </c>
      <c r="C1091" s="8" t="str">
        <f aca="false">IFERROR(__xludf.dummyfunction("INDEX(SPLIT(B1091, "" "", TRUE, TRUE), 0, 1)"),"AWS")</f>
        <v>AWS</v>
      </c>
    </row>
    <row r="1092" customFormat="false" ht="15.75" hidden="true" customHeight="false" outlineLevel="0" collapsed="false">
      <c r="A1092" s="8" t="s">
        <v>865</v>
      </c>
      <c r="B1092" s="8" t="s">
        <v>1197</v>
      </c>
      <c r="C1092" s="8" t="str">
        <f aca="false">IFERROR(__xludf.dummyfunction("INDEX(SPLIT(B1092, "" "", TRUE, TRUE), 0, 1)"),"AWS")</f>
        <v>AWS</v>
      </c>
    </row>
    <row r="1093" customFormat="false" ht="15.75" hidden="true" customHeight="false" outlineLevel="0" collapsed="false">
      <c r="A1093" s="8" t="s">
        <v>865</v>
      </c>
      <c r="B1093" s="8" t="s">
        <v>1198</v>
      </c>
      <c r="C1093" s="8" t="str">
        <f aca="false">IFERROR(__xludf.dummyfunction("INDEX(SPLIT(B1093, "" "", TRUE, TRUE), 0, 1)"),"AWS")</f>
        <v>AWS</v>
      </c>
    </row>
    <row r="1094" customFormat="false" ht="15.75" hidden="true" customHeight="false" outlineLevel="0" collapsed="false">
      <c r="A1094" s="8" t="s">
        <v>865</v>
      </c>
      <c r="B1094" s="8" t="s">
        <v>1199</v>
      </c>
      <c r="C1094" s="8" t="str">
        <f aca="false">IFERROR(__xludf.dummyfunction("INDEX(SPLIT(B1094, "" "", TRUE, TRUE), 0, 1)"),"AWS")</f>
        <v>AWS</v>
      </c>
    </row>
    <row r="1095" customFormat="false" ht="15.75" hidden="true" customHeight="false" outlineLevel="0" collapsed="false">
      <c r="A1095" s="8" t="s">
        <v>865</v>
      </c>
      <c r="B1095" s="8" t="s">
        <v>1200</v>
      </c>
      <c r="C1095" s="8" t="str">
        <f aca="false">IFERROR(__xludf.dummyfunction("INDEX(SPLIT(B1095, "" "", TRUE, TRUE), 0, 1)"),"AWS")</f>
        <v>AWS</v>
      </c>
    </row>
    <row r="1096" customFormat="false" ht="15.75" hidden="true" customHeight="false" outlineLevel="0" collapsed="false">
      <c r="A1096" s="8" t="s">
        <v>865</v>
      </c>
      <c r="B1096" s="8" t="s">
        <v>1201</v>
      </c>
      <c r="C1096" s="8" t="str">
        <f aca="false">IFERROR(__xludf.dummyfunction("INDEX(SPLIT(B1096, "" "", TRUE, TRUE), 0, 1)"),"AWS")</f>
        <v>AWS</v>
      </c>
    </row>
    <row r="1097" customFormat="false" ht="15.75" hidden="true" customHeight="false" outlineLevel="0" collapsed="false">
      <c r="A1097" s="8" t="s">
        <v>865</v>
      </c>
      <c r="B1097" s="8" t="s">
        <v>1202</v>
      </c>
      <c r="C1097" s="8" t="str">
        <f aca="false">IFERROR(__xludf.dummyfunction("INDEX(SPLIT(B1097, "" "", TRUE, TRUE), 0, 1)"),"AWS")</f>
        <v>AWS</v>
      </c>
    </row>
    <row r="1098" customFormat="false" ht="15.75" hidden="true" customHeight="false" outlineLevel="0" collapsed="false">
      <c r="A1098" s="8" t="s">
        <v>865</v>
      </c>
      <c r="B1098" s="8" t="s">
        <v>1203</v>
      </c>
      <c r="C1098" s="8" t="str">
        <f aca="false">IFERROR(__xludf.dummyfunction("INDEX(SPLIT(B1098, "" "", TRUE, TRUE), 0, 1)"),"AWS")</f>
        <v>AWS</v>
      </c>
    </row>
    <row r="1099" customFormat="false" ht="15.75" hidden="true" customHeight="false" outlineLevel="0" collapsed="false">
      <c r="A1099" s="8" t="s">
        <v>865</v>
      </c>
      <c r="B1099" s="8" t="s">
        <v>1204</v>
      </c>
      <c r="C1099" s="8" t="str">
        <f aca="false">IFERROR(__xludf.dummyfunction("INDEX(SPLIT(B1099, "" "", TRUE, TRUE), 0, 1)"),"AWS")</f>
        <v>AWS</v>
      </c>
    </row>
    <row r="1100" customFormat="false" ht="15.75" hidden="true" customHeight="false" outlineLevel="0" collapsed="false">
      <c r="A1100" s="8" t="s">
        <v>865</v>
      </c>
      <c r="B1100" s="8" t="s">
        <v>1205</v>
      </c>
      <c r="C1100" s="8" t="str">
        <f aca="false">IFERROR(__xludf.dummyfunction("INDEX(SPLIT(B1100, "" "", TRUE, TRUE), 0, 1)"),"AWS")</f>
        <v>AWS</v>
      </c>
    </row>
    <row r="1101" customFormat="false" ht="15.75" hidden="true" customHeight="false" outlineLevel="0" collapsed="false">
      <c r="A1101" s="8" t="s">
        <v>865</v>
      </c>
      <c r="B1101" s="8" t="s">
        <v>1206</v>
      </c>
      <c r="C1101" s="8" t="str">
        <f aca="false">IFERROR(__xludf.dummyfunction("INDEX(SPLIT(B1101, "" "", TRUE, TRUE), 0, 1)"),"AWS")</f>
        <v>AWS</v>
      </c>
    </row>
    <row r="1102" customFormat="false" ht="15.75" hidden="true" customHeight="false" outlineLevel="0" collapsed="false">
      <c r="A1102" s="8" t="s">
        <v>865</v>
      </c>
      <c r="B1102" s="8" t="s">
        <v>1207</v>
      </c>
      <c r="C1102" s="8" t="str">
        <f aca="false">IFERROR(__xludf.dummyfunction("INDEX(SPLIT(B1102, "" "", TRUE, TRUE), 0, 1)"),"AWS")</f>
        <v>AWS</v>
      </c>
    </row>
    <row r="1103" customFormat="false" ht="15.75" hidden="true" customHeight="false" outlineLevel="0" collapsed="false">
      <c r="A1103" s="8" t="s">
        <v>865</v>
      </c>
      <c r="B1103" s="8" t="s">
        <v>1208</v>
      </c>
      <c r="C1103" s="8" t="str">
        <f aca="false">IFERROR(__xludf.dummyfunction("INDEX(SPLIT(B1103, "" "", TRUE, TRUE), 0, 1)"),"AWS")</f>
        <v>AWS</v>
      </c>
    </row>
    <row r="1104" customFormat="false" ht="15.75" hidden="true" customHeight="false" outlineLevel="0" collapsed="false">
      <c r="A1104" s="8" t="s">
        <v>865</v>
      </c>
      <c r="B1104" s="8" t="s">
        <v>1209</v>
      </c>
      <c r="C1104" s="8" t="str">
        <f aca="false">IFERROR(__xludf.dummyfunction("INDEX(SPLIT(B1104, "" "", TRUE, TRUE), 0, 1)"),"AWS")</f>
        <v>AWS</v>
      </c>
    </row>
    <row r="1105" customFormat="false" ht="15.75" hidden="true" customHeight="false" outlineLevel="0" collapsed="false">
      <c r="A1105" s="8" t="s">
        <v>865</v>
      </c>
      <c r="B1105" s="8" t="s">
        <v>1210</v>
      </c>
      <c r="C1105" s="8" t="str">
        <f aca="false">IFERROR(__xludf.dummyfunction("INDEX(SPLIT(B1105, "" "", TRUE, TRUE), 0, 1)"),"AWS")</f>
        <v>AWS</v>
      </c>
    </row>
    <row r="1106" customFormat="false" ht="15.75" hidden="true" customHeight="false" outlineLevel="0" collapsed="false">
      <c r="A1106" s="8" t="s">
        <v>865</v>
      </c>
      <c r="B1106" s="8" t="s">
        <v>1211</v>
      </c>
      <c r="C1106" s="8" t="str">
        <f aca="false">IFERROR(__xludf.dummyfunction("INDEX(SPLIT(B1106, "" "", TRUE, TRUE), 0, 1)"),"AWS")</f>
        <v>AWS</v>
      </c>
    </row>
    <row r="1107" customFormat="false" ht="15.75" hidden="true" customHeight="false" outlineLevel="0" collapsed="false">
      <c r="A1107" s="8" t="s">
        <v>865</v>
      </c>
      <c r="B1107" s="8" t="s">
        <v>1212</v>
      </c>
      <c r="C1107" s="8" t="str">
        <f aca="false">IFERROR(__xludf.dummyfunction("INDEX(SPLIT(B1107, "" "", TRUE, TRUE), 0, 1)"),"AWS")</f>
        <v>AWS</v>
      </c>
    </row>
    <row r="1108" customFormat="false" ht="15.75" hidden="true" customHeight="false" outlineLevel="0" collapsed="false">
      <c r="A1108" s="8" t="s">
        <v>865</v>
      </c>
      <c r="B1108" s="8" t="s">
        <v>1213</v>
      </c>
      <c r="C1108" s="8" t="str">
        <f aca="false">IFERROR(__xludf.dummyfunction("INDEX(SPLIT(B1108, "" "", TRUE, TRUE), 0, 1)"),"AWS")</f>
        <v>AWS</v>
      </c>
    </row>
    <row r="1109" customFormat="false" ht="15.75" hidden="true" customHeight="false" outlineLevel="0" collapsed="false">
      <c r="A1109" s="8" t="s">
        <v>865</v>
      </c>
      <c r="B1109" s="8" t="s">
        <v>1214</v>
      </c>
      <c r="C1109" s="8" t="str">
        <f aca="false">IFERROR(__xludf.dummyfunction("INDEX(SPLIT(B1109, "" "", TRUE, TRUE), 0, 1)"),"AWS")</f>
        <v>AWS</v>
      </c>
    </row>
    <row r="1110" customFormat="false" ht="15.75" hidden="true" customHeight="false" outlineLevel="0" collapsed="false">
      <c r="A1110" s="8" t="s">
        <v>865</v>
      </c>
      <c r="B1110" s="8" t="s">
        <v>1215</v>
      </c>
      <c r="C1110" s="8" t="str">
        <f aca="false">IFERROR(__xludf.dummyfunction("INDEX(SPLIT(B1110, "" "", TRUE, TRUE), 0, 1)"),"AWS")</f>
        <v>AWS</v>
      </c>
    </row>
    <row r="1111" customFormat="false" ht="15.75" hidden="true" customHeight="false" outlineLevel="0" collapsed="false">
      <c r="A1111" s="8" t="s">
        <v>865</v>
      </c>
      <c r="B1111" s="8" t="s">
        <v>1216</v>
      </c>
      <c r="C1111" s="8" t="str">
        <f aca="false">IFERROR(__xludf.dummyfunction("INDEX(SPLIT(B1111, "" "", TRUE, TRUE), 0, 1)"),"AWS")</f>
        <v>AWS</v>
      </c>
    </row>
    <row r="1112" customFormat="false" ht="15.75" hidden="true" customHeight="false" outlineLevel="0" collapsed="false">
      <c r="A1112" s="8" t="s">
        <v>865</v>
      </c>
      <c r="B1112" s="8" t="s">
        <v>1217</v>
      </c>
      <c r="C1112" s="8" t="str">
        <f aca="false">IFERROR(__xludf.dummyfunction("INDEX(SPLIT(B1112, "" "", TRUE, TRUE), 0, 1)"),"AWS")</f>
        <v>AWS</v>
      </c>
    </row>
    <row r="1113" customFormat="false" ht="15.75" hidden="true" customHeight="false" outlineLevel="0" collapsed="false">
      <c r="A1113" s="8" t="s">
        <v>865</v>
      </c>
      <c r="B1113" s="8" t="s">
        <v>1218</v>
      </c>
      <c r="C1113" s="8" t="str">
        <f aca="false">IFERROR(__xludf.dummyfunction("INDEX(SPLIT(B1113, "" "", TRUE, TRUE), 0, 1)"),"AWS")</f>
        <v>AWS</v>
      </c>
    </row>
    <row r="1114" customFormat="false" ht="15.75" hidden="true" customHeight="false" outlineLevel="0" collapsed="false">
      <c r="A1114" s="8" t="s">
        <v>865</v>
      </c>
      <c r="B1114" s="8" t="s">
        <v>1219</v>
      </c>
      <c r="C1114" s="8" t="str">
        <f aca="false">IFERROR(__xludf.dummyfunction("INDEX(SPLIT(B1114, "" "", TRUE, TRUE), 0, 1)"),"AWS")</f>
        <v>AWS</v>
      </c>
    </row>
    <row r="1115" customFormat="false" ht="15.75" hidden="true" customHeight="false" outlineLevel="0" collapsed="false">
      <c r="A1115" s="8" t="s">
        <v>865</v>
      </c>
      <c r="B1115" s="8" t="s">
        <v>1220</v>
      </c>
      <c r="C1115" s="8" t="str">
        <f aca="false">IFERROR(__xludf.dummyfunction("INDEX(SPLIT(B1115, "" "", TRUE, TRUE), 0, 1)"),"AWS")</f>
        <v>AWS</v>
      </c>
    </row>
    <row r="1116" customFormat="false" ht="15.75" hidden="true" customHeight="false" outlineLevel="0" collapsed="false">
      <c r="A1116" s="8" t="s">
        <v>865</v>
      </c>
      <c r="B1116" s="8" t="s">
        <v>1221</v>
      </c>
      <c r="C1116" s="8" t="str">
        <f aca="false">IFERROR(__xludf.dummyfunction("INDEX(SPLIT(B1116, "" "", TRUE, TRUE), 0, 1)"),"AWS")</f>
        <v>AWS</v>
      </c>
    </row>
    <row r="1117" customFormat="false" ht="15.75" hidden="true" customHeight="false" outlineLevel="0" collapsed="false">
      <c r="A1117" s="8" t="s">
        <v>865</v>
      </c>
      <c r="B1117" s="8" t="s">
        <v>1222</v>
      </c>
      <c r="C1117" s="8" t="str">
        <f aca="false">IFERROR(__xludf.dummyfunction("INDEX(SPLIT(B1117, "" "", TRUE, TRUE), 0, 1)"),"AWS")</f>
        <v>AWS</v>
      </c>
    </row>
    <row r="1118" customFormat="false" ht="15.75" hidden="true" customHeight="false" outlineLevel="0" collapsed="false">
      <c r="A1118" s="8" t="s">
        <v>865</v>
      </c>
      <c r="B1118" s="8" t="s">
        <v>1223</v>
      </c>
      <c r="C1118" s="8" t="str">
        <f aca="false">IFERROR(__xludf.dummyfunction("INDEX(SPLIT(B1118, "" "", TRUE, TRUE), 0, 1)"),"AWS")</f>
        <v>AWS</v>
      </c>
    </row>
    <row r="1119" customFormat="false" ht="15.75" hidden="true" customHeight="false" outlineLevel="0" collapsed="false">
      <c r="A1119" s="8" t="s">
        <v>865</v>
      </c>
      <c r="B1119" s="8" t="s">
        <v>1224</v>
      </c>
      <c r="C1119" s="8" t="str">
        <f aca="false">IFERROR(__xludf.dummyfunction("INDEX(SPLIT(B1119, "" "", TRUE, TRUE), 0, 1)"),"AWS")</f>
        <v>AWS</v>
      </c>
    </row>
    <row r="1120" customFormat="false" ht="15.75" hidden="true" customHeight="false" outlineLevel="0" collapsed="false">
      <c r="A1120" s="8" t="s">
        <v>865</v>
      </c>
      <c r="B1120" s="8" t="s">
        <v>1225</v>
      </c>
      <c r="C1120" s="8" t="str">
        <f aca="false">IFERROR(__xludf.dummyfunction("INDEX(SPLIT(B1120, "" "", TRUE, TRUE), 0, 1)"),"AWS")</f>
        <v>AWS</v>
      </c>
    </row>
    <row r="1121" customFormat="false" ht="15.75" hidden="true" customHeight="false" outlineLevel="0" collapsed="false">
      <c r="A1121" s="8" t="s">
        <v>865</v>
      </c>
      <c r="B1121" s="8" t="s">
        <v>1226</v>
      </c>
      <c r="C1121" s="8" t="str">
        <f aca="false">IFERROR(__xludf.dummyfunction("INDEX(SPLIT(B1121, "" "", TRUE, TRUE), 0, 1)"),"AWS")</f>
        <v>AWS</v>
      </c>
    </row>
    <row r="1122" customFormat="false" ht="15.75" hidden="true" customHeight="false" outlineLevel="0" collapsed="false">
      <c r="A1122" s="8" t="s">
        <v>865</v>
      </c>
      <c r="B1122" s="8" t="s">
        <v>1227</v>
      </c>
      <c r="C1122" s="8" t="str">
        <f aca="false">IFERROR(__xludf.dummyfunction("INDEX(SPLIT(B1122, "" "", TRUE, TRUE), 0, 1)"),"AWS")</f>
        <v>AWS</v>
      </c>
    </row>
    <row r="1123" customFormat="false" ht="15.75" hidden="true" customHeight="false" outlineLevel="0" collapsed="false">
      <c r="A1123" s="8" t="s">
        <v>865</v>
      </c>
      <c r="B1123" s="8" t="s">
        <v>1228</v>
      </c>
      <c r="C1123" s="8" t="str">
        <f aca="false">IFERROR(__xludf.dummyfunction("INDEX(SPLIT(B1123, "" "", TRUE, TRUE), 0, 1)"),"AWS")</f>
        <v>AWS</v>
      </c>
    </row>
    <row r="1124" customFormat="false" ht="15.75" hidden="true" customHeight="false" outlineLevel="0" collapsed="false">
      <c r="A1124" s="8" t="s">
        <v>865</v>
      </c>
      <c r="B1124" s="8" t="s">
        <v>1229</v>
      </c>
      <c r="C1124" s="8" t="str">
        <f aca="false">IFERROR(__xludf.dummyfunction("INDEX(SPLIT(B1124, "" "", TRUE, TRUE), 0, 1)"),"AWS")</f>
        <v>AWS</v>
      </c>
    </row>
    <row r="1125" customFormat="false" ht="15.75" hidden="true" customHeight="false" outlineLevel="0" collapsed="false">
      <c r="A1125" s="8" t="s">
        <v>865</v>
      </c>
      <c r="B1125" s="8" t="s">
        <v>1230</v>
      </c>
      <c r="C1125" s="8" t="str">
        <f aca="false">IFERROR(__xludf.dummyfunction("INDEX(SPLIT(B1125, "" "", TRUE, TRUE), 0, 1)"),"AWS")</f>
        <v>AWS</v>
      </c>
    </row>
    <row r="1126" customFormat="false" ht="15.75" hidden="true" customHeight="false" outlineLevel="0" collapsed="false">
      <c r="A1126" s="8" t="s">
        <v>865</v>
      </c>
      <c r="B1126" s="8" t="s">
        <v>1231</v>
      </c>
      <c r="C1126" s="8" t="str">
        <f aca="false">IFERROR(__xludf.dummyfunction("INDEX(SPLIT(B1126, "" "", TRUE, TRUE), 0, 1)"),"AWS")</f>
        <v>AWS</v>
      </c>
    </row>
    <row r="1127" customFormat="false" ht="15.75" hidden="true" customHeight="false" outlineLevel="0" collapsed="false">
      <c r="A1127" s="8" t="s">
        <v>865</v>
      </c>
      <c r="B1127" s="8" t="s">
        <v>1232</v>
      </c>
      <c r="C1127" s="8" t="str">
        <f aca="false">IFERROR(__xludf.dummyfunction("INDEX(SPLIT(B1127, "" "", TRUE, TRUE), 0, 1)"),"AWS")</f>
        <v>AWS</v>
      </c>
    </row>
    <row r="1128" customFormat="false" ht="15.75" hidden="true" customHeight="false" outlineLevel="0" collapsed="false">
      <c r="A1128" s="8" t="s">
        <v>865</v>
      </c>
      <c r="B1128" s="8" t="s">
        <v>1233</v>
      </c>
      <c r="C1128" s="8" t="str">
        <f aca="false">IFERROR(__xludf.dummyfunction("INDEX(SPLIT(B1128, "" "", TRUE, TRUE), 0, 1)"),"AWS")</f>
        <v>AWS</v>
      </c>
    </row>
    <row r="1129" customFormat="false" ht="15.75" hidden="true" customHeight="false" outlineLevel="0" collapsed="false">
      <c r="A1129" s="8" t="s">
        <v>865</v>
      </c>
      <c r="B1129" s="8" t="s">
        <v>1234</v>
      </c>
      <c r="C1129" s="8" t="str">
        <f aca="false">IFERROR(__xludf.dummyfunction("INDEX(SPLIT(B1129, "" "", TRUE, TRUE), 0, 1)"),"AWS")</f>
        <v>AWS</v>
      </c>
    </row>
    <row r="1130" customFormat="false" ht="15.75" hidden="true" customHeight="false" outlineLevel="0" collapsed="false">
      <c r="A1130" s="8" t="s">
        <v>865</v>
      </c>
      <c r="B1130" s="8" t="s">
        <v>1235</v>
      </c>
      <c r="C1130" s="8" t="str">
        <f aca="false">IFERROR(__xludf.dummyfunction("INDEX(SPLIT(B1130, "" "", TRUE, TRUE), 0, 1)"),"AWS")</f>
        <v>AWS</v>
      </c>
    </row>
    <row r="1131" customFormat="false" ht="15.75" hidden="true" customHeight="false" outlineLevel="0" collapsed="false">
      <c r="A1131" s="8" t="s">
        <v>865</v>
      </c>
      <c r="B1131" s="8" t="s">
        <v>1236</v>
      </c>
      <c r="C1131" s="8" t="str">
        <f aca="false">IFERROR(__xludf.dummyfunction("INDEX(SPLIT(B1131, "" "", TRUE, TRUE), 0, 1)"),"AWS")</f>
        <v>AWS</v>
      </c>
    </row>
    <row r="1132" customFormat="false" ht="15.75" hidden="true" customHeight="false" outlineLevel="0" collapsed="false">
      <c r="A1132" s="8" t="s">
        <v>865</v>
      </c>
      <c r="B1132" s="8" t="s">
        <v>1237</v>
      </c>
      <c r="C1132" s="8" t="str">
        <f aca="false">IFERROR(__xludf.dummyfunction("INDEX(SPLIT(B1132, "" "", TRUE, TRUE), 0, 1)"),"AWS")</f>
        <v>AWS</v>
      </c>
    </row>
    <row r="1133" customFormat="false" ht="15.75" hidden="true" customHeight="false" outlineLevel="0" collapsed="false">
      <c r="A1133" s="8" t="s">
        <v>865</v>
      </c>
      <c r="B1133" s="8" t="s">
        <v>1238</v>
      </c>
      <c r="C1133" s="8" t="str">
        <f aca="false">IFERROR(__xludf.dummyfunction("INDEX(SPLIT(B1133, "" "", TRUE, TRUE), 0, 1)"),"AWS")</f>
        <v>AWS</v>
      </c>
    </row>
    <row r="1134" customFormat="false" ht="15.75" hidden="true" customHeight="false" outlineLevel="0" collapsed="false">
      <c r="A1134" s="8" t="s">
        <v>865</v>
      </c>
      <c r="B1134" s="8" t="s">
        <v>1239</v>
      </c>
      <c r="C1134" s="8" t="str">
        <f aca="false">IFERROR(__xludf.dummyfunction("INDEX(SPLIT(B1134, "" "", TRUE, TRUE), 0, 1)"),"AWS")</f>
        <v>AWS</v>
      </c>
    </row>
    <row r="1135" customFormat="false" ht="15.75" hidden="true" customHeight="false" outlineLevel="0" collapsed="false">
      <c r="A1135" s="8" t="s">
        <v>865</v>
      </c>
      <c r="B1135" s="8" t="s">
        <v>1240</v>
      </c>
      <c r="C1135" s="8" t="str">
        <f aca="false">IFERROR(__xludf.dummyfunction("INDEX(SPLIT(B1135, "" "", TRUE, TRUE), 0, 1)"),"AWS")</f>
        <v>AWS</v>
      </c>
    </row>
    <row r="1136" customFormat="false" ht="15.75" hidden="true" customHeight="false" outlineLevel="0" collapsed="false">
      <c r="A1136" s="8" t="s">
        <v>865</v>
      </c>
      <c r="B1136" s="8" t="s">
        <v>1241</v>
      </c>
      <c r="C1136" s="8" t="str">
        <f aca="false">IFERROR(__xludf.dummyfunction("INDEX(SPLIT(B1136, "" "", TRUE, TRUE), 0, 1)"),"AWS")</f>
        <v>AWS</v>
      </c>
    </row>
    <row r="1137" customFormat="false" ht="15.75" hidden="true" customHeight="false" outlineLevel="0" collapsed="false">
      <c r="A1137" s="8" t="s">
        <v>865</v>
      </c>
      <c r="B1137" s="8" t="s">
        <v>1242</v>
      </c>
      <c r="C1137" s="8" t="str">
        <f aca="false">IFERROR(__xludf.dummyfunction("INDEX(SPLIT(B1137, "" "", TRUE, TRUE), 0, 1)"),"AWS")</f>
        <v>AWS</v>
      </c>
    </row>
    <row r="1138" customFormat="false" ht="15.75" hidden="true" customHeight="false" outlineLevel="0" collapsed="false">
      <c r="A1138" s="8" t="s">
        <v>865</v>
      </c>
      <c r="B1138" s="8" t="s">
        <v>1243</v>
      </c>
      <c r="C1138" s="8" t="str">
        <f aca="false">IFERROR(__xludf.dummyfunction("INDEX(SPLIT(B1138, "" "", TRUE, TRUE), 0, 1)"),"AWS")</f>
        <v>AWS</v>
      </c>
    </row>
    <row r="1139" customFormat="false" ht="15.75" hidden="true" customHeight="false" outlineLevel="0" collapsed="false">
      <c r="A1139" s="8" t="s">
        <v>865</v>
      </c>
      <c r="B1139" s="8" t="s">
        <v>1244</v>
      </c>
      <c r="C1139" s="8" t="str">
        <f aca="false">IFERROR(__xludf.dummyfunction("INDEX(SPLIT(B1139, "" "", TRUE, TRUE), 0, 1)"),"AWS")</f>
        <v>AWS</v>
      </c>
    </row>
    <row r="1140" customFormat="false" ht="15.75" hidden="true" customHeight="false" outlineLevel="0" collapsed="false">
      <c r="A1140" s="8" t="s">
        <v>865</v>
      </c>
      <c r="B1140" s="8" t="s">
        <v>1245</v>
      </c>
      <c r="C1140" s="8" t="str">
        <f aca="false">IFERROR(__xludf.dummyfunction("INDEX(SPLIT(B1140, "" "", TRUE, TRUE), 0, 1)"),"AWS")</f>
        <v>AWS</v>
      </c>
    </row>
    <row r="1141" customFormat="false" ht="15.75" hidden="true" customHeight="false" outlineLevel="0" collapsed="false">
      <c r="A1141" s="8" t="s">
        <v>865</v>
      </c>
      <c r="B1141" s="8" t="s">
        <v>1246</v>
      </c>
      <c r="C1141" s="8" t="str">
        <f aca="false">IFERROR(__xludf.dummyfunction("INDEX(SPLIT(B1141, "" "", TRUE, TRUE), 0, 1)"),"AWS")</f>
        <v>AWS</v>
      </c>
    </row>
    <row r="1142" customFormat="false" ht="15.75" hidden="true" customHeight="false" outlineLevel="0" collapsed="false">
      <c r="A1142" s="8" t="s">
        <v>865</v>
      </c>
      <c r="B1142" s="8" t="s">
        <v>1247</v>
      </c>
      <c r="C1142" s="8" t="str">
        <f aca="false">IFERROR(__xludf.dummyfunction("INDEX(SPLIT(B1142, "" "", TRUE, TRUE), 0, 1)"),"AWS")</f>
        <v>AWS</v>
      </c>
    </row>
    <row r="1143" customFormat="false" ht="15.75" hidden="true" customHeight="false" outlineLevel="0" collapsed="false">
      <c r="A1143" s="8" t="s">
        <v>865</v>
      </c>
      <c r="B1143" s="8" t="s">
        <v>1248</v>
      </c>
      <c r="C1143" s="8" t="str">
        <f aca="false">IFERROR(__xludf.dummyfunction("INDEX(SPLIT(B1143, "" "", TRUE, TRUE), 0, 1)"),"AWS")</f>
        <v>AWS</v>
      </c>
    </row>
    <row r="1144" customFormat="false" ht="15.75" hidden="true" customHeight="false" outlineLevel="0" collapsed="false">
      <c r="A1144" s="8" t="s">
        <v>865</v>
      </c>
      <c r="B1144" s="8" t="s">
        <v>1249</v>
      </c>
      <c r="C1144" s="8" t="str">
        <f aca="false">IFERROR(__xludf.dummyfunction("INDEX(SPLIT(B1144, "" "", TRUE, TRUE), 0, 1)"),"AWS")</f>
        <v>AWS</v>
      </c>
    </row>
    <row r="1145" customFormat="false" ht="15.75" hidden="true" customHeight="false" outlineLevel="0" collapsed="false">
      <c r="A1145" s="8" t="s">
        <v>865</v>
      </c>
      <c r="B1145" s="8" t="s">
        <v>1250</v>
      </c>
      <c r="C1145" s="8" t="str">
        <f aca="false">IFERROR(__xludf.dummyfunction("INDEX(SPLIT(B1145, "" "", TRUE, TRUE), 0, 1)"),"AWS")</f>
        <v>AWS</v>
      </c>
    </row>
    <row r="1146" customFormat="false" ht="15.75" hidden="true" customHeight="false" outlineLevel="0" collapsed="false">
      <c r="A1146" s="8" t="s">
        <v>865</v>
      </c>
      <c r="B1146" s="8" t="s">
        <v>1251</v>
      </c>
      <c r="C1146" s="8" t="str">
        <f aca="false">IFERROR(__xludf.dummyfunction("INDEX(SPLIT(B1146, "" "", TRUE, TRUE), 0, 1)"),"AWS")</f>
        <v>AWS</v>
      </c>
    </row>
    <row r="1147" customFormat="false" ht="15.75" hidden="true" customHeight="false" outlineLevel="0" collapsed="false">
      <c r="A1147" s="8" t="s">
        <v>865</v>
      </c>
      <c r="B1147" s="8" t="s">
        <v>1252</v>
      </c>
      <c r="C1147" s="8" t="str">
        <f aca="false">IFERROR(__xludf.dummyfunction("INDEX(SPLIT(B1147, "" "", TRUE, TRUE), 0, 1)"),"AWS")</f>
        <v>AWS</v>
      </c>
    </row>
    <row r="1148" customFormat="false" ht="15.75" hidden="true" customHeight="false" outlineLevel="0" collapsed="false">
      <c r="A1148" s="8" t="s">
        <v>865</v>
      </c>
      <c r="B1148" s="8" t="s">
        <v>1253</v>
      </c>
      <c r="C1148" s="8" t="str">
        <f aca="false">IFERROR(__xludf.dummyfunction("INDEX(SPLIT(B1148, "" "", TRUE, TRUE), 0, 1)"),"AWS")</f>
        <v>AWS</v>
      </c>
    </row>
    <row r="1149" customFormat="false" ht="15.75" hidden="true" customHeight="false" outlineLevel="0" collapsed="false">
      <c r="A1149" s="8" t="s">
        <v>865</v>
      </c>
      <c r="B1149" s="8" t="s">
        <v>1254</v>
      </c>
      <c r="C1149" s="8" t="str">
        <f aca="false">IFERROR(__xludf.dummyfunction("INDEX(SPLIT(B1149, "" "", TRUE, TRUE), 0, 1)"),"AWS")</f>
        <v>AWS</v>
      </c>
    </row>
    <row r="1150" customFormat="false" ht="15.75" hidden="true" customHeight="false" outlineLevel="0" collapsed="false">
      <c r="A1150" s="8" t="s">
        <v>865</v>
      </c>
      <c r="B1150" s="8" t="s">
        <v>1255</v>
      </c>
      <c r="C1150" s="8" t="str">
        <f aca="false">IFERROR(__xludf.dummyfunction("INDEX(SPLIT(B1150, "" "", TRUE, TRUE), 0, 1)"),"AWS")</f>
        <v>AWS</v>
      </c>
    </row>
    <row r="1151" customFormat="false" ht="15.75" hidden="true" customHeight="false" outlineLevel="0" collapsed="false">
      <c r="A1151" s="8" t="s">
        <v>865</v>
      </c>
      <c r="B1151" s="8" t="s">
        <v>1256</v>
      </c>
      <c r="C1151" s="8" t="str">
        <f aca="false">IFERROR(__xludf.dummyfunction("INDEX(SPLIT(B1151, "" "", TRUE, TRUE), 0, 1)"),"AWS")</f>
        <v>AWS</v>
      </c>
    </row>
    <row r="1152" customFormat="false" ht="15.75" hidden="true" customHeight="false" outlineLevel="0" collapsed="false">
      <c r="A1152" s="8" t="s">
        <v>865</v>
      </c>
      <c r="B1152" s="8" t="s">
        <v>1257</v>
      </c>
      <c r="C1152" s="8" t="str">
        <f aca="false">IFERROR(__xludf.dummyfunction("INDEX(SPLIT(B1152, "" "", TRUE, TRUE), 0, 1)"),"AWS")</f>
        <v>AWS</v>
      </c>
    </row>
    <row r="1153" customFormat="false" ht="15.75" hidden="true" customHeight="false" outlineLevel="0" collapsed="false">
      <c r="A1153" s="8" t="s">
        <v>865</v>
      </c>
      <c r="B1153" s="8" t="s">
        <v>1258</v>
      </c>
      <c r="C1153" s="8" t="str">
        <f aca="false">IFERROR(__xludf.dummyfunction("INDEX(SPLIT(B1153, "" "", TRUE, TRUE), 0, 1)"),"AWS")</f>
        <v>AWS</v>
      </c>
    </row>
    <row r="1154" customFormat="false" ht="15.75" hidden="true" customHeight="false" outlineLevel="0" collapsed="false">
      <c r="A1154" s="8" t="s">
        <v>865</v>
      </c>
      <c r="B1154" s="8" t="s">
        <v>1259</v>
      </c>
      <c r="C1154" s="8" t="str">
        <f aca="false">IFERROR(__xludf.dummyfunction("INDEX(SPLIT(B1154, "" "", TRUE, TRUE), 0, 1)"),"AWS")</f>
        <v>AWS</v>
      </c>
    </row>
    <row r="1155" customFormat="false" ht="15.75" hidden="true" customHeight="false" outlineLevel="0" collapsed="false">
      <c r="A1155" s="8" t="s">
        <v>865</v>
      </c>
      <c r="B1155" s="8" t="s">
        <v>1260</v>
      </c>
      <c r="C1155" s="8" t="str">
        <f aca="false">IFERROR(__xludf.dummyfunction("INDEX(SPLIT(B1155, "" "", TRUE, TRUE), 0, 1)"),"AWS")</f>
        <v>AWS</v>
      </c>
    </row>
    <row r="1156" customFormat="false" ht="15.75" hidden="true" customHeight="false" outlineLevel="0" collapsed="false">
      <c r="A1156" s="8" t="s">
        <v>865</v>
      </c>
      <c r="B1156" s="8" t="s">
        <v>1261</v>
      </c>
      <c r="C1156" s="8" t="str">
        <f aca="false">IFERROR(__xludf.dummyfunction("INDEX(SPLIT(B1156, "" "", TRUE, TRUE), 0, 1)"),"AWS")</f>
        <v>AWS</v>
      </c>
    </row>
    <row r="1157" customFormat="false" ht="15.75" hidden="true" customHeight="false" outlineLevel="0" collapsed="false">
      <c r="A1157" s="8" t="s">
        <v>865</v>
      </c>
      <c r="B1157" s="8" t="s">
        <v>1262</v>
      </c>
      <c r="C1157" s="8" t="str">
        <f aca="false">IFERROR(__xludf.dummyfunction("INDEX(SPLIT(B1157, "" "", TRUE, TRUE), 0, 1)"),"AWS")</f>
        <v>AWS</v>
      </c>
    </row>
    <row r="1158" customFormat="false" ht="15.75" hidden="true" customHeight="false" outlineLevel="0" collapsed="false">
      <c r="A1158" s="8" t="s">
        <v>865</v>
      </c>
      <c r="B1158" s="8" t="s">
        <v>1263</v>
      </c>
      <c r="C1158" s="8" t="str">
        <f aca="false">IFERROR(__xludf.dummyfunction("INDEX(SPLIT(B1158, "" "", TRUE, TRUE), 0, 1)"),"AWS")</f>
        <v>AWS</v>
      </c>
    </row>
    <row r="1159" customFormat="false" ht="15.75" hidden="true" customHeight="false" outlineLevel="0" collapsed="false">
      <c r="A1159" s="8" t="s">
        <v>865</v>
      </c>
      <c r="B1159" s="8" t="s">
        <v>1264</v>
      </c>
      <c r="C1159" s="8" t="str">
        <f aca="false">IFERROR(__xludf.dummyfunction("INDEX(SPLIT(B1159, "" "", TRUE, TRUE), 0, 1)"),"AWS")</f>
        <v>AWS</v>
      </c>
    </row>
    <row r="1160" customFormat="false" ht="15.75" hidden="true" customHeight="false" outlineLevel="0" collapsed="false">
      <c r="A1160" s="8" t="s">
        <v>865</v>
      </c>
      <c r="B1160" s="8" t="s">
        <v>1265</v>
      </c>
      <c r="C1160" s="8" t="str">
        <f aca="false">IFERROR(__xludf.dummyfunction("INDEX(SPLIT(B1160, "" "", TRUE, TRUE), 0, 1)"),"AWS")</f>
        <v>AWS</v>
      </c>
    </row>
    <row r="1161" customFormat="false" ht="15.75" hidden="true" customHeight="false" outlineLevel="0" collapsed="false">
      <c r="A1161" s="8" t="s">
        <v>865</v>
      </c>
      <c r="B1161" s="8" t="s">
        <v>1266</v>
      </c>
      <c r="C1161" s="8" t="str">
        <f aca="false">IFERROR(__xludf.dummyfunction("INDEX(SPLIT(B1161, "" "", TRUE, TRUE), 0, 1)"),"AWS")</f>
        <v>AWS</v>
      </c>
    </row>
    <row r="1162" customFormat="false" ht="15.75" hidden="true" customHeight="false" outlineLevel="0" collapsed="false">
      <c r="A1162" s="8" t="s">
        <v>865</v>
      </c>
      <c r="B1162" s="8" t="s">
        <v>1267</v>
      </c>
      <c r="C1162" s="8" t="str">
        <f aca="false">IFERROR(__xludf.dummyfunction("INDEX(SPLIT(B1162, "" "", TRUE, TRUE), 0, 1)"),"AWS")</f>
        <v>AWS</v>
      </c>
    </row>
    <row r="1163" customFormat="false" ht="15.75" hidden="true" customHeight="false" outlineLevel="0" collapsed="false">
      <c r="A1163" s="8" t="s">
        <v>865</v>
      </c>
      <c r="B1163" s="8" t="s">
        <v>1268</v>
      </c>
      <c r="C1163" s="8" t="str">
        <f aca="false">IFERROR(__xludf.dummyfunction("INDEX(SPLIT(B1163, "" "", TRUE, TRUE), 0, 1)"),"AWS")</f>
        <v>AWS</v>
      </c>
    </row>
    <row r="1164" customFormat="false" ht="15.75" hidden="true" customHeight="false" outlineLevel="0" collapsed="false">
      <c r="A1164" s="8" t="s">
        <v>865</v>
      </c>
      <c r="B1164" s="8" t="s">
        <v>1269</v>
      </c>
      <c r="C1164" s="8" t="str">
        <f aca="false">IFERROR(__xludf.dummyfunction("INDEX(SPLIT(B1164, "" "", TRUE, TRUE), 0, 1)"),"AWS")</f>
        <v>AWS</v>
      </c>
    </row>
    <row r="1165" customFormat="false" ht="15.75" hidden="true" customHeight="false" outlineLevel="0" collapsed="false">
      <c r="A1165" s="8" t="s">
        <v>865</v>
      </c>
      <c r="B1165" s="8" t="s">
        <v>1270</v>
      </c>
      <c r="C1165" s="8" t="str">
        <f aca="false">IFERROR(__xludf.dummyfunction("INDEX(SPLIT(B1165, "" "", TRUE, TRUE), 0, 1)"),"AWS")</f>
        <v>AWS</v>
      </c>
    </row>
    <row r="1166" customFormat="false" ht="15.75" hidden="true" customHeight="false" outlineLevel="0" collapsed="false">
      <c r="A1166" s="8" t="s">
        <v>865</v>
      </c>
      <c r="B1166" s="8" t="s">
        <v>1271</v>
      </c>
      <c r="C1166" s="8" t="str">
        <f aca="false">IFERROR(__xludf.dummyfunction("INDEX(SPLIT(B1166, "" "", TRUE, TRUE), 0, 1)"),"AWS")</f>
        <v>AWS</v>
      </c>
    </row>
    <row r="1167" customFormat="false" ht="15.75" hidden="true" customHeight="false" outlineLevel="0" collapsed="false">
      <c r="A1167" s="8" t="s">
        <v>865</v>
      </c>
      <c r="B1167" s="8" t="s">
        <v>1272</v>
      </c>
      <c r="C1167" s="8" t="str">
        <f aca="false">IFERROR(__xludf.dummyfunction("INDEX(SPLIT(B1167, "" "", TRUE, TRUE), 0, 1)"),"AWS")</f>
        <v>AWS</v>
      </c>
    </row>
    <row r="1168" customFormat="false" ht="15.75" hidden="true" customHeight="false" outlineLevel="0" collapsed="false">
      <c r="A1168" s="8" t="s">
        <v>865</v>
      </c>
      <c r="B1168" s="8" t="s">
        <v>1273</v>
      </c>
      <c r="C1168" s="8" t="str">
        <f aca="false">IFERROR(__xludf.dummyfunction("INDEX(SPLIT(B1168, "" "", TRUE, TRUE), 0, 1)"),"AWS")</f>
        <v>AWS</v>
      </c>
    </row>
    <row r="1169" customFormat="false" ht="15.75" hidden="true" customHeight="false" outlineLevel="0" collapsed="false">
      <c r="A1169" s="8" t="s">
        <v>865</v>
      </c>
      <c r="B1169" s="8" t="s">
        <v>1274</v>
      </c>
      <c r="C1169" s="8" t="str">
        <f aca="false">IFERROR(__xludf.dummyfunction("INDEX(SPLIT(B1169, "" "", TRUE, TRUE), 0, 1)"),"AWS")</f>
        <v>AWS</v>
      </c>
    </row>
    <row r="1170" customFormat="false" ht="15.75" hidden="true" customHeight="false" outlineLevel="0" collapsed="false">
      <c r="A1170" s="8" t="s">
        <v>865</v>
      </c>
      <c r="B1170" s="8" t="s">
        <v>1275</v>
      </c>
      <c r="C1170" s="8" t="str">
        <f aca="false">IFERROR(__xludf.dummyfunction("INDEX(SPLIT(B1170, "" "", TRUE, TRUE), 0, 1)"),"AWS")</f>
        <v>AWS</v>
      </c>
    </row>
    <row r="1171" customFormat="false" ht="15.75" hidden="true" customHeight="false" outlineLevel="0" collapsed="false">
      <c r="A1171" s="8" t="s">
        <v>865</v>
      </c>
      <c r="B1171" s="8" t="s">
        <v>1276</v>
      </c>
      <c r="C1171" s="8" t="str">
        <f aca="false">IFERROR(__xludf.dummyfunction("INDEX(SPLIT(B1171, "" "", TRUE, TRUE), 0, 1)"),"AWS")</f>
        <v>AWS</v>
      </c>
    </row>
    <row r="1172" customFormat="false" ht="15.75" hidden="true" customHeight="false" outlineLevel="0" collapsed="false">
      <c r="A1172" s="8" t="s">
        <v>865</v>
      </c>
      <c r="B1172" s="8" t="s">
        <v>1277</v>
      </c>
      <c r="C1172" s="8" t="str">
        <f aca="false">IFERROR(__xludf.dummyfunction("INDEX(SPLIT(B1172, "" "", TRUE, TRUE), 0, 1)"),"AWS")</f>
        <v>AWS</v>
      </c>
    </row>
    <row r="1173" customFormat="false" ht="15.75" hidden="true" customHeight="false" outlineLevel="0" collapsed="false">
      <c r="A1173" s="8" t="s">
        <v>865</v>
      </c>
      <c r="B1173" s="8" t="s">
        <v>1278</v>
      </c>
      <c r="C1173" s="8" t="str">
        <f aca="false">IFERROR(__xludf.dummyfunction("INDEX(SPLIT(B1173, "" "", TRUE, TRUE), 0, 1)"),"AWS")</f>
        <v>AWS</v>
      </c>
    </row>
    <row r="1174" customFormat="false" ht="15.75" hidden="true" customHeight="false" outlineLevel="0" collapsed="false">
      <c r="A1174" s="8" t="s">
        <v>865</v>
      </c>
      <c r="B1174" s="8" t="s">
        <v>1279</v>
      </c>
      <c r="C1174" s="8" t="str">
        <f aca="false">IFERROR(__xludf.dummyfunction("INDEX(SPLIT(B1174, "" "", TRUE, TRUE), 0, 1)"),"AWS")</f>
        <v>AWS</v>
      </c>
    </row>
    <row r="1175" customFormat="false" ht="15.75" hidden="true" customHeight="false" outlineLevel="0" collapsed="false">
      <c r="A1175" s="8" t="s">
        <v>26</v>
      </c>
      <c r="B1175" s="8" t="s">
        <v>1280</v>
      </c>
      <c r="C1175" s="8" t="str">
        <f aca="false">IFERROR(__xludf.dummyfunction("INDEX(SPLIT(B1175, "" "", TRUE, TRUE), 0, 1)"),"AWS")</f>
        <v>AWS</v>
      </c>
    </row>
    <row r="1176" customFormat="false" ht="15.75" hidden="true" customHeight="false" outlineLevel="0" collapsed="false">
      <c r="A1176" s="8" t="s">
        <v>865</v>
      </c>
      <c r="B1176" s="8" t="s">
        <v>1281</v>
      </c>
      <c r="C1176" s="8" t="str">
        <f aca="false">IFERROR(__xludf.dummyfunction("INDEX(SPLIT(B1176, "" "", TRUE, TRUE), 0, 1)"),"AWS")</f>
        <v>AWS</v>
      </c>
    </row>
    <row r="1177" customFormat="false" ht="15.75" hidden="true" customHeight="false" outlineLevel="0" collapsed="false">
      <c r="A1177" s="8" t="s">
        <v>865</v>
      </c>
      <c r="B1177" s="8" t="s">
        <v>1282</v>
      </c>
      <c r="C1177" s="8" t="str">
        <f aca="false">IFERROR(__xludf.dummyfunction("INDEX(SPLIT(B1177, "" "", TRUE, TRUE), 0, 1)"),"AWS")</f>
        <v>AWS</v>
      </c>
    </row>
    <row r="1178" customFormat="false" ht="15.75" hidden="true" customHeight="false" outlineLevel="0" collapsed="false">
      <c r="A1178" s="8" t="s">
        <v>865</v>
      </c>
      <c r="B1178" s="8" t="s">
        <v>1283</v>
      </c>
      <c r="C1178" s="8" t="str">
        <f aca="false">IFERROR(__xludf.dummyfunction("INDEX(SPLIT(B1178, "" "", TRUE, TRUE), 0, 1)"),"AWS")</f>
        <v>AWS</v>
      </c>
    </row>
    <row r="1179" customFormat="false" ht="15.75" hidden="true" customHeight="false" outlineLevel="0" collapsed="false">
      <c r="A1179" s="8" t="s">
        <v>865</v>
      </c>
      <c r="B1179" s="8" t="s">
        <v>1284</v>
      </c>
      <c r="C1179" s="8" t="str">
        <f aca="false">IFERROR(__xludf.dummyfunction("INDEX(SPLIT(B1179, "" "", TRUE, TRUE), 0, 1)"),"AWS")</f>
        <v>AWS</v>
      </c>
    </row>
    <row r="1180" customFormat="false" ht="15.75" hidden="true" customHeight="false" outlineLevel="0" collapsed="false">
      <c r="A1180" s="8" t="s">
        <v>865</v>
      </c>
      <c r="B1180" s="8" t="s">
        <v>1285</v>
      </c>
      <c r="C1180" s="8" t="str">
        <f aca="false">IFERROR(__xludf.dummyfunction("INDEX(SPLIT(B1180, "" "", TRUE, TRUE), 0, 1)"),"AWS")</f>
        <v>AWS</v>
      </c>
    </row>
    <row r="1181" customFormat="false" ht="15.75" hidden="true" customHeight="false" outlineLevel="0" collapsed="false">
      <c r="A1181" s="8" t="s">
        <v>865</v>
      </c>
      <c r="B1181" s="8" t="s">
        <v>1286</v>
      </c>
      <c r="C1181" s="8" t="str">
        <f aca="false">IFERROR(__xludf.dummyfunction("INDEX(SPLIT(B1181, "" "", TRUE, TRUE), 0, 1)"),"AWS")</f>
        <v>AWS</v>
      </c>
    </row>
    <row r="1182" customFormat="false" ht="15.75" hidden="true" customHeight="false" outlineLevel="0" collapsed="false">
      <c r="A1182" s="8" t="s">
        <v>865</v>
      </c>
      <c r="B1182" s="8" t="s">
        <v>1287</v>
      </c>
      <c r="C1182" s="8" t="str">
        <f aca="false">IFERROR(__xludf.dummyfunction("INDEX(SPLIT(B1182, "" "", TRUE, TRUE), 0, 1)"),"AWS")</f>
        <v>AWS</v>
      </c>
    </row>
    <row r="1183" customFormat="false" ht="15.75" hidden="true" customHeight="false" outlineLevel="0" collapsed="false">
      <c r="A1183" s="8" t="s">
        <v>865</v>
      </c>
      <c r="B1183" s="8" t="s">
        <v>1288</v>
      </c>
      <c r="C1183" s="8" t="str">
        <f aca="false">IFERROR(__xludf.dummyfunction("INDEX(SPLIT(B1183, "" "", TRUE, TRUE), 0, 1)"),"AWS")</f>
        <v>AWS</v>
      </c>
    </row>
    <row r="1184" customFormat="false" ht="15.75" hidden="true" customHeight="false" outlineLevel="0" collapsed="false">
      <c r="A1184" s="8" t="s">
        <v>865</v>
      </c>
      <c r="B1184" s="8" t="s">
        <v>1289</v>
      </c>
      <c r="C1184" s="8" t="str">
        <f aca="false">IFERROR(__xludf.dummyfunction("INDEX(SPLIT(B1184, "" "", TRUE, TRUE), 0, 1)"),"AWS")</f>
        <v>AWS</v>
      </c>
    </row>
    <row r="1185" customFormat="false" ht="15.75" hidden="true" customHeight="false" outlineLevel="0" collapsed="false">
      <c r="A1185" s="8" t="s">
        <v>865</v>
      </c>
      <c r="B1185" s="8" t="s">
        <v>1290</v>
      </c>
      <c r="C1185" s="8" t="str">
        <f aca="false">IFERROR(__xludf.dummyfunction("INDEX(SPLIT(B1185, "" "", TRUE, TRUE), 0, 1)"),"AWS")</f>
        <v>AWS</v>
      </c>
    </row>
    <row r="1186" customFormat="false" ht="15.75" hidden="true" customHeight="false" outlineLevel="0" collapsed="false">
      <c r="A1186" s="8" t="s">
        <v>865</v>
      </c>
      <c r="B1186" s="8" t="s">
        <v>1291</v>
      </c>
      <c r="C1186" s="8" t="str">
        <f aca="false">IFERROR(__xludf.dummyfunction("INDEX(SPLIT(B1186, "" "", TRUE, TRUE), 0, 1)"),"AWS")</f>
        <v>AWS</v>
      </c>
    </row>
    <row r="1187" customFormat="false" ht="15.75" hidden="true" customHeight="false" outlineLevel="0" collapsed="false">
      <c r="A1187" s="8" t="s">
        <v>865</v>
      </c>
      <c r="B1187" s="8" t="s">
        <v>1292</v>
      </c>
      <c r="C1187" s="8" t="str">
        <f aca="false">IFERROR(__xludf.dummyfunction("INDEX(SPLIT(B1187, "" "", TRUE, TRUE), 0, 1)"),"AWS")</f>
        <v>AWS</v>
      </c>
    </row>
    <row r="1188" customFormat="false" ht="15.75" hidden="true" customHeight="false" outlineLevel="0" collapsed="false">
      <c r="A1188" s="8" t="s">
        <v>865</v>
      </c>
      <c r="B1188" s="8" t="s">
        <v>1293</v>
      </c>
      <c r="C1188" s="8" t="str">
        <f aca="false">IFERROR(__xludf.dummyfunction("INDEX(SPLIT(B1188, "" "", TRUE, TRUE), 0, 1)"),"AWS")</f>
        <v>AWS</v>
      </c>
    </row>
    <row r="1189" customFormat="false" ht="15.75" hidden="true" customHeight="false" outlineLevel="0" collapsed="false">
      <c r="A1189" s="8" t="s">
        <v>865</v>
      </c>
      <c r="B1189" s="8" t="s">
        <v>1294</v>
      </c>
      <c r="C1189" s="8" t="str">
        <f aca="false">IFERROR(__xludf.dummyfunction("INDEX(SPLIT(B1189, "" "", TRUE, TRUE), 0, 1)"),"AWS")</f>
        <v>AWS</v>
      </c>
    </row>
    <row r="1190" customFormat="false" ht="15.75" hidden="true" customHeight="false" outlineLevel="0" collapsed="false">
      <c r="A1190" s="8" t="s">
        <v>865</v>
      </c>
      <c r="B1190" s="8" t="s">
        <v>1295</v>
      </c>
      <c r="C1190" s="8" t="str">
        <f aca="false">IFERROR(__xludf.dummyfunction("INDEX(SPLIT(B1190, "" "", TRUE, TRUE), 0, 1)"),"AWS")</f>
        <v>AWS</v>
      </c>
    </row>
    <row r="1191" customFormat="false" ht="15.75" hidden="true" customHeight="false" outlineLevel="0" collapsed="false">
      <c r="A1191" s="8" t="s">
        <v>865</v>
      </c>
      <c r="B1191" s="8" t="s">
        <v>1296</v>
      </c>
      <c r="C1191" s="8" t="str">
        <f aca="false">IFERROR(__xludf.dummyfunction("INDEX(SPLIT(B1191, "" "", TRUE, TRUE), 0, 1)"),"AWS")</f>
        <v>AWS</v>
      </c>
    </row>
    <row r="1192" customFormat="false" ht="15.75" hidden="true" customHeight="false" outlineLevel="0" collapsed="false">
      <c r="A1192" s="8" t="s">
        <v>865</v>
      </c>
      <c r="B1192" s="8" t="s">
        <v>1297</v>
      </c>
      <c r="C1192" s="8" t="str">
        <f aca="false">IFERROR(__xludf.dummyfunction("INDEX(SPLIT(B1192, "" "", TRUE, TRUE), 0, 1)"),"AWS")</f>
        <v>AWS</v>
      </c>
    </row>
    <row r="1193" customFormat="false" ht="15.75" hidden="true" customHeight="false" outlineLevel="0" collapsed="false">
      <c r="A1193" s="8" t="s">
        <v>865</v>
      </c>
      <c r="B1193" s="8" t="s">
        <v>1298</v>
      </c>
      <c r="C1193" s="8" t="str">
        <f aca="false">IFERROR(__xludf.dummyfunction("INDEX(SPLIT(B1193, "" "", TRUE, TRUE), 0, 1)"),"AWS")</f>
        <v>AWS</v>
      </c>
    </row>
    <row r="1194" customFormat="false" ht="15.75" hidden="true" customHeight="false" outlineLevel="0" collapsed="false">
      <c r="A1194" s="8" t="s">
        <v>865</v>
      </c>
      <c r="B1194" s="8" t="s">
        <v>1299</v>
      </c>
      <c r="C1194" s="8" t="str">
        <f aca="false">IFERROR(__xludf.dummyfunction("INDEX(SPLIT(B1194, "" "", TRUE, TRUE), 0, 1)"),"AWS")</f>
        <v>AWS</v>
      </c>
    </row>
    <row r="1195" customFormat="false" ht="15.75" hidden="true" customHeight="false" outlineLevel="0" collapsed="false">
      <c r="A1195" s="8" t="s">
        <v>865</v>
      </c>
      <c r="B1195" s="8" t="s">
        <v>1300</v>
      </c>
      <c r="C1195" s="8" t="str">
        <f aca="false">IFERROR(__xludf.dummyfunction("INDEX(SPLIT(B1195, "" "", TRUE, TRUE), 0, 1)"),"AWS")</f>
        <v>AWS</v>
      </c>
    </row>
    <row r="1196" customFormat="false" ht="15.75" hidden="true" customHeight="false" outlineLevel="0" collapsed="false">
      <c r="A1196" s="8" t="s">
        <v>865</v>
      </c>
      <c r="B1196" s="8" t="s">
        <v>1301</v>
      </c>
      <c r="C1196" s="8" t="str">
        <f aca="false">IFERROR(__xludf.dummyfunction("INDEX(SPLIT(B1196, "" "", TRUE, TRUE), 0, 1)"),"AWS")</f>
        <v>AWS</v>
      </c>
    </row>
    <row r="1197" customFormat="false" ht="15.75" hidden="true" customHeight="false" outlineLevel="0" collapsed="false">
      <c r="A1197" s="8" t="s">
        <v>865</v>
      </c>
      <c r="B1197" s="8" t="s">
        <v>1302</v>
      </c>
      <c r="C1197" s="8" t="str">
        <f aca="false">IFERROR(__xludf.dummyfunction("INDEX(SPLIT(B1197, "" "", TRUE, TRUE), 0, 1)"),"AWS")</f>
        <v>AWS</v>
      </c>
    </row>
    <row r="1198" customFormat="false" ht="15.75" hidden="true" customHeight="false" outlineLevel="0" collapsed="false">
      <c r="A1198" s="8" t="s">
        <v>865</v>
      </c>
      <c r="B1198" s="8" t="s">
        <v>1303</v>
      </c>
      <c r="C1198" s="8" t="str">
        <f aca="false">IFERROR(__xludf.dummyfunction("INDEX(SPLIT(B1198, "" "", TRUE, TRUE), 0, 1)"),"AWS")</f>
        <v>AWS</v>
      </c>
    </row>
    <row r="1199" customFormat="false" ht="15.75" hidden="true" customHeight="false" outlineLevel="0" collapsed="false">
      <c r="A1199" s="8" t="s">
        <v>865</v>
      </c>
      <c r="B1199" s="8" t="s">
        <v>1304</v>
      </c>
      <c r="C1199" s="8" t="str">
        <f aca="false">IFERROR(__xludf.dummyfunction("INDEX(SPLIT(B1199, "" "", TRUE, TRUE), 0, 1)"),"AWS")</f>
        <v>AWS</v>
      </c>
    </row>
    <row r="1200" customFormat="false" ht="15.75" hidden="true" customHeight="false" outlineLevel="0" collapsed="false">
      <c r="A1200" s="8" t="s">
        <v>865</v>
      </c>
      <c r="B1200" s="8" t="s">
        <v>1305</v>
      </c>
      <c r="C1200" s="8" t="str">
        <f aca="false">IFERROR(__xludf.dummyfunction("INDEX(SPLIT(B1200, "" "", TRUE, TRUE), 0, 1)"),"AWS")</f>
        <v>AWS</v>
      </c>
    </row>
    <row r="1201" customFormat="false" ht="15.75" hidden="true" customHeight="false" outlineLevel="0" collapsed="false">
      <c r="A1201" s="8" t="s">
        <v>865</v>
      </c>
      <c r="B1201" s="8" t="s">
        <v>1306</v>
      </c>
      <c r="C1201" s="8" t="str">
        <f aca="false">IFERROR(__xludf.dummyfunction("INDEX(SPLIT(B1201, "" "", TRUE, TRUE), 0, 1)"),"AWS")</f>
        <v>AWS</v>
      </c>
    </row>
    <row r="1202" customFormat="false" ht="15.75" hidden="true" customHeight="false" outlineLevel="0" collapsed="false">
      <c r="A1202" s="8" t="s">
        <v>865</v>
      </c>
      <c r="B1202" s="8" t="s">
        <v>1307</v>
      </c>
      <c r="C1202" s="8" t="str">
        <f aca="false">IFERROR(__xludf.dummyfunction("INDEX(SPLIT(B1202, "" "", TRUE, TRUE), 0, 1)"),"AWS")</f>
        <v>AWS</v>
      </c>
    </row>
    <row r="1203" customFormat="false" ht="15.75" hidden="true" customHeight="false" outlineLevel="0" collapsed="false">
      <c r="A1203" s="8" t="s">
        <v>865</v>
      </c>
      <c r="B1203" s="8" t="s">
        <v>1308</v>
      </c>
      <c r="C1203" s="8" t="str">
        <f aca="false">IFERROR(__xludf.dummyfunction("INDEX(SPLIT(B1203, "" "", TRUE, TRUE), 0, 1)"),"AWS")</f>
        <v>AWS</v>
      </c>
    </row>
    <row r="1204" customFormat="false" ht="15.75" hidden="true" customHeight="false" outlineLevel="0" collapsed="false">
      <c r="A1204" s="8" t="s">
        <v>865</v>
      </c>
      <c r="B1204" s="8" t="s">
        <v>1309</v>
      </c>
      <c r="C1204" s="8" t="str">
        <f aca="false">IFERROR(__xludf.dummyfunction("INDEX(SPLIT(B1204, "" "", TRUE, TRUE), 0, 1)"),"AWS")</f>
        <v>AWS</v>
      </c>
    </row>
    <row r="1205" customFormat="false" ht="15.75" hidden="true" customHeight="false" outlineLevel="0" collapsed="false">
      <c r="A1205" s="8" t="s">
        <v>865</v>
      </c>
      <c r="B1205" s="8" t="s">
        <v>1310</v>
      </c>
      <c r="C1205" s="8" t="str">
        <f aca="false">IFERROR(__xludf.dummyfunction("INDEX(SPLIT(B1205, "" "", TRUE, TRUE), 0, 1)"),"AWS")</f>
        <v>AWS</v>
      </c>
    </row>
    <row r="1206" customFormat="false" ht="15.75" hidden="true" customHeight="false" outlineLevel="0" collapsed="false">
      <c r="A1206" s="8" t="s">
        <v>865</v>
      </c>
      <c r="B1206" s="8" t="s">
        <v>1311</v>
      </c>
      <c r="C1206" s="8" t="str">
        <f aca="false">IFERROR(__xludf.dummyfunction("INDEX(SPLIT(B1206, "" "", TRUE, TRUE), 0, 1)"),"AWS")</f>
        <v>AWS</v>
      </c>
    </row>
    <row r="1207" customFormat="false" ht="15.75" hidden="true" customHeight="false" outlineLevel="0" collapsed="false">
      <c r="A1207" s="8" t="s">
        <v>865</v>
      </c>
      <c r="B1207" s="8" t="s">
        <v>1312</v>
      </c>
      <c r="C1207" s="8" t="str">
        <f aca="false">IFERROR(__xludf.dummyfunction("INDEX(SPLIT(B1207, "" "", TRUE, TRUE), 0, 1)"),"AWS")</f>
        <v>AWS</v>
      </c>
    </row>
    <row r="1208" customFormat="false" ht="15.75" hidden="true" customHeight="false" outlineLevel="0" collapsed="false">
      <c r="A1208" s="8" t="s">
        <v>865</v>
      </c>
      <c r="B1208" s="8" t="s">
        <v>1313</v>
      </c>
      <c r="C1208" s="8" t="str">
        <f aca="false">IFERROR(__xludf.dummyfunction("INDEX(SPLIT(B1208, "" "", TRUE, TRUE), 0, 1)"),"AWS")</f>
        <v>AWS</v>
      </c>
    </row>
    <row r="1209" customFormat="false" ht="15.75" hidden="true" customHeight="false" outlineLevel="0" collapsed="false">
      <c r="A1209" s="8" t="s">
        <v>865</v>
      </c>
      <c r="B1209" s="8" t="s">
        <v>1314</v>
      </c>
      <c r="C1209" s="8" t="str">
        <f aca="false">IFERROR(__xludf.dummyfunction("INDEX(SPLIT(B1209, "" "", TRUE, TRUE), 0, 1)"),"AWS")</f>
        <v>AWS</v>
      </c>
    </row>
    <row r="1210" customFormat="false" ht="15.75" hidden="true" customHeight="false" outlineLevel="0" collapsed="false">
      <c r="A1210" s="8" t="s">
        <v>865</v>
      </c>
      <c r="B1210" s="8" t="s">
        <v>1315</v>
      </c>
      <c r="C1210" s="8" t="str">
        <f aca="false">IFERROR(__xludf.dummyfunction("INDEX(SPLIT(B1210, "" "", TRUE, TRUE), 0, 1)"),"AWS")</f>
        <v>AWS</v>
      </c>
    </row>
    <row r="1211" customFormat="false" ht="15.75" hidden="true" customHeight="false" outlineLevel="0" collapsed="false">
      <c r="A1211" s="8" t="s">
        <v>865</v>
      </c>
      <c r="B1211" s="8" t="s">
        <v>1316</v>
      </c>
      <c r="C1211" s="8" t="str">
        <f aca="false">IFERROR(__xludf.dummyfunction("INDEX(SPLIT(B1211, "" "", TRUE, TRUE), 0, 1)"),"AWS")</f>
        <v>AWS</v>
      </c>
    </row>
    <row r="1212" customFormat="false" ht="15.75" hidden="true" customHeight="false" outlineLevel="0" collapsed="false">
      <c r="A1212" s="8" t="s">
        <v>865</v>
      </c>
      <c r="B1212" s="8" t="s">
        <v>1317</v>
      </c>
      <c r="C1212" s="8" t="str">
        <f aca="false">IFERROR(__xludf.dummyfunction("INDEX(SPLIT(B1212, "" "", TRUE, TRUE), 0, 1)"),"AWS")</f>
        <v>AWS</v>
      </c>
    </row>
    <row r="1213" customFormat="false" ht="15.75" hidden="true" customHeight="false" outlineLevel="0" collapsed="false">
      <c r="A1213" s="8" t="s">
        <v>865</v>
      </c>
      <c r="B1213" s="8" t="s">
        <v>1318</v>
      </c>
      <c r="C1213" s="8" t="str">
        <f aca="false">IFERROR(__xludf.dummyfunction("INDEX(SPLIT(B1213, "" "", TRUE, TRUE), 0, 1)"),"AWS")</f>
        <v>AWS</v>
      </c>
    </row>
    <row r="1214" customFormat="false" ht="15.75" hidden="true" customHeight="false" outlineLevel="0" collapsed="false">
      <c r="A1214" s="8" t="s">
        <v>865</v>
      </c>
      <c r="B1214" s="8" t="s">
        <v>1319</v>
      </c>
      <c r="C1214" s="8" t="str">
        <f aca="false">IFERROR(__xludf.dummyfunction("INDEX(SPLIT(B1214, "" "", TRUE, TRUE), 0, 1)"),"AWS")</f>
        <v>AWS</v>
      </c>
    </row>
    <row r="1215" customFormat="false" ht="15.75" hidden="true" customHeight="false" outlineLevel="0" collapsed="false">
      <c r="A1215" s="8" t="s">
        <v>865</v>
      </c>
      <c r="B1215" s="8" t="s">
        <v>1320</v>
      </c>
      <c r="C1215" s="8" t="str">
        <f aca="false">IFERROR(__xludf.dummyfunction("INDEX(SPLIT(B1215, "" "", TRUE, TRUE), 0, 1)"),"AWS")</f>
        <v>AWS</v>
      </c>
    </row>
    <row r="1216" customFormat="false" ht="15.75" hidden="true" customHeight="false" outlineLevel="0" collapsed="false">
      <c r="A1216" s="8" t="s">
        <v>865</v>
      </c>
      <c r="B1216" s="8" t="s">
        <v>1321</v>
      </c>
      <c r="C1216" s="8" t="str">
        <f aca="false">IFERROR(__xludf.dummyfunction("INDEX(SPLIT(B1216, "" "", TRUE, TRUE), 0, 1)"),"AWS")</f>
        <v>AWS</v>
      </c>
    </row>
    <row r="1217" customFormat="false" ht="15.75" hidden="true" customHeight="false" outlineLevel="0" collapsed="false">
      <c r="A1217" s="8" t="s">
        <v>865</v>
      </c>
      <c r="B1217" s="8" t="s">
        <v>1322</v>
      </c>
      <c r="C1217" s="8" t="str">
        <f aca="false">IFERROR(__xludf.dummyfunction("INDEX(SPLIT(B1217, "" "", TRUE, TRUE), 0, 1)"),"AWS")</f>
        <v>AWS</v>
      </c>
    </row>
    <row r="1218" customFormat="false" ht="15.75" hidden="true" customHeight="false" outlineLevel="0" collapsed="false">
      <c r="A1218" s="8" t="s">
        <v>865</v>
      </c>
      <c r="B1218" s="8" t="s">
        <v>1323</v>
      </c>
      <c r="C1218" s="8" t="str">
        <f aca="false">IFERROR(__xludf.dummyfunction("INDEX(SPLIT(B1218, "" "", TRUE, TRUE), 0, 1)"),"AWS")</f>
        <v>AWS</v>
      </c>
    </row>
    <row r="1219" customFormat="false" ht="15.75" hidden="true" customHeight="false" outlineLevel="0" collapsed="false">
      <c r="A1219" s="8" t="s">
        <v>865</v>
      </c>
      <c r="B1219" s="8" t="s">
        <v>1324</v>
      </c>
      <c r="C1219" s="8" t="str">
        <f aca="false">IFERROR(__xludf.dummyfunction("INDEX(SPLIT(B1219, "" "", TRUE, TRUE), 0, 1)"),"AWS")</f>
        <v>AWS</v>
      </c>
    </row>
    <row r="1220" customFormat="false" ht="15.75" hidden="true" customHeight="false" outlineLevel="0" collapsed="false">
      <c r="A1220" s="8" t="s">
        <v>865</v>
      </c>
      <c r="B1220" s="8" t="s">
        <v>1325</v>
      </c>
      <c r="C1220" s="8" t="str">
        <f aca="false">IFERROR(__xludf.dummyfunction("INDEX(SPLIT(B1220, "" "", TRUE, TRUE), 0, 1)"),"AWS")</f>
        <v>AWS</v>
      </c>
    </row>
    <row r="1221" customFormat="false" ht="15.75" hidden="true" customHeight="false" outlineLevel="0" collapsed="false">
      <c r="A1221" s="8" t="s">
        <v>865</v>
      </c>
      <c r="B1221" s="8" t="s">
        <v>1326</v>
      </c>
      <c r="C1221" s="8" t="str">
        <f aca="false">IFERROR(__xludf.dummyfunction("INDEX(SPLIT(B1221, "" "", TRUE, TRUE), 0, 1)"),"AWS")</f>
        <v>AWS</v>
      </c>
    </row>
    <row r="1222" customFormat="false" ht="15.75" hidden="true" customHeight="false" outlineLevel="0" collapsed="false">
      <c r="A1222" s="8" t="s">
        <v>865</v>
      </c>
      <c r="B1222" s="8" t="s">
        <v>1327</v>
      </c>
      <c r="C1222" s="8" t="str">
        <f aca="false">IFERROR(__xludf.dummyfunction("INDEX(SPLIT(B1222, "" "", TRUE, TRUE), 0, 1)"),"AWS")</f>
        <v>AWS</v>
      </c>
    </row>
    <row r="1223" customFormat="false" ht="15.75" hidden="true" customHeight="false" outlineLevel="0" collapsed="false">
      <c r="A1223" s="8" t="s">
        <v>865</v>
      </c>
      <c r="B1223" s="8" t="s">
        <v>1328</v>
      </c>
      <c r="C1223" s="8" t="str">
        <f aca="false">IFERROR(__xludf.dummyfunction("INDEX(SPLIT(B1223, "" "", TRUE, TRUE), 0, 1)"),"AWS")</f>
        <v>AWS</v>
      </c>
    </row>
    <row r="1224" customFormat="false" ht="15.75" hidden="true" customHeight="false" outlineLevel="0" collapsed="false">
      <c r="A1224" s="8" t="s">
        <v>865</v>
      </c>
      <c r="B1224" s="8" t="s">
        <v>1329</v>
      </c>
      <c r="C1224" s="8" t="str">
        <f aca="false">IFERROR(__xludf.dummyfunction("INDEX(SPLIT(B1224, "" "", TRUE, TRUE), 0, 1)"),"AWS")</f>
        <v>AWS</v>
      </c>
    </row>
    <row r="1225" customFormat="false" ht="15.75" hidden="true" customHeight="false" outlineLevel="0" collapsed="false">
      <c r="A1225" s="8" t="s">
        <v>865</v>
      </c>
      <c r="B1225" s="8" t="s">
        <v>1330</v>
      </c>
      <c r="C1225" s="8" t="str">
        <f aca="false">IFERROR(__xludf.dummyfunction("INDEX(SPLIT(B1225, "" "", TRUE, TRUE), 0, 1)"),"AWS")</f>
        <v>AWS</v>
      </c>
    </row>
    <row r="1226" customFormat="false" ht="15.75" hidden="true" customHeight="false" outlineLevel="0" collapsed="false">
      <c r="A1226" s="8" t="s">
        <v>865</v>
      </c>
      <c r="B1226" s="8" t="s">
        <v>1331</v>
      </c>
      <c r="C1226" s="8" t="str">
        <f aca="false">IFERROR(__xludf.dummyfunction("INDEX(SPLIT(B1226, "" "", TRUE, TRUE), 0, 1)"),"AWS")</f>
        <v>AWS</v>
      </c>
    </row>
    <row r="1227" customFormat="false" ht="15.75" hidden="true" customHeight="false" outlineLevel="0" collapsed="false">
      <c r="A1227" s="8" t="s">
        <v>865</v>
      </c>
      <c r="B1227" s="8" t="s">
        <v>1332</v>
      </c>
      <c r="C1227" s="8" t="str">
        <f aca="false">IFERROR(__xludf.dummyfunction("INDEX(SPLIT(B1227, "" "", TRUE, TRUE), 0, 1)"),"AWS")</f>
        <v>AWS</v>
      </c>
    </row>
    <row r="1228" customFormat="false" ht="15.75" hidden="true" customHeight="false" outlineLevel="0" collapsed="false">
      <c r="A1228" s="8" t="s">
        <v>865</v>
      </c>
      <c r="B1228" s="8" t="s">
        <v>1333</v>
      </c>
      <c r="C1228" s="8" t="str">
        <f aca="false">IFERROR(__xludf.dummyfunction("INDEX(SPLIT(B1228, "" "", TRUE, TRUE), 0, 1)"),"AWS")</f>
        <v>AWS</v>
      </c>
    </row>
    <row r="1229" customFormat="false" ht="15.75" hidden="true" customHeight="false" outlineLevel="0" collapsed="false">
      <c r="A1229" s="8" t="s">
        <v>865</v>
      </c>
      <c r="B1229" s="8" t="s">
        <v>1334</v>
      </c>
      <c r="C1229" s="8" t="str">
        <f aca="false">IFERROR(__xludf.dummyfunction("INDEX(SPLIT(B1229, "" "", TRUE, TRUE), 0, 1)"),"AWS")</f>
        <v>AWS</v>
      </c>
    </row>
    <row r="1230" customFormat="false" ht="15.75" hidden="true" customHeight="false" outlineLevel="0" collapsed="false">
      <c r="A1230" s="8" t="s">
        <v>865</v>
      </c>
      <c r="B1230" s="8" t="s">
        <v>1335</v>
      </c>
      <c r="C1230" s="8" t="str">
        <f aca="false">IFERROR(__xludf.dummyfunction("INDEX(SPLIT(B1230, "" "", TRUE, TRUE), 0, 1)"),"AWS")</f>
        <v>AWS</v>
      </c>
    </row>
    <row r="1231" customFormat="false" ht="15.75" hidden="true" customHeight="false" outlineLevel="0" collapsed="false">
      <c r="A1231" s="8" t="s">
        <v>865</v>
      </c>
      <c r="B1231" s="8" t="s">
        <v>1336</v>
      </c>
      <c r="C1231" s="8" t="str">
        <f aca="false">IFERROR(__xludf.dummyfunction("INDEX(SPLIT(B1231, "" "", TRUE, TRUE), 0, 1)"),"AWS")</f>
        <v>AWS</v>
      </c>
    </row>
    <row r="1232" customFormat="false" ht="15.75" hidden="true" customHeight="false" outlineLevel="0" collapsed="false">
      <c r="A1232" s="8" t="s">
        <v>865</v>
      </c>
      <c r="B1232" s="8" t="s">
        <v>1337</v>
      </c>
      <c r="C1232" s="8" t="str">
        <f aca="false">IFERROR(__xludf.dummyfunction("INDEX(SPLIT(B1232, "" "", TRUE, TRUE), 0, 1)"),"AWS")</f>
        <v>AWS</v>
      </c>
    </row>
    <row r="1233" customFormat="false" ht="15.75" hidden="true" customHeight="false" outlineLevel="0" collapsed="false">
      <c r="A1233" s="8" t="s">
        <v>865</v>
      </c>
      <c r="B1233" s="8" t="s">
        <v>1338</v>
      </c>
      <c r="C1233" s="8" t="str">
        <f aca="false">IFERROR(__xludf.dummyfunction("INDEX(SPLIT(B1233, "" "", TRUE, TRUE), 0, 1)"),"AWS")</f>
        <v>AWS</v>
      </c>
    </row>
    <row r="1234" customFormat="false" ht="15.75" hidden="true" customHeight="false" outlineLevel="0" collapsed="false">
      <c r="A1234" s="8" t="s">
        <v>865</v>
      </c>
      <c r="B1234" s="8" t="s">
        <v>1339</v>
      </c>
      <c r="C1234" s="8" t="str">
        <f aca="false">IFERROR(__xludf.dummyfunction("INDEX(SPLIT(B1234, "" "", TRUE, TRUE), 0, 1)"),"AWS")</f>
        <v>AWS</v>
      </c>
    </row>
    <row r="1235" customFormat="false" ht="15.75" hidden="true" customHeight="false" outlineLevel="0" collapsed="false">
      <c r="A1235" s="8" t="s">
        <v>865</v>
      </c>
      <c r="B1235" s="8" t="s">
        <v>1340</v>
      </c>
      <c r="C1235" s="8" t="str">
        <f aca="false">IFERROR(__xludf.dummyfunction("INDEX(SPLIT(B1235, "" "", TRUE, TRUE), 0, 1)"),"AWS")</f>
        <v>AWS</v>
      </c>
    </row>
    <row r="1236" customFormat="false" ht="15.75" hidden="true" customHeight="false" outlineLevel="0" collapsed="false">
      <c r="A1236" s="8" t="s">
        <v>865</v>
      </c>
      <c r="B1236" s="8" t="s">
        <v>1341</v>
      </c>
      <c r="C1236" s="8" t="str">
        <f aca="false">IFERROR(__xludf.dummyfunction("INDEX(SPLIT(B1236, "" "", TRUE, TRUE), 0, 1)"),"AWS")</f>
        <v>AWS</v>
      </c>
    </row>
    <row r="1237" customFormat="false" ht="15.75" hidden="true" customHeight="false" outlineLevel="0" collapsed="false">
      <c r="A1237" s="8" t="s">
        <v>865</v>
      </c>
      <c r="B1237" s="8" t="s">
        <v>1342</v>
      </c>
      <c r="C1237" s="8" t="str">
        <f aca="false">IFERROR(__xludf.dummyfunction("INDEX(SPLIT(B1237, "" "", TRUE, TRUE), 0, 1)"),"AWS")</f>
        <v>AWS</v>
      </c>
    </row>
    <row r="1238" customFormat="false" ht="15.75" hidden="true" customHeight="false" outlineLevel="0" collapsed="false">
      <c r="A1238" s="8" t="s">
        <v>865</v>
      </c>
      <c r="B1238" s="8" t="s">
        <v>1343</v>
      </c>
      <c r="C1238" s="8" t="str">
        <f aca="false">IFERROR(__xludf.dummyfunction("INDEX(SPLIT(B1238, "" "", TRUE, TRUE), 0, 1)"),"AWS")</f>
        <v>AWS</v>
      </c>
    </row>
    <row r="1239" customFormat="false" ht="15.75" hidden="true" customHeight="false" outlineLevel="0" collapsed="false">
      <c r="A1239" s="8" t="s">
        <v>865</v>
      </c>
      <c r="B1239" s="8" t="s">
        <v>1344</v>
      </c>
      <c r="C1239" s="8" t="str">
        <f aca="false">IFERROR(__xludf.dummyfunction("INDEX(SPLIT(B1239, "" "", TRUE, TRUE), 0, 1)"),"AWS")</f>
        <v>AWS</v>
      </c>
    </row>
    <row r="1240" customFormat="false" ht="15.75" hidden="true" customHeight="false" outlineLevel="0" collapsed="false">
      <c r="A1240" s="8" t="s">
        <v>865</v>
      </c>
      <c r="B1240" s="8" t="s">
        <v>1345</v>
      </c>
      <c r="C1240" s="8" t="str">
        <f aca="false">IFERROR(__xludf.dummyfunction("INDEX(SPLIT(B1240, "" "", TRUE, TRUE), 0, 1)"),"AWS")</f>
        <v>AWS</v>
      </c>
    </row>
    <row r="1241" customFormat="false" ht="15.75" hidden="true" customHeight="false" outlineLevel="0" collapsed="false">
      <c r="A1241" s="8" t="s">
        <v>865</v>
      </c>
      <c r="B1241" s="8" t="s">
        <v>1346</v>
      </c>
      <c r="C1241" s="8" t="str">
        <f aca="false">IFERROR(__xludf.dummyfunction("INDEX(SPLIT(B1241, "" "", TRUE, TRUE), 0, 1)"),"AWS")</f>
        <v>AWS</v>
      </c>
    </row>
    <row r="1242" customFormat="false" ht="15.75" hidden="true" customHeight="false" outlineLevel="0" collapsed="false">
      <c r="A1242" s="8" t="s">
        <v>865</v>
      </c>
      <c r="B1242" s="8" t="s">
        <v>1347</v>
      </c>
      <c r="C1242" s="8" t="str">
        <f aca="false">IFERROR(__xludf.dummyfunction("INDEX(SPLIT(B1242, "" "", TRUE, TRUE), 0, 1)"),"AWS")</f>
        <v>AWS</v>
      </c>
    </row>
    <row r="1243" customFormat="false" ht="15.75" hidden="true" customHeight="false" outlineLevel="0" collapsed="false">
      <c r="A1243" s="8" t="s">
        <v>865</v>
      </c>
      <c r="B1243" s="8" t="s">
        <v>1348</v>
      </c>
      <c r="C1243" s="8" t="str">
        <f aca="false">IFERROR(__xludf.dummyfunction("INDEX(SPLIT(B1243, "" "", TRUE, TRUE), 0, 1)"),"AWS")</f>
        <v>AWS</v>
      </c>
    </row>
    <row r="1244" customFormat="false" ht="15.75" hidden="true" customHeight="false" outlineLevel="0" collapsed="false">
      <c r="A1244" s="8" t="s">
        <v>865</v>
      </c>
      <c r="B1244" s="8" t="s">
        <v>1349</v>
      </c>
      <c r="C1244" s="8" t="str">
        <f aca="false">IFERROR(__xludf.dummyfunction("INDEX(SPLIT(B1244, "" "", TRUE, TRUE), 0, 1)"),"AWS")</f>
        <v>AWS</v>
      </c>
    </row>
    <row r="1245" customFormat="false" ht="15.75" hidden="true" customHeight="false" outlineLevel="0" collapsed="false">
      <c r="A1245" s="8" t="s">
        <v>865</v>
      </c>
      <c r="B1245" s="8" t="s">
        <v>1350</v>
      </c>
      <c r="C1245" s="8" t="str">
        <f aca="false">IFERROR(__xludf.dummyfunction("INDEX(SPLIT(B1245, "" "", TRUE, TRUE), 0, 1)"),"AWS")</f>
        <v>AWS</v>
      </c>
    </row>
    <row r="1246" customFormat="false" ht="15.75" hidden="true" customHeight="false" outlineLevel="0" collapsed="false">
      <c r="A1246" s="8" t="s">
        <v>865</v>
      </c>
      <c r="B1246" s="8" t="s">
        <v>1351</v>
      </c>
      <c r="C1246" s="8" t="str">
        <f aca="false">IFERROR(__xludf.dummyfunction("INDEX(SPLIT(B1246, "" "", TRUE, TRUE), 0, 1)"),"AWS")</f>
        <v>AWS</v>
      </c>
    </row>
    <row r="1247" customFormat="false" ht="15.75" hidden="true" customHeight="false" outlineLevel="0" collapsed="false">
      <c r="A1247" s="8" t="s">
        <v>865</v>
      </c>
      <c r="B1247" s="8" t="s">
        <v>1352</v>
      </c>
      <c r="C1247" s="8" t="str">
        <f aca="false">IFERROR(__xludf.dummyfunction("INDEX(SPLIT(B1247, "" "", TRUE, TRUE), 0, 1)"),"AWS")</f>
        <v>AWS</v>
      </c>
    </row>
    <row r="1248" customFormat="false" ht="15.75" hidden="true" customHeight="false" outlineLevel="0" collapsed="false">
      <c r="A1248" s="8" t="s">
        <v>865</v>
      </c>
      <c r="B1248" s="8" t="s">
        <v>1353</v>
      </c>
      <c r="C1248" s="8" t="str">
        <f aca="false">IFERROR(__xludf.dummyfunction("INDEX(SPLIT(B1248, "" "", TRUE, TRUE), 0, 1)"),"AWS")</f>
        <v>AWS</v>
      </c>
    </row>
    <row r="1249" customFormat="false" ht="15.75" hidden="true" customHeight="false" outlineLevel="0" collapsed="false">
      <c r="A1249" s="8" t="s">
        <v>865</v>
      </c>
      <c r="B1249" s="8" t="s">
        <v>1354</v>
      </c>
      <c r="C1249" s="8" t="str">
        <f aca="false">IFERROR(__xludf.dummyfunction("INDEX(SPLIT(B1249, "" "", TRUE, TRUE), 0, 1)"),"AWS")</f>
        <v>AWS</v>
      </c>
    </row>
    <row r="1250" customFormat="false" ht="15.75" hidden="true" customHeight="false" outlineLevel="0" collapsed="false">
      <c r="A1250" s="8" t="s">
        <v>865</v>
      </c>
      <c r="B1250" s="8" t="s">
        <v>1355</v>
      </c>
      <c r="C1250" s="8" t="str">
        <f aca="false">IFERROR(__xludf.dummyfunction("INDEX(SPLIT(B1250, "" "", TRUE, TRUE), 0, 1)"),"AWS")</f>
        <v>AWS</v>
      </c>
    </row>
    <row r="1251" customFormat="false" ht="15.75" hidden="true" customHeight="false" outlineLevel="0" collapsed="false">
      <c r="A1251" s="8" t="s">
        <v>865</v>
      </c>
      <c r="B1251" s="8" t="s">
        <v>1356</v>
      </c>
      <c r="C1251" s="8" t="str">
        <f aca="false">IFERROR(__xludf.dummyfunction("INDEX(SPLIT(B1251, "" "", TRUE, TRUE), 0, 1)"),"AWS")</f>
        <v>AWS</v>
      </c>
    </row>
    <row r="1252" customFormat="false" ht="15.75" hidden="true" customHeight="false" outlineLevel="0" collapsed="false">
      <c r="A1252" s="8" t="s">
        <v>865</v>
      </c>
      <c r="B1252" s="8" t="s">
        <v>1357</v>
      </c>
      <c r="C1252" s="8" t="str">
        <f aca="false">IFERROR(__xludf.dummyfunction("INDEX(SPLIT(B1252, "" "", TRUE, TRUE), 0, 1)"),"AWS")</f>
        <v>AWS</v>
      </c>
    </row>
    <row r="1253" customFormat="false" ht="15.75" hidden="true" customHeight="false" outlineLevel="0" collapsed="false">
      <c r="A1253" s="8" t="s">
        <v>865</v>
      </c>
      <c r="B1253" s="8" t="s">
        <v>1358</v>
      </c>
      <c r="C1253" s="8" t="str">
        <f aca="false">IFERROR(__xludf.dummyfunction("INDEX(SPLIT(B1253, "" "", TRUE, TRUE), 0, 1)"),"AWS")</f>
        <v>AWS</v>
      </c>
    </row>
    <row r="1254" customFormat="false" ht="15.75" hidden="true" customHeight="false" outlineLevel="0" collapsed="false">
      <c r="A1254" s="8" t="s">
        <v>865</v>
      </c>
      <c r="B1254" s="8" t="s">
        <v>1359</v>
      </c>
      <c r="C1254" s="8" t="str">
        <f aca="false">IFERROR(__xludf.dummyfunction("INDEX(SPLIT(B1254, "" "", TRUE, TRUE), 0, 1)"),"AWS")</f>
        <v>AWS</v>
      </c>
    </row>
    <row r="1255" customFormat="false" ht="15.75" hidden="true" customHeight="false" outlineLevel="0" collapsed="false">
      <c r="A1255" s="8" t="s">
        <v>865</v>
      </c>
      <c r="B1255" s="8" t="s">
        <v>1360</v>
      </c>
      <c r="C1255" s="8" t="str">
        <f aca="false">IFERROR(__xludf.dummyfunction("INDEX(SPLIT(B1255, "" "", TRUE, TRUE), 0, 1)"),"AWS")</f>
        <v>AWS</v>
      </c>
    </row>
    <row r="1256" customFormat="false" ht="15.75" hidden="true" customHeight="false" outlineLevel="0" collapsed="false">
      <c r="A1256" s="8" t="s">
        <v>865</v>
      </c>
      <c r="B1256" s="8" t="s">
        <v>1361</v>
      </c>
      <c r="C1256" s="8" t="str">
        <f aca="false">IFERROR(__xludf.dummyfunction("INDEX(SPLIT(B1256, "" "", TRUE, TRUE), 0, 1)"),"AWS")</f>
        <v>AWS</v>
      </c>
    </row>
    <row r="1257" customFormat="false" ht="15.75" hidden="true" customHeight="false" outlineLevel="0" collapsed="false">
      <c r="A1257" s="8" t="s">
        <v>865</v>
      </c>
      <c r="B1257" s="8" t="s">
        <v>1362</v>
      </c>
      <c r="C1257" s="8" t="str">
        <f aca="false">IFERROR(__xludf.dummyfunction("INDEX(SPLIT(B1257, "" "", TRUE, TRUE), 0, 1)"),"AWS")</f>
        <v>AWS</v>
      </c>
    </row>
    <row r="1258" customFormat="false" ht="15.75" hidden="true" customHeight="false" outlineLevel="0" collapsed="false">
      <c r="A1258" s="8" t="s">
        <v>865</v>
      </c>
      <c r="B1258" s="8" t="s">
        <v>1363</v>
      </c>
      <c r="C1258" s="8" t="str">
        <f aca="false">IFERROR(__xludf.dummyfunction("INDEX(SPLIT(B1258, "" "", TRUE, TRUE), 0, 1)"),"AWS")</f>
        <v>AWS</v>
      </c>
    </row>
    <row r="1259" customFormat="false" ht="15.75" hidden="true" customHeight="false" outlineLevel="0" collapsed="false">
      <c r="A1259" s="8" t="s">
        <v>865</v>
      </c>
      <c r="B1259" s="8" t="s">
        <v>1364</v>
      </c>
      <c r="C1259" s="8" t="str">
        <f aca="false">IFERROR(__xludf.dummyfunction("INDEX(SPLIT(B1259, "" "", TRUE, TRUE), 0, 1)"),"AWS")</f>
        <v>AWS</v>
      </c>
    </row>
    <row r="1260" customFormat="false" ht="15.75" hidden="true" customHeight="false" outlineLevel="0" collapsed="false">
      <c r="A1260" s="8" t="s">
        <v>865</v>
      </c>
      <c r="B1260" s="8" t="s">
        <v>1365</v>
      </c>
      <c r="C1260" s="8" t="str">
        <f aca="false">IFERROR(__xludf.dummyfunction("INDEX(SPLIT(B1260, "" "", TRUE, TRUE), 0, 1)"),"AWS")</f>
        <v>AWS</v>
      </c>
    </row>
    <row r="1261" customFormat="false" ht="15.75" hidden="true" customHeight="false" outlineLevel="0" collapsed="false">
      <c r="A1261" s="8" t="s">
        <v>865</v>
      </c>
      <c r="B1261" s="8" t="s">
        <v>1366</v>
      </c>
      <c r="C1261" s="8" t="str">
        <f aca="false">IFERROR(__xludf.dummyfunction("INDEX(SPLIT(B1261, "" "", TRUE, TRUE), 0, 1)"),"AWS")</f>
        <v>AWS</v>
      </c>
    </row>
    <row r="1262" customFormat="false" ht="15.75" hidden="true" customHeight="false" outlineLevel="0" collapsed="false">
      <c r="A1262" s="8" t="s">
        <v>865</v>
      </c>
      <c r="B1262" s="8" t="s">
        <v>1367</v>
      </c>
      <c r="C1262" s="8" t="str">
        <f aca="false">IFERROR(__xludf.dummyfunction("INDEX(SPLIT(B1262, "" "", TRUE, TRUE), 0, 1)"),"AWS")</f>
        <v>AWS</v>
      </c>
    </row>
    <row r="1263" customFormat="false" ht="15.75" hidden="true" customHeight="false" outlineLevel="0" collapsed="false">
      <c r="A1263" s="8" t="s">
        <v>865</v>
      </c>
      <c r="B1263" s="8" t="s">
        <v>1368</v>
      </c>
      <c r="C1263" s="8" t="str">
        <f aca="false">IFERROR(__xludf.dummyfunction("INDEX(SPLIT(B1263, "" "", TRUE, TRUE), 0, 1)"),"AWS")</f>
        <v>AWS</v>
      </c>
    </row>
    <row r="1264" customFormat="false" ht="15.75" hidden="true" customHeight="false" outlineLevel="0" collapsed="false">
      <c r="A1264" s="8" t="s">
        <v>865</v>
      </c>
      <c r="B1264" s="8" t="s">
        <v>1369</v>
      </c>
      <c r="C1264" s="8" t="str">
        <f aca="false">IFERROR(__xludf.dummyfunction("INDEX(SPLIT(B1264, "" "", TRUE, TRUE), 0, 1)"),"AWS")</f>
        <v>AWS</v>
      </c>
    </row>
    <row r="1265" customFormat="false" ht="15.75" hidden="true" customHeight="false" outlineLevel="0" collapsed="false">
      <c r="A1265" s="8" t="s">
        <v>865</v>
      </c>
      <c r="B1265" s="8" t="s">
        <v>1370</v>
      </c>
      <c r="C1265" s="8" t="str">
        <f aca="false">IFERROR(__xludf.dummyfunction("INDEX(SPLIT(B1265, "" "", TRUE, TRUE), 0, 1)"),"AWS")</f>
        <v>AWS</v>
      </c>
    </row>
    <row r="1266" customFormat="false" ht="15.75" hidden="true" customHeight="false" outlineLevel="0" collapsed="false">
      <c r="A1266" s="8" t="s">
        <v>865</v>
      </c>
      <c r="B1266" s="8" t="s">
        <v>1371</v>
      </c>
      <c r="C1266" s="8" t="str">
        <f aca="false">IFERROR(__xludf.dummyfunction("INDEX(SPLIT(B1266, "" "", TRUE, TRUE), 0, 1)"),"AWS")</f>
        <v>AWS</v>
      </c>
    </row>
    <row r="1267" customFormat="false" ht="15.75" hidden="true" customHeight="false" outlineLevel="0" collapsed="false">
      <c r="A1267" s="8" t="s">
        <v>865</v>
      </c>
      <c r="B1267" s="8" t="s">
        <v>1372</v>
      </c>
      <c r="C1267" s="8" t="str">
        <f aca="false">IFERROR(__xludf.dummyfunction("INDEX(SPLIT(B1267, "" "", TRUE, TRUE), 0, 1)"),"AWS")</f>
        <v>AWS</v>
      </c>
    </row>
    <row r="1268" customFormat="false" ht="15.75" hidden="true" customHeight="false" outlineLevel="0" collapsed="false">
      <c r="A1268" s="8" t="s">
        <v>865</v>
      </c>
      <c r="B1268" s="8" t="s">
        <v>1373</v>
      </c>
      <c r="C1268" s="8" t="str">
        <f aca="false">IFERROR(__xludf.dummyfunction("INDEX(SPLIT(B1268, "" "", TRUE, TRUE), 0, 1)"),"AWS")</f>
        <v>AWS</v>
      </c>
    </row>
    <row r="1269" customFormat="false" ht="15.75" hidden="true" customHeight="false" outlineLevel="0" collapsed="false">
      <c r="A1269" s="8" t="s">
        <v>865</v>
      </c>
      <c r="B1269" s="8" t="s">
        <v>1374</v>
      </c>
      <c r="C1269" s="8" t="str">
        <f aca="false">IFERROR(__xludf.dummyfunction("INDEX(SPLIT(B1269, "" "", TRUE, TRUE), 0, 1)"),"AWS")</f>
        <v>AWS</v>
      </c>
    </row>
    <row r="1270" customFormat="false" ht="15.75" hidden="true" customHeight="false" outlineLevel="0" collapsed="false">
      <c r="A1270" s="8" t="s">
        <v>865</v>
      </c>
      <c r="B1270" s="8" t="s">
        <v>1375</v>
      </c>
      <c r="C1270" s="8" t="str">
        <f aca="false">IFERROR(__xludf.dummyfunction("INDEX(SPLIT(B1270, "" "", TRUE, TRUE), 0, 1)"),"AWS")</f>
        <v>AWS</v>
      </c>
    </row>
    <row r="1271" customFormat="false" ht="15.75" hidden="true" customHeight="false" outlineLevel="0" collapsed="false">
      <c r="A1271" s="8" t="s">
        <v>865</v>
      </c>
      <c r="B1271" s="8" t="s">
        <v>1376</v>
      </c>
      <c r="C1271" s="8" t="str">
        <f aca="false">IFERROR(__xludf.dummyfunction("INDEX(SPLIT(B1271, "" "", TRUE, TRUE), 0, 1)"),"AWS")</f>
        <v>AWS</v>
      </c>
    </row>
    <row r="1272" customFormat="false" ht="15.75" hidden="true" customHeight="false" outlineLevel="0" collapsed="false">
      <c r="A1272" s="8" t="s">
        <v>865</v>
      </c>
      <c r="B1272" s="8" t="s">
        <v>1377</v>
      </c>
      <c r="C1272" s="8" t="str">
        <f aca="false">IFERROR(__xludf.dummyfunction("INDEX(SPLIT(B1272, "" "", TRUE, TRUE), 0, 1)"),"AWS")</f>
        <v>AWS</v>
      </c>
    </row>
    <row r="1273" customFormat="false" ht="15.75" hidden="true" customHeight="false" outlineLevel="0" collapsed="false">
      <c r="A1273" s="8" t="s">
        <v>865</v>
      </c>
      <c r="B1273" s="8" t="s">
        <v>1378</v>
      </c>
      <c r="C1273" s="8" t="str">
        <f aca="false">IFERROR(__xludf.dummyfunction("INDEX(SPLIT(B1273, "" "", TRUE, TRUE), 0, 1)"),"AWS")</f>
        <v>AWS</v>
      </c>
    </row>
    <row r="1274" customFormat="false" ht="15.75" hidden="true" customHeight="false" outlineLevel="0" collapsed="false">
      <c r="A1274" s="8" t="s">
        <v>865</v>
      </c>
      <c r="B1274" s="8" t="s">
        <v>1379</v>
      </c>
      <c r="C1274" s="8" t="str">
        <f aca="false">IFERROR(__xludf.dummyfunction("INDEX(SPLIT(B1274, "" "", TRUE, TRUE), 0, 1)"),"AWS")</f>
        <v>AWS</v>
      </c>
    </row>
    <row r="1275" customFormat="false" ht="15.75" hidden="true" customHeight="false" outlineLevel="0" collapsed="false">
      <c r="A1275" s="8" t="s">
        <v>865</v>
      </c>
      <c r="B1275" s="8" t="s">
        <v>1380</v>
      </c>
      <c r="C1275" s="8" t="str">
        <f aca="false">IFERROR(__xludf.dummyfunction("INDEX(SPLIT(B1275, "" "", TRUE, TRUE), 0, 1)"),"AWS")</f>
        <v>AWS</v>
      </c>
    </row>
    <row r="1276" customFormat="false" ht="15.75" hidden="true" customHeight="false" outlineLevel="0" collapsed="false">
      <c r="A1276" s="8" t="s">
        <v>865</v>
      </c>
      <c r="B1276" s="8" t="s">
        <v>1381</v>
      </c>
      <c r="C1276" s="8" t="str">
        <f aca="false">IFERROR(__xludf.dummyfunction("INDEX(SPLIT(B1276, "" "", TRUE, TRUE), 0, 1)"),"AWS")</f>
        <v>AWS</v>
      </c>
    </row>
    <row r="1277" customFormat="false" ht="15.75" hidden="true" customHeight="false" outlineLevel="0" collapsed="false">
      <c r="A1277" s="8" t="s">
        <v>865</v>
      </c>
      <c r="B1277" s="8" t="s">
        <v>1382</v>
      </c>
      <c r="C1277" s="8" t="str">
        <f aca="false">IFERROR(__xludf.dummyfunction("INDEX(SPLIT(B1277, "" "", TRUE, TRUE), 0, 1)"),"AWS")</f>
        <v>AWS</v>
      </c>
    </row>
    <row r="1278" customFormat="false" ht="15.75" hidden="true" customHeight="false" outlineLevel="0" collapsed="false">
      <c r="A1278" s="8" t="s">
        <v>865</v>
      </c>
      <c r="B1278" s="8" t="s">
        <v>1383</v>
      </c>
      <c r="C1278" s="8" t="str">
        <f aca="false">IFERROR(__xludf.dummyfunction("INDEX(SPLIT(B1278, "" "", TRUE, TRUE), 0, 1)"),"AWS")</f>
        <v>AWS</v>
      </c>
    </row>
    <row r="1279" customFormat="false" ht="15.75" hidden="true" customHeight="false" outlineLevel="0" collapsed="false">
      <c r="A1279" s="8" t="s">
        <v>865</v>
      </c>
      <c r="B1279" s="8" t="s">
        <v>1384</v>
      </c>
      <c r="C1279" s="8" t="str">
        <f aca="false">IFERROR(__xludf.dummyfunction("INDEX(SPLIT(B1279, "" "", TRUE, TRUE), 0, 1)"),"AWS")</f>
        <v>AWS</v>
      </c>
    </row>
    <row r="1280" customFormat="false" ht="15.75" hidden="true" customHeight="false" outlineLevel="0" collapsed="false">
      <c r="A1280" s="8" t="s">
        <v>865</v>
      </c>
      <c r="B1280" s="8" t="s">
        <v>1385</v>
      </c>
      <c r="C1280" s="8" t="str">
        <f aca="false">IFERROR(__xludf.dummyfunction("INDEX(SPLIT(B1280, "" "", TRUE, TRUE), 0, 1)"),"AWS")</f>
        <v>AWS</v>
      </c>
    </row>
    <row r="1281" customFormat="false" ht="15.75" hidden="true" customHeight="false" outlineLevel="0" collapsed="false">
      <c r="A1281" s="8" t="s">
        <v>865</v>
      </c>
      <c r="B1281" s="8" t="s">
        <v>1386</v>
      </c>
      <c r="C1281" s="8" t="str">
        <f aca="false">IFERROR(__xludf.dummyfunction("INDEX(SPLIT(B1281, "" "", TRUE, TRUE), 0, 1)"),"AWS")</f>
        <v>AWS</v>
      </c>
    </row>
    <row r="1282" customFormat="false" ht="15.75" hidden="true" customHeight="false" outlineLevel="0" collapsed="false">
      <c r="A1282" s="8" t="s">
        <v>865</v>
      </c>
      <c r="B1282" s="8" t="s">
        <v>1387</v>
      </c>
      <c r="C1282" s="8" t="str">
        <f aca="false">IFERROR(__xludf.dummyfunction("INDEX(SPLIT(B1282, "" "", TRUE, TRUE), 0, 1)"),"AWS")</f>
        <v>AWS</v>
      </c>
    </row>
    <row r="1283" customFormat="false" ht="15.75" hidden="true" customHeight="false" outlineLevel="0" collapsed="false">
      <c r="A1283" s="8" t="s">
        <v>865</v>
      </c>
      <c r="B1283" s="8" t="s">
        <v>1388</v>
      </c>
      <c r="C1283" s="8" t="str">
        <f aca="false">IFERROR(__xludf.dummyfunction("INDEX(SPLIT(B1283, "" "", TRUE, TRUE), 0, 1)"),"AWS")</f>
        <v>AWS</v>
      </c>
    </row>
    <row r="1284" customFormat="false" ht="15.75" hidden="true" customHeight="false" outlineLevel="0" collapsed="false">
      <c r="A1284" s="8" t="s">
        <v>865</v>
      </c>
      <c r="B1284" s="8" t="s">
        <v>1389</v>
      </c>
      <c r="C1284" s="8" t="str">
        <f aca="false">IFERROR(__xludf.dummyfunction("INDEX(SPLIT(B1284, "" "", TRUE, TRUE), 0, 1)"),"AWS")</f>
        <v>AWS</v>
      </c>
    </row>
    <row r="1285" customFormat="false" ht="15.75" hidden="true" customHeight="false" outlineLevel="0" collapsed="false">
      <c r="A1285" s="8" t="s">
        <v>865</v>
      </c>
      <c r="B1285" s="8" t="s">
        <v>1390</v>
      </c>
      <c r="C1285" s="8" t="str">
        <f aca="false">IFERROR(__xludf.dummyfunction("INDEX(SPLIT(B1285, "" "", TRUE, TRUE), 0, 1)"),"AWS")</f>
        <v>AWS</v>
      </c>
    </row>
    <row r="1286" customFormat="false" ht="15.75" hidden="true" customHeight="false" outlineLevel="0" collapsed="false">
      <c r="A1286" s="8" t="s">
        <v>865</v>
      </c>
      <c r="B1286" s="8" t="s">
        <v>1391</v>
      </c>
      <c r="C1286" s="8" t="str">
        <f aca="false">IFERROR(__xludf.dummyfunction("INDEX(SPLIT(B1286, "" "", TRUE, TRUE), 0, 1)"),"AWS")</f>
        <v>AWS</v>
      </c>
    </row>
    <row r="1287" customFormat="false" ht="15.75" hidden="true" customHeight="false" outlineLevel="0" collapsed="false">
      <c r="A1287" s="8" t="s">
        <v>865</v>
      </c>
      <c r="B1287" s="8" t="s">
        <v>1392</v>
      </c>
      <c r="C1287" s="8" t="str">
        <f aca="false">IFERROR(__xludf.dummyfunction("INDEX(SPLIT(B1287, "" "", TRUE, TRUE), 0, 1)"),"AWS")</f>
        <v>AWS</v>
      </c>
    </row>
    <row r="1288" customFormat="false" ht="15.75" hidden="true" customHeight="false" outlineLevel="0" collapsed="false">
      <c r="A1288" s="8" t="s">
        <v>865</v>
      </c>
      <c r="B1288" s="8" t="s">
        <v>1393</v>
      </c>
      <c r="C1288" s="8" t="str">
        <f aca="false">IFERROR(__xludf.dummyfunction("INDEX(SPLIT(B1288, "" "", TRUE, TRUE), 0, 1)"),"AWS")</f>
        <v>AWS</v>
      </c>
    </row>
    <row r="1289" customFormat="false" ht="15.75" hidden="true" customHeight="false" outlineLevel="0" collapsed="false">
      <c r="A1289" s="8" t="s">
        <v>865</v>
      </c>
      <c r="B1289" s="8" t="s">
        <v>1394</v>
      </c>
      <c r="C1289" s="8" t="str">
        <f aca="false">IFERROR(__xludf.dummyfunction("INDEX(SPLIT(B1289, "" "", TRUE, TRUE), 0, 1)"),"AWS")</f>
        <v>AWS</v>
      </c>
    </row>
    <row r="1290" customFormat="false" ht="15.75" hidden="true" customHeight="false" outlineLevel="0" collapsed="false">
      <c r="A1290" s="8" t="s">
        <v>865</v>
      </c>
      <c r="B1290" s="8" t="s">
        <v>1395</v>
      </c>
      <c r="C1290" s="8" t="str">
        <f aca="false">IFERROR(__xludf.dummyfunction("INDEX(SPLIT(B1290, "" "", TRUE, TRUE), 0, 1)"),"AWS")</f>
        <v>AWS</v>
      </c>
    </row>
    <row r="1291" customFormat="false" ht="15.75" hidden="true" customHeight="false" outlineLevel="0" collapsed="false">
      <c r="A1291" s="8" t="s">
        <v>865</v>
      </c>
      <c r="B1291" s="8" t="s">
        <v>1396</v>
      </c>
      <c r="C1291" s="8" t="str">
        <f aca="false">IFERROR(__xludf.dummyfunction("INDEX(SPLIT(B1291, "" "", TRUE, TRUE), 0, 1)"),"AWS")</f>
        <v>AWS</v>
      </c>
    </row>
    <row r="1292" customFormat="false" ht="15.75" hidden="true" customHeight="false" outlineLevel="0" collapsed="false">
      <c r="A1292" s="8" t="s">
        <v>865</v>
      </c>
      <c r="B1292" s="8" t="s">
        <v>1397</v>
      </c>
      <c r="C1292" s="8" t="str">
        <f aca="false">IFERROR(__xludf.dummyfunction("INDEX(SPLIT(B1292, "" "", TRUE, TRUE), 0, 1)"),"AWS")</f>
        <v>AWS</v>
      </c>
    </row>
    <row r="1293" customFormat="false" ht="15.75" hidden="true" customHeight="false" outlineLevel="0" collapsed="false">
      <c r="A1293" s="8" t="s">
        <v>865</v>
      </c>
      <c r="B1293" s="8" t="s">
        <v>1398</v>
      </c>
      <c r="C1293" s="8" t="str">
        <f aca="false">IFERROR(__xludf.dummyfunction("INDEX(SPLIT(B1293, "" "", TRUE, TRUE), 0, 1)"),"AWS")</f>
        <v>AWS</v>
      </c>
    </row>
    <row r="1294" customFormat="false" ht="15.75" hidden="true" customHeight="false" outlineLevel="0" collapsed="false">
      <c r="A1294" s="8" t="s">
        <v>865</v>
      </c>
      <c r="B1294" s="8" t="s">
        <v>1399</v>
      </c>
      <c r="C1294" s="8" t="str">
        <f aca="false">IFERROR(__xludf.dummyfunction("INDEX(SPLIT(B1294, "" "", TRUE, TRUE), 0, 1)"),"AWS")</f>
        <v>AWS</v>
      </c>
    </row>
    <row r="1295" customFormat="false" ht="15.75" hidden="true" customHeight="false" outlineLevel="0" collapsed="false">
      <c r="A1295" s="8" t="s">
        <v>865</v>
      </c>
      <c r="B1295" s="8" t="s">
        <v>1400</v>
      </c>
      <c r="C1295" s="8" t="str">
        <f aca="false">IFERROR(__xludf.dummyfunction("INDEX(SPLIT(B1295, "" "", TRUE, TRUE), 0, 1)"),"AWS")</f>
        <v>AWS</v>
      </c>
    </row>
    <row r="1296" customFormat="false" ht="15.75" hidden="true" customHeight="false" outlineLevel="0" collapsed="false">
      <c r="A1296" s="8" t="s">
        <v>865</v>
      </c>
      <c r="B1296" s="8" t="s">
        <v>1401</v>
      </c>
      <c r="C1296" s="8" t="str">
        <f aca="false">IFERROR(__xludf.dummyfunction("INDEX(SPLIT(B1296, "" "", TRUE, TRUE), 0, 1)"),"AWS")</f>
        <v>AWS</v>
      </c>
    </row>
    <row r="1297" customFormat="false" ht="15.75" hidden="true" customHeight="false" outlineLevel="0" collapsed="false">
      <c r="A1297" s="8" t="s">
        <v>865</v>
      </c>
      <c r="B1297" s="8" t="s">
        <v>1402</v>
      </c>
      <c r="C1297" s="8" t="str">
        <f aca="false">IFERROR(__xludf.dummyfunction("INDEX(SPLIT(B1297, "" "", TRUE, TRUE), 0, 1)"),"AWS")</f>
        <v>AWS</v>
      </c>
    </row>
    <row r="1298" customFormat="false" ht="15.75" hidden="true" customHeight="false" outlineLevel="0" collapsed="false">
      <c r="A1298" s="8" t="s">
        <v>865</v>
      </c>
      <c r="B1298" s="8" t="s">
        <v>1403</v>
      </c>
      <c r="C1298" s="8" t="str">
        <f aca="false">IFERROR(__xludf.dummyfunction("INDEX(SPLIT(B1298, "" "", TRUE, TRUE), 0, 1)"),"AWS")</f>
        <v>AWS</v>
      </c>
    </row>
    <row r="1299" customFormat="false" ht="15.75" hidden="true" customHeight="false" outlineLevel="0" collapsed="false">
      <c r="A1299" s="8" t="s">
        <v>865</v>
      </c>
      <c r="B1299" s="8" t="s">
        <v>1404</v>
      </c>
      <c r="C1299" s="8" t="str">
        <f aca="false">IFERROR(__xludf.dummyfunction("INDEX(SPLIT(B1299, "" "", TRUE, TRUE), 0, 1)"),"AWS")</f>
        <v>AWS</v>
      </c>
    </row>
    <row r="1300" customFormat="false" ht="15.75" hidden="true" customHeight="false" outlineLevel="0" collapsed="false">
      <c r="A1300" s="8" t="s">
        <v>865</v>
      </c>
      <c r="B1300" s="8" t="s">
        <v>1405</v>
      </c>
      <c r="C1300" s="8" t="str">
        <f aca="false">IFERROR(__xludf.dummyfunction("INDEX(SPLIT(B1300, "" "", TRUE, TRUE), 0, 1)"),"AWS")</f>
        <v>AWS</v>
      </c>
    </row>
    <row r="1301" customFormat="false" ht="15.75" hidden="true" customHeight="false" outlineLevel="0" collapsed="false">
      <c r="A1301" s="8" t="s">
        <v>865</v>
      </c>
      <c r="B1301" s="8" t="s">
        <v>1406</v>
      </c>
      <c r="C1301" s="8" t="str">
        <f aca="false">IFERROR(__xludf.dummyfunction("INDEX(SPLIT(B1301, "" "", TRUE, TRUE), 0, 1)"),"AWS")</f>
        <v>AWS</v>
      </c>
    </row>
    <row r="1302" customFormat="false" ht="15.75" hidden="true" customHeight="false" outlineLevel="0" collapsed="false">
      <c r="A1302" s="8" t="s">
        <v>865</v>
      </c>
      <c r="B1302" s="8" t="s">
        <v>1407</v>
      </c>
      <c r="C1302" s="8" t="str">
        <f aca="false">IFERROR(__xludf.dummyfunction("INDEX(SPLIT(B1302, "" "", TRUE, TRUE), 0, 1)"),"AWS")</f>
        <v>AWS</v>
      </c>
    </row>
    <row r="1303" customFormat="false" ht="15.75" hidden="true" customHeight="false" outlineLevel="0" collapsed="false">
      <c r="A1303" s="8" t="s">
        <v>865</v>
      </c>
      <c r="B1303" s="8" t="s">
        <v>1408</v>
      </c>
      <c r="C1303" s="8" t="str">
        <f aca="false">IFERROR(__xludf.dummyfunction("INDEX(SPLIT(B1303, "" "", TRUE, TRUE), 0, 1)"),"AWS")</f>
        <v>AWS</v>
      </c>
    </row>
    <row r="1304" customFormat="false" ht="15.75" hidden="true" customHeight="false" outlineLevel="0" collapsed="false">
      <c r="A1304" s="8" t="s">
        <v>865</v>
      </c>
      <c r="B1304" s="8" t="s">
        <v>1409</v>
      </c>
      <c r="C1304" s="8" t="str">
        <f aca="false">IFERROR(__xludf.dummyfunction("INDEX(SPLIT(B1304, "" "", TRUE, TRUE), 0, 1)"),"AWS")</f>
        <v>AWS</v>
      </c>
    </row>
    <row r="1305" customFormat="false" ht="15.75" hidden="true" customHeight="false" outlineLevel="0" collapsed="false">
      <c r="A1305" s="8" t="s">
        <v>865</v>
      </c>
      <c r="B1305" s="8" t="s">
        <v>1410</v>
      </c>
      <c r="C1305" s="8" t="str">
        <f aca="false">IFERROR(__xludf.dummyfunction("INDEX(SPLIT(B1305, "" "", TRUE, TRUE), 0, 1)"),"AWS")</f>
        <v>AWS</v>
      </c>
    </row>
    <row r="1306" customFormat="false" ht="15.75" hidden="true" customHeight="false" outlineLevel="0" collapsed="false">
      <c r="A1306" s="8" t="s">
        <v>865</v>
      </c>
      <c r="B1306" s="8" t="s">
        <v>1411</v>
      </c>
      <c r="C1306" s="8" t="str">
        <f aca="false">IFERROR(__xludf.dummyfunction("INDEX(SPLIT(B1306, "" "", TRUE, TRUE), 0, 1)"),"AWS")</f>
        <v>AWS</v>
      </c>
    </row>
    <row r="1307" customFormat="false" ht="15.75" hidden="true" customHeight="false" outlineLevel="0" collapsed="false">
      <c r="A1307" s="8" t="s">
        <v>865</v>
      </c>
      <c r="B1307" s="8" t="s">
        <v>1412</v>
      </c>
      <c r="C1307" s="8" t="str">
        <f aca="false">IFERROR(__xludf.dummyfunction("INDEX(SPLIT(B1307, "" "", TRUE, TRUE), 0, 1)"),"AWS")</f>
        <v>AWS</v>
      </c>
    </row>
    <row r="1308" customFormat="false" ht="15.75" hidden="true" customHeight="false" outlineLevel="0" collapsed="false">
      <c r="A1308" s="8" t="s">
        <v>865</v>
      </c>
      <c r="B1308" s="8" t="s">
        <v>1413</v>
      </c>
      <c r="C1308" s="8" t="str">
        <f aca="false">IFERROR(__xludf.dummyfunction("INDEX(SPLIT(B1308, "" "", TRUE, TRUE), 0, 1)"),"AWS")</f>
        <v>AWS</v>
      </c>
    </row>
    <row r="1309" customFormat="false" ht="15.75" hidden="true" customHeight="false" outlineLevel="0" collapsed="false">
      <c r="A1309" s="8" t="s">
        <v>865</v>
      </c>
      <c r="B1309" s="8" t="s">
        <v>1414</v>
      </c>
      <c r="C1309" s="8" t="str">
        <f aca="false">IFERROR(__xludf.dummyfunction("INDEX(SPLIT(B1309, "" "", TRUE, TRUE), 0, 1)"),"AWS")</f>
        <v>AWS</v>
      </c>
    </row>
    <row r="1310" customFormat="false" ht="15.75" hidden="true" customHeight="false" outlineLevel="0" collapsed="false">
      <c r="A1310" s="8" t="s">
        <v>865</v>
      </c>
      <c r="B1310" s="8" t="s">
        <v>1415</v>
      </c>
      <c r="C1310" s="8" t="str">
        <f aca="false">IFERROR(__xludf.dummyfunction("INDEX(SPLIT(B1310, "" "", TRUE, TRUE), 0, 1)"),"AWS")</f>
        <v>AWS</v>
      </c>
    </row>
    <row r="1311" customFormat="false" ht="15.75" hidden="true" customHeight="false" outlineLevel="0" collapsed="false">
      <c r="A1311" s="8" t="s">
        <v>865</v>
      </c>
      <c r="B1311" s="8" t="s">
        <v>1416</v>
      </c>
      <c r="C1311" s="8" t="str">
        <f aca="false">IFERROR(__xludf.dummyfunction("INDEX(SPLIT(B1311, "" "", TRUE, TRUE), 0, 1)"),"AWS")</f>
        <v>AWS</v>
      </c>
    </row>
    <row r="1312" customFormat="false" ht="15.75" hidden="true" customHeight="false" outlineLevel="0" collapsed="false">
      <c r="A1312" s="8" t="s">
        <v>865</v>
      </c>
      <c r="B1312" s="8" t="s">
        <v>1417</v>
      </c>
      <c r="C1312" s="8" t="str">
        <f aca="false">IFERROR(__xludf.dummyfunction("INDEX(SPLIT(B1312, "" "", TRUE, TRUE), 0, 1)"),"AWS")</f>
        <v>AWS</v>
      </c>
    </row>
    <row r="1313" customFormat="false" ht="15.75" hidden="true" customHeight="false" outlineLevel="0" collapsed="false">
      <c r="A1313" s="8" t="s">
        <v>865</v>
      </c>
      <c r="B1313" s="8" t="s">
        <v>1418</v>
      </c>
      <c r="C1313" s="8" t="str">
        <f aca="false">IFERROR(__xludf.dummyfunction("INDEX(SPLIT(B1313, "" "", TRUE, TRUE), 0, 1)"),"AWS")</f>
        <v>AWS</v>
      </c>
    </row>
    <row r="1314" customFormat="false" ht="15.75" hidden="true" customHeight="false" outlineLevel="0" collapsed="false">
      <c r="A1314" s="8" t="s">
        <v>865</v>
      </c>
      <c r="B1314" s="8" t="s">
        <v>1419</v>
      </c>
      <c r="C1314" s="8" t="str">
        <f aca="false">IFERROR(__xludf.dummyfunction("INDEX(SPLIT(B1314, "" "", TRUE, TRUE), 0, 1)"),"AWS")</f>
        <v>AWS</v>
      </c>
    </row>
    <row r="1315" customFormat="false" ht="15.75" hidden="true" customHeight="false" outlineLevel="0" collapsed="false">
      <c r="A1315" s="8" t="s">
        <v>865</v>
      </c>
      <c r="B1315" s="8" t="s">
        <v>1420</v>
      </c>
      <c r="C1315" s="8" t="str">
        <f aca="false">IFERROR(__xludf.dummyfunction("INDEX(SPLIT(B1315, "" "", TRUE, TRUE), 0, 1)"),"AWS")</f>
        <v>AWS</v>
      </c>
    </row>
    <row r="1316" customFormat="false" ht="15.75" hidden="true" customHeight="false" outlineLevel="0" collapsed="false">
      <c r="A1316" s="8" t="s">
        <v>865</v>
      </c>
      <c r="B1316" s="8" t="s">
        <v>1421</v>
      </c>
      <c r="C1316" s="8" t="str">
        <f aca="false">IFERROR(__xludf.dummyfunction("INDEX(SPLIT(B1316, "" "", TRUE, TRUE), 0, 1)"),"AWS")</f>
        <v>AWS</v>
      </c>
    </row>
    <row r="1317" customFormat="false" ht="15.75" hidden="true" customHeight="false" outlineLevel="0" collapsed="false">
      <c r="A1317" s="8" t="s">
        <v>865</v>
      </c>
      <c r="B1317" s="8" t="s">
        <v>1422</v>
      </c>
      <c r="C1317" s="8" t="str">
        <f aca="false">IFERROR(__xludf.dummyfunction("INDEX(SPLIT(B1317, "" "", TRUE, TRUE), 0, 1)"),"AWS")</f>
        <v>AWS</v>
      </c>
    </row>
    <row r="1318" customFormat="false" ht="15.75" hidden="true" customHeight="false" outlineLevel="0" collapsed="false">
      <c r="A1318" s="8" t="s">
        <v>865</v>
      </c>
      <c r="B1318" s="8" t="s">
        <v>1423</v>
      </c>
      <c r="C1318" s="8" t="str">
        <f aca="false">IFERROR(__xludf.dummyfunction("INDEX(SPLIT(B1318, "" "", TRUE, TRUE), 0, 1)"),"AWS")</f>
        <v>AWS</v>
      </c>
    </row>
    <row r="1319" customFormat="false" ht="15.75" hidden="true" customHeight="false" outlineLevel="0" collapsed="false">
      <c r="A1319" s="8" t="s">
        <v>865</v>
      </c>
      <c r="B1319" s="8" t="s">
        <v>1424</v>
      </c>
      <c r="C1319" s="8" t="str">
        <f aca="false">IFERROR(__xludf.dummyfunction("INDEX(SPLIT(B1319, "" "", TRUE, TRUE), 0, 1)"),"AWS")</f>
        <v>AWS</v>
      </c>
    </row>
    <row r="1320" customFormat="false" ht="15.75" hidden="true" customHeight="false" outlineLevel="0" collapsed="false">
      <c r="A1320" s="8" t="s">
        <v>865</v>
      </c>
      <c r="B1320" s="8" t="s">
        <v>1425</v>
      </c>
      <c r="C1320" s="8" t="str">
        <f aca="false">IFERROR(__xludf.dummyfunction("INDEX(SPLIT(B1320, "" "", TRUE, TRUE), 0, 1)"),"AWS")</f>
        <v>AWS</v>
      </c>
    </row>
    <row r="1321" customFormat="false" ht="15.75" hidden="true" customHeight="false" outlineLevel="0" collapsed="false">
      <c r="A1321" s="8" t="s">
        <v>865</v>
      </c>
      <c r="B1321" s="8" t="s">
        <v>1426</v>
      </c>
      <c r="C1321" s="8" t="str">
        <f aca="false">IFERROR(__xludf.dummyfunction("INDEX(SPLIT(B1321, "" "", TRUE, TRUE), 0, 1)"),"AWS")</f>
        <v>AWS</v>
      </c>
    </row>
    <row r="1322" customFormat="false" ht="15.75" hidden="true" customHeight="false" outlineLevel="0" collapsed="false">
      <c r="A1322" s="8" t="s">
        <v>865</v>
      </c>
      <c r="B1322" s="8" t="s">
        <v>1427</v>
      </c>
      <c r="C1322" s="8" t="str">
        <f aca="false">IFERROR(__xludf.dummyfunction("INDEX(SPLIT(B1322, "" "", TRUE, TRUE), 0, 1)"),"AWS")</f>
        <v>AWS</v>
      </c>
    </row>
    <row r="1323" customFormat="false" ht="15.75" hidden="true" customHeight="false" outlineLevel="0" collapsed="false">
      <c r="A1323" s="8" t="s">
        <v>865</v>
      </c>
      <c r="B1323" s="8" t="s">
        <v>1428</v>
      </c>
      <c r="C1323" s="8" t="str">
        <f aca="false">IFERROR(__xludf.dummyfunction("INDEX(SPLIT(B1323, "" "", TRUE, TRUE), 0, 1)"),"AWS")</f>
        <v>AWS</v>
      </c>
    </row>
    <row r="1324" customFormat="false" ht="15.75" hidden="true" customHeight="false" outlineLevel="0" collapsed="false">
      <c r="A1324" s="8" t="s">
        <v>865</v>
      </c>
      <c r="B1324" s="8" t="s">
        <v>1429</v>
      </c>
      <c r="C1324" s="8" t="str">
        <f aca="false">IFERROR(__xludf.dummyfunction("INDEX(SPLIT(B1324, "" "", TRUE, TRUE), 0, 1)"),"AWS")</f>
        <v>AWS</v>
      </c>
    </row>
    <row r="1325" customFormat="false" ht="15.75" hidden="true" customHeight="false" outlineLevel="0" collapsed="false">
      <c r="A1325" s="8" t="s">
        <v>865</v>
      </c>
      <c r="B1325" s="8" t="s">
        <v>1430</v>
      </c>
      <c r="C1325" s="8" t="str">
        <f aca="false">IFERROR(__xludf.dummyfunction("INDEX(SPLIT(B1325, "" "", TRUE, TRUE), 0, 1)"),"AWS")</f>
        <v>AWS</v>
      </c>
    </row>
    <row r="1326" customFormat="false" ht="15.75" hidden="true" customHeight="false" outlineLevel="0" collapsed="false">
      <c r="A1326" s="8" t="s">
        <v>865</v>
      </c>
      <c r="B1326" s="8" t="s">
        <v>1431</v>
      </c>
      <c r="C1326" s="8" t="str">
        <f aca="false">IFERROR(__xludf.dummyfunction("INDEX(SPLIT(B1326, "" "", TRUE, TRUE), 0, 1)"),"AWS")</f>
        <v>AWS</v>
      </c>
    </row>
    <row r="1327" customFormat="false" ht="15.75" hidden="true" customHeight="false" outlineLevel="0" collapsed="false">
      <c r="A1327" s="8" t="s">
        <v>865</v>
      </c>
      <c r="B1327" s="8" t="s">
        <v>1432</v>
      </c>
      <c r="C1327" s="8" t="str">
        <f aca="false">IFERROR(__xludf.dummyfunction("INDEX(SPLIT(B1327, "" "", TRUE, TRUE), 0, 1)"),"AWS")</f>
        <v>AWS</v>
      </c>
    </row>
    <row r="1328" customFormat="false" ht="15.75" hidden="true" customHeight="false" outlineLevel="0" collapsed="false">
      <c r="A1328" s="8" t="s">
        <v>865</v>
      </c>
      <c r="B1328" s="8" t="s">
        <v>1433</v>
      </c>
      <c r="C1328" s="8" t="str">
        <f aca="false">IFERROR(__xludf.dummyfunction("INDEX(SPLIT(B1328, "" "", TRUE, TRUE), 0, 1)"),"AWS")</f>
        <v>AWS</v>
      </c>
    </row>
    <row r="1329" customFormat="false" ht="15.75" hidden="true" customHeight="false" outlineLevel="0" collapsed="false">
      <c r="A1329" s="8" t="s">
        <v>865</v>
      </c>
      <c r="B1329" s="8" t="s">
        <v>1434</v>
      </c>
      <c r="C1329" s="8" t="str">
        <f aca="false">IFERROR(__xludf.dummyfunction("INDEX(SPLIT(B1329, "" "", TRUE, TRUE), 0, 1)"),"AWS")</f>
        <v>AWS</v>
      </c>
    </row>
    <row r="1330" customFormat="false" ht="15.75" hidden="true" customHeight="false" outlineLevel="0" collapsed="false">
      <c r="A1330" s="8" t="s">
        <v>865</v>
      </c>
      <c r="B1330" s="8" t="s">
        <v>1435</v>
      </c>
      <c r="C1330" s="8" t="str">
        <f aca="false">IFERROR(__xludf.dummyfunction("INDEX(SPLIT(B1330, "" "", TRUE, TRUE), 0, 1)"),"AWS")</f>
        <v>AWS</v>
      </c>
    </row>
    <row r="1331" customFormat="false" ht="15.75" hidden="true" customHeight="false" outlineLevel="0" collapsed="false">
      <c r="A1331" s="8" t="s">
        <v>865</v>
      </c>
      <c r="B1331" s="8" t="s">
        <v>1436</v>
      </c>
      <c r="C1331" s="8" t="str">
        <f aca="false">IFERROR(__xludf.dummyfunction("INDEX(SPLIT(B1331, "" "", TRUE, TRUE), 0, 1)"),"AWS")</f>
        <v>AWS</v>
      </c>
    </row>
    <row r="1332" customFormat="false" ht="15.75" hidden="true" customHeight="false" outlineLevel="0" collapsed="false">
      <c r="A1332" s="8" t="s">
        <v>865</v>
      </c>
      <c r="B1332" s="8" t="s">
        <v>1437</v>
      </c>
      <c r="C1332" s="8" t="str">
        <f aca="false">IFERROR(__xludf.dummyfunction("INDEX(SPLIT(B1332, "" "", TRUE, TRUE), 0, 1)"),"AWS")</f>
        <v>AWS</v>
      </c>
    </row>
    <row r="1333" customFormat="false" ht="15.75" hidden="true" customHeight="false" outlineLevel="0" collapsed="false">
      <c r="A1333" s="8" t="s">
        <v>865</v>
      </c>
      <c r="B1333" s="8" t="s">
        <v>1438</v>
      </c>
      <c r="C1333" s="8" t="str">
        <f aca="false">IFERROR(__xludf.dummyfunction("INDEX(SPLIT(B1333, "" "", TRUE, TRUE), 0, 1)"),"AWS")</f>
        <v>AWS</v>
      </c>
    </row>
    <row r="1334" customFormat="false" ht="15.75" hidden="true" customHeight="false" outlineLevel="0" collapsed="false">
      <c r="A1334" s="8" t="s">
        <v>865</v>
      </c>
      <c r="B1334" s="8" t="s">
        <v>1439</v>
      </c>
      <c r="C1334" s="8" t="str">
        <f aca="false">IFERROR(__xludf.dummyfunction("INDEX(SPLIT(B1334, "" "", TRUE, TRUE), 0, 1)"),"AWS")</f>
        <v>AWS</v>
      </c>
    </row>
    <row r="1335" customFormat="false" ht="15.75" hidden="true" customHeight="false" outlineLevel="0" collapsed="false">
      <c r="A1335" s="8" t="s">
        <v>865</v>
      </c>
      <c r="B1335" s="8" t="s">
        <v>1440</v>
      </c>
      <c r="C1335" s="8" t="str">
        <f aca="false">IFERROR(__xludf.dummyfunction("INDEX(SPLIT(B1335, "" "", TRUE, TRUE), 0, 1)"),"AWS")</f>
        <v>AWS</v>
      </c>
    </row>
    <row r="1336" customFormat="false" ht="15.75" hidden="true" customHeight="false" outlineLevel="0" collapsed="false">
      <c r="A1336" s="8" t="s">
        <v>865</v>
      </c>
      <c r="B1336" s="8" t="s">
        <v>1441</v>
      </c>
      <c r="C1336" s="8" t="str">
        <f aca="false">IFERROR(__xludf.dummyfunction("INDEX(SPLIT(B1336, "" "", TRUE, TRUE), 0, 1)"),"AWS")</f>
        <v>AWS</v>
      </c>
    </row>
    <row r="1337" customFormat="false" ht="15.75" hidden="true" customHeight="false" outlineLevel="0" collapsed="false">
      <c r="A1337" s="8" t="s">
        <v>865</v>
      </c>
      <c r="B1337" s="8" t="s">
        <v>1442</v>
      </c>
      <c r="C1337" s="8" t="str">
        <f aca="false">IFERROR(__xludf.dummyfunction("INDEX(SPLIT(B1337, "" "", TRUE, TRUE), 0, 1)"),"AWS")</f>
        <v>AWS</v>
      </c>
    </row>
    <row r="1338" customFormat="false" ht="15.75" hidden="true" customHeight="false" outlineLevel="0" collapsed="false">
      <c r="A1338" s="8" t="s">
        <v>865</v>
      </c>
      <c r="B1338" s="8" t="s">
        <v>1443</v>
      </c>
      <c r="C1338" s="8" t="str">
        <f aca="false">IFERROR(__xludf.dummyfunction("INDEX(SPLIT(B1338, "" "", TRUE, TRUE), 0, 1)"),"AWS")</f>
        <v>AWS</v>
      </c>
    </row>
    <row r="1339" customFormat="false" ht="15.75" hidden="true" customHeight="false" outlineLevel="0" collapsed="false">
      <c r="A1339" s="8" t="s">
        <v>865</v>
      </c>
      <c r="B1339" s="8" t="s">
        <v>1444</v>
      </c>
      <c r="C1339" s="8" t="str">
        <f aca="false">IFERROR(__xludf.dummyfunction("INDEX(SPLIT(B1339, "" "", TRUE, TRUE), 0, 1)"),"AWS")</f>
        <v>AWS</v>
      </c>
    </row>
    <row r="1340" customFormat="false" ht="15.75" hidden="true" customHeight="false" outlineLevel="0" collapsed="false">
      <c r="A1340" s="8" t="s">
        <v>865</v>
      </c>
      <c r="B1340" s="8" t="s">
        <v>1445</v>
      </c>
      <c r="C1340" s="8" t="str">
        <f aca="false">IFERROR(__xludf.dummyfunction("INDEX(SPLIT(B1340, "" "", TRUE, TRUE), 0, 1)"),"AWS")</f>
        <v>AWS</v>
      </c>
    </row>
    <row r="1341" customFormat="false" ht="15.75" hidden="true" customHeight="false" outlineLevel="0" collapsed="false">
      <c r="A1341" s="8" t="s">
        <v>865</v>
      </c>
      <c r="B1341" s="8" t="s">
        <v>1446</v>
      </c>
      <c r="C1341" s="8" t="str">
        <f aca="false">IFERROR(__xludf.dummyfunction("INDEX(SPLIT(B1341, "" "", TRUE, TRUE), 0, 1)"),"AWS")</f>
        <v>AWS</v>
      </c>
    </row>
    <row r="1342" customFormat="false" ht="15.75" hidden="true" customHeight="false" outlineLevel="0" collapsed="false">
      <c r="A1342" s="8" t="s">
        <v>865</v>
      </c>
      <c r="B1342" s="8" t="s">
        <v>1447</v>
      </c>
      <c r="C1342" s="8" t="str">
        <f aca="false">IFERROR(__xludf.dummyfunction("INDEX(SPLIT(B1342, "" "", TRUE, TRUE), 0, 1)"),"AWS")</f>
        <v>AWS</v>
      </c>
    </row>
    <row r="1343" customFormat="false" ht="15.75" hidden="true" customHeight="false" outlineLevel="0" collapsed="false">
      <c r="A1343" s="8" t="s">
        <v>865</v>
      </c>
      <c r="B1343" s="8" t="s">
        <v>1448</v>
      </c>
      <c r="C1343" s="8" t="str">
        <f aca="false">IFERROR(__xludf.dummyfunction("INDEX(SPLIT(B1343, "" "", TRUE, TRUE), 0, 1)"),"AWS")</f>
        <v>AWS</v>
      </c>
    </row>
    <row r="1344" customFormat="false" ht="15.75" hidden="true" customHeight="false" outlineLevel="0" collapsed="false">
      <c r="A1344" s="8" t="s">
        <v>865</v>
      </c>
      <c r="B1344" s="8" t="s">
        <v>1449</v>
      </c>
      <c r="C1344" s="8" t="str">
        <f aca="false">IFERROR(__xludf.dummyfunction("INDEX(SPLIT(B1344, "" "", TRUE, TRUE), 0, 1)"),"AWS")</f>
        <v>AWS</v>
      </c>
    </row>
    <row r="1345" customFormat="false" ht="15.75" hidden="true" customHeight="false" outlineLevel="0" collapsed="false">
      <c r="A1345" s="8" t="s">
        <v>865</v>
      </c>
      <c r="B1345" s="8" t="s">
        <v>1450</v>
      </c>
      <c r="C1345" s="8" t="str">
        <f aca="false">IFERROR(__xludf.dummyfunction("INDEX(SPLIT(B1345, "" "", TRUE, TRUE), 0, 1)"),"AWS")</f>
        <v>AWS</v>
      </c>
    </row>
    <row r="1346" customFormat="false" ht="15.75" hidden="true" customHeight="false" outlineLevel="0" collapsed="false">
      <c r="A1346" s="8" t="s">
        <v>865</v>
      </c>
      <c r="B1346" s="8" t="s">
        <v>1451</v>
      </c>
      <c r="C1346" s="8" t="str">
        <f aca="false">IFERROR(__xludf.dummyfunction("INDEX(SPLIT(B1346, "" "", TRUE, TRUE), 0, 1)"),"AWS")</f>
        <v>AWS</v>
      </c>
    </row>
    <row r="1347" customFormat="false" ht="15.75" hidden="true" customHeight="false" outlineLevel="0" collapsed="false">
      <c r="A1347" s="8" t="s">
        <v>865</v>
      </c>
      <c r="B1347" s="8" t="s">
        <v>1452</v>
      </c>
      <c r="C1347" s="8" t="str">
        <f aca="false">IFERROR(__xludf.dummyfunction("INDEX(SPLIT(B1347, "" "", TRUE, TRUE), 0, 1)"),"AWS")</f>
        <v>AWS</v>
      </c>
    </row>
    <row r="1348" customFormat="false" ht="15.75" hidden="true" customHeight="false" outlineLevel="0" collapsed="false">
      <c r="A1348" s="8" t="s">
        <v>865</v>
      </c>
      <c r="B1348" s="8" t="s">
        <v>1453</v>
      </c>
      <c r="C1348" s="8" t="str">
        <f aca="false">IFERROR(__xludf.dummyfunction("INDEX(SPLIT(B1348, "" "", TRUE, TRUE), 0, 1)"),"AWS")</f>
        <v>AWS</v>
      </c>
    </row>
    <row r="1349" customFormat="false" ht="15.75" hidden="true" customHeight="false" outlineLevel="0" collapsed="false">
      <c r="A1349" s="8" t="s">
        <v>865</v>
      </c>
      <c r="B1349" s="8" t="s">
        <v>1454</v>
      </c>
      <c r="C1349" s="8" t="str">
        <f aca="false">IFERROR(__xludf.dummyfunction("INDEX(SPLIT(B1349, "" "", TRUE, TRUE), 0, 1)"),"AWS")</f>
        <v>AWS</v>
      </c>
    </row>
    <row r="1350" customFormat="false" ht="15.75" hidden="true" customHeight="false" outlineLevel="0" collapsed="false">
      <c r="A1350" s="8" t="s">
        <v>865</v>
      </c>
      <c r="B1350" s="8" t="s">
        <v>1455</v>
      </c>
      <c r="C1350" s="8" t="str">
        <f aca="false">IFERROR(__xludf.dummyfunction("INDEX(SPLIT(B1350, "" "", TRUE, TRUE), 0, 1)"),"AWS")</f>
        <v>AWS</v>
      </c>
    </row>
    <row r="1351" customFormat="false" ht="15.75" hidden="true" customHeight="false" outlineLevel="0" collapsed="false">
      <c r="A1351" s="8" t="s">
        <v>865</v>
      </c>
      <c r="B1351" s="8" t="s">
        <v>1456</v>
      </c>
      <c r="C1351" s="8" t="str">
        <f aca="false">IFERROR(__xludf.dummyfunction("INDEX(SPLIT(B1351, "" "", TRUE, TRUE), 0, 1)"),"AWS")</f>
        <v>AWS</v>
      </c>
    </row>
    <row r="1352" customFormat="false" ht="15.75" hidden="true" customHeight="false" outlineLevel="0" collapsed="false">
      <c r="A1352" s="8" t="s">
        <v>865</v>
      </c>
      <c r="B1352" s="8" t="s">
        <v>1457</v>
      </c>
      <c r="C1352" s="8" t="str">
        <f aca="false">IFERROR(__xludf.dummyfunction("INDEX(SPLIT(B1352, "" "", TRUE, TRUE), 0, 1)"),"AWS")</f>
        <v>AWS</v>
      </c>
    </row>
    <row r="1353" customFormat="false" ht="15.75" hidden="true" customHeight="false" outlineLevel="0" collapsed="false">
      <c r="A1353" s="8" t="s">
        <v>865</v>
      </c>
      <c r="B1353" s="8" t="s">
        <v>1458</v>
      </c>
      <c r="C1353" s="8" t="str">
        <f aca="false">IFERROR(__xludf.dummyfunction("INDEX(SPLIT(B1353, "" "", TRUE, TRUE), 0, 1)"),"AWS")</f>
        <v>AWS</v>
      </c>
    </row>
    <row r="1354" customFormat="false" ht="15.75" hidden="true" customHeight="false" outlineLevel="0" collapsed="false">
      <c r="A1354" s="8" t="s">
        <v>865</v>
      </c>
      <c r="B1354" s="8" t="s">
        <v>1459</v>
      </c>
      <c r="C1354" s="8" t="str">
        <f aca="false">IFERROR(__xludf.dummyfunction("INDEX(SPLIT(B1354, "" "", TRUE, TRUE), 0, 1)"),"AWS")</f>
        <v>AWS</v>
      </c>
    </row>
    <row r="1355" customFormat="false" ht="15.75" hidden="true" customHeight="false" outlineLevel="0" collapsed="false">
      <c r="A1355" s="8" t="s">
        <v>865</v>
      </c>
      <c r="B1355" s="8" t="s">
        <v>1460</v>
      </c>
      <c r="C1355" s="8" t="str">
        <f aca="false">IFERROR(__xludf.dummyfunction("INDEX(SPLIT(B1355, "" "", TRUE, TRUE), 0, 1)"),"AWS")</f>
        <v>AWS</v>
      </c>
    </row>
    <row r="1356" customFormat="false" ht="15.75" hidden="true" customHeight="false" outlineLevel="0" collapsed="false">
      <c r="A1356" s="8" t="s">
        <v>865</v>
      </c>
      <c r="B1356" s="8" t="s">
        <v>1461</v>
      </c>
      <c r="C1356" s="8" t="str">
        <f aca="false">IFERROR(__xludf.dummyfunction("INDEX(SPLIT(B1356, "" "", TRUE, TRUE), 0, 1)"),"AWS")</f>
        <v>AWS</v>
      </c>
    </row>
    <row r="1357" customFormat="false" ht="15.75" hidden="true" customHeight="false" outlineLevel="0" collapsed="false">
      <c r="A1357" s="8" t="s">
        <v>865</v>
      </c>
      <c r="B1357" s="8" t="s">
        <v>1462</v>
      </c>
      <c r="C1357" s="8" t="str">
        <f aca="false">IFERROR(__xludf.dummyfunction("INDEX(SPLIT(B1357, "" "", TRUE, TRUE), 0, 1)"),"AWS")</f>
        <v>AWS</v>
      </c>
    </row>
    <row r="1358" customFormat="false" ht="15.75" hidden="true" customHeight="false" outlineLevel="0" collapsed="false">
      <c r="A1358" s="8" t="s">
        <v>865</v>
      </c>
      <c r="B1358" s="8" t="s">
        <v>1463</v>
      </c>
      <c r="C1358" s="8" t="str">
        <f aca="false">IFERROR(__xludf.dummyfunction("INDEX(SPLIT(B1358, "" "", TRUE, TRUE), 0, 1)"),"AWS")</f>
        <v>AWS</v>
      </c>
    </row>
    <row r="1359" customFormat="false" ht="15.75" hidden="true" customHeight="false" outlineLevel="0" collapsed="false">
      <c r="A1359" s="8" t="s">
        <v>865</v>
      </c>
      <c r="B1359" s="8" t="s">
        <v>1464</v>
      </c>
      <c r="C1359" s="8" t="str">
        <f aca="false">IFERROR(__xludf.dummyfunction("INDEX(SPLIT(B1359, "" "", TRUE, TRUE), 0, 1)"),"AWS")</f>
        <v>AWS</v>
      </c>
    </row>
    <row r="1360" customFormat="false" ht="15.75" hidden="true" customHeight="false" outlineLevel="0" collapsed="false">
      <c r="A1360" s="8" t="s">
        <v>865</v>
      </c>
      <c r="B1360" s="8" t="s">
        <v>1465</v>
      </c>
      <c r="C1360" s="8" t="str">
        <f aca="false">IFERROR(__xludf.dummyfunction("INDEX(SPLIT(B1360, "" "", TRUE, TRUE), 0, 1)"),"AWS")</f>
        <v>AWS</v>
      </c>
    </row>
    <row r="1361" customFormat="false" ht="15.75" hidden="true" customHeight="false" outlineLevel="0" collapsed="false">
      <c r="A1361" s="8" t="s">
        <v>865</v>
      </c>
      <c r="B1361" s="8" t="s">
        <v>1466</v>
      </c>
      <c r="C1361" s="8" t="str">
        <f aca="false">IFERROR(__xludf.dummyfunction("INDEX(SPLIT(B1361, "" "", TRUE, TRUE), 0, 1)"),"AWS")</f>
        <v>AWS</v>
      </c>
    </row>
    <row r="1362" customFormat="false" ht="15.75" hidden="true" customHeight="false" outlineLevel="0" collapsed="false">
      <c r="A1362" s="8" t="s">
        <v>865</v>
      </c>
      <c r="B1362" s="8" t="s">
        <v>1467</v>
      </c>
      <c r="C1362" s="8" t="str">
        <f aca="false">IFERROR(__xludf.dummyfunction("INDEX(SPLIT(B1362, "" "", TRUE, TRUE), 0, 1)"),"AWS")</f>
        <v>AWS</v>
      </c>
    </row>
    <row r="1363" customFormat="false" ht="15.75" hidden="true" customHeight="false" outlineLevel="0" collapsed="false">
      <c r="A1363" s="8" t="s">
        <v>865</v>
      </c>
      <c r="B1363" s="8" t="s">
        <v>1468</v>
      </c>
      <c r="C1363" s="8" t="str">
        <f aca="false">IFERROR(__xludf.dummyfunction("INDEX(SPLIT(B1363, "" "", TRUE, TRUE), 0, 1)"),"AWS")</f>
        <v>AWS</v>
      </c>
    </row>
    <row r="1364" customFormat="false" ht="15.75" hidden="true" customHeight="false" outlineLevel="0" collapsed="false">
      <c r="A1364" s="8" t="s">
        <v>865</v>
      </c>
      <c r="B1364" s="8" t="s">
        <v>1469</v>
      </c>
      <c r="C1364" s="8" t="str">
        <f aca="false">IFERROR(__xludf.dummyfunction("INDEX(SPLIT(B1364, "" "", TRUE, TRUE), 0, 1)"),"AWS")</f>
        <v>AWS</v>
      </c>
    </row>
    <row r="1365" customFormat="false" ht="15.75" hidden="true" customHeight="false" outlineLevel="0" collapsed="false">
      <c r="A1365" s="8" t="s">
        <v>865</v>
      </c>
      <c r="B1365" s="8" t="s">
        <v>1470</v>
      </c>
      <c r="C1365" s="8" t="str">
        <f aca="false">IFERROR(__xludf.dummyfunction("INDEX(SPLIT(B1365, "" "", TRUE, TRUE), 0, 1)"),"AWS")</f>
        <v>AWS</v>
      </c>
    </row>
    <row r="1366" customFormat="false" ht="15.75" hidden="true" customHeight="false" outlineLevel="0" collapsed="false">
      <c r="A1366" s="8" t="s">
        <v>865</v>
      </c>
      <c r="B1366" s="8" t="s">
        <v>1471</v>
      </c>
      <c r="C1366" s="8" t="str">
        <f aca="false">IFERROR(__xludf.dummyfunction("INDEX(SPLIT(B1366, "" "", TRUE, TRUE), 0, 1)"),"AWS")</f>
        <v>AWS</v>
      </c>
    </row>
    <row r="1367" customFormat="false" ht="15.75" hidden="true" customHeight="false" outlineLevel="0" collapsed="false">
      <c r="A1367" s="8" t="s">
        <v>865</v>
      </c>
      <c r="B1367" s="8" t="s">
        <v>1472</v>
      </c>
      <c r="C1367" s="8" t="str">
        <f aca="false">IFERROR(__xludf.dummyfunction("INDEX(SPLIT(B1367, "" "", TRUE, TRUE), 0, 1)"),"AWS")</f>
        <v>AWS</v>
      </c>
    </row>
    <row r="1368" customFormat="false" ht="15.75" hidden="true" customHeight="false" outlineLevel="0" collapsed="false">
      <c r="A1368" s="8" t="s">
        <v>865</v>
      </c>
      <c r="B1368" s="8" t="s">
        <v>1473</v>
      </c>
      <c r="C1368" s="8" t="str">
        <f aca="false">IFERROR(__xludf.dummyfunction("INDEX(SPLIT(B1368, "" "", TRUE, TRUE), 0, 1)"),"AWS")</f>
        <v>AWS</v>
      </c>
    </row>
    <row r="1369" customFormat="false" ht="15.75" hidden="true" customHeight="false" outlineLevel="0" collapsed="false">
      <c r="A1369" s="8" t="s">
        <v>865</v>
      </c>
      <c r="B1369" s="8" t="s">
        <v>1474</v>
      </c>
      <c r="C1369" s="8" t="str">
        <f aca="false">IFERROR(__xludf.dummyfunction("INDEX(SPLIT(B1369, "" "", TRUE, TRUE), 0, 1)"),"AWS")</f>
        <v>AWS</v>
      </c>
    </row>
    <row r="1370" customFormat="false" ht="15.75" hidden="true" customHeight="false" outlineLevel="0" collapsed="false">
      <c r="A1370" s="8" t="s">
        <v>865</v>
      </c>
      <c r="B1370" s="8" t="s">
        <v>1475</v>
      </c>
      <c r="C1370" s="8" t="str">
        <f aca="false">IFERROR(__xludf.dummyfunction("INDEX(SPLIT(B1370, "" "", TRUE, TRUE), 0, 1)"),"AWS")</f>
        <v>AWS</v>
      </c>
    </row>
    <row r="1371" customFormat="false" ht="15.75" hidden="true" customHeight="false" outlineLevel="0" collapsed="false">
      <c r="A1371" s="8" t="s">
        <v>865</v>
      </c>
      <c r="B1371" s="8" t="s">
        <v>1476</v>
      </c>
      <c r="C1371" s="8" t="str">
        <f aca="false">IFERROR(__xludf.dummyfunction("INDEX(SPLIT(B1371, "" "", TRUE, TRUE), 0, 1)"),"AWS")</f>
        <v>AWS</v>
      </c>
    </row>
    <row r="1372" customFormat="false" ht="15.75" hidden="true" customHeight="false" outlineLevel="0" collapsed="false">
      <c r="A1372" s="8" t="s">
        <v>865</v>
      </c>
      <c r="B1372" s="8" t="s">
        <v>1477</v>
      </c>
      <c r="C1372" s="8" t="str">
        <f aca="false">IFERROR(__xludf.dummyfunction("INDEX(SPLIT(B1372, "" "", TRUE, TRUE), 0, 1)"),"AWS")</f>
        <v>AWS</v>
      </c>
    </row>
    <row r="1373" customFormat="false" ht="15.75" hidden="true" customHeight="false" outlineLevel="0" collapsed="false">
      <c r="A1373" s="8" t="s">
        <v>865</v>
      </c>
      <c r="B1373" s="8" t="s">
        <v>1478</v>
      </c>
      <c r="C1373" s="8" t="str">
        <f aca="false">IFERROR(__xludf.dummyfunction("INDEX(SPLIT(B1373, "" "", TRUE, TRUE), 0, 1)"),"AWS")</f>
        <v>AWS</v>
      </c>
    </row>
    <row r="1374" customFormat="false" ht="15.75" hidden="true" customHeight="false" outlineLevel="0" collapsed="false">
      <c r="A1374" s="8" t="s">
        <v>865</v>
      </c>
      <c r="B1374" s="8" t="s">
        <v>1479</v>
      </c>
      <c r="C1374" s="8" t="str">
        <f aca="false">IFERROR(__xludf.dummyfunction("INDEX(SPLIT(B1374, "" "", TRUE, TRUE), 0, 1)"),"AWS")</f>
        <v>AWS</v>
      </c>
    </row>
    <row r="1375" customFormat="false" ht="15.75" hidden="true" customHeight="false" outlineLevel="0" collapsed="false">
      <c r="A1375" s="8" t="s">
        <v>865</v>
      </c>
      <c r="B1375" s="8" t="s">
        <v>1480</v>
      </c>
      <c r="C1375" s="8" t="str">
        <f aca="false">IFERROR(__xludf.dummyfunction("INDEX(SPLIT(B1375, "" "", TRUE, TRUE), 0, 1)"),"AWS")</f>
        <v>AWS</v>
      </c>
    </row>
    <row r="1376" customFormat="false" ht="15.75" hidden="true" customHeight="false" outlineLevel="0" collapsed="false">
      <c r="A1376" s="8" t="s">
        <v>865</v>
      </c>
      <c r="B1376" s="8" t="s">
        <v>1481</v>
      </c>
      <c r="C1376" s="8" t="str">
        <f aca="false">IFERROR(__xludf.dummyfunction("INDEX(SPLIT(B1376, "" "", TRUE, TRUE), 0, 1)"),"AWS")</f>
        <v>AWS</v>
      </c>
    </row>
    <row r="1377" customFormat="false" ht="15.75" hidden="true" customHeight="false" outlineLevel="0" collapsed="false">
      <c r="A1377" s="8" t="s">
        <v>865</v>
      </c>
      <c r="B1377" s="8" t="s">
        <v>1482</v>
      </c>
      <c r="C1377" s="8" t="str">
        <f aca="false">IFERROR(__xludf.dummyfunction("INDEX(SPLIT(B1377, "" "", TRUE, TRUE), 0, 1)"),"AWS")</f>
        <v>AWS</v>
      </c>
    </row>
    <row r="1378" customFormat="false" ht="15.75" hidden="true" customHeight="false" outlineLevel="0" collapsed="false">
      <c r="A1378" s="8" t="s">
        <v>865</v>
      </c>
      <c r="B1378" s="8" t="s">
        <v>1483</v>
      </c>
      <c r="C1378" s="8" t="str">
        <f aca="false">IFERROR(__xludf.dummyfunction("INDEX(SPLIT(B1378, "" "", TRUE, TRUE), 0, 1)"),"AWS")</f>
        <v>AWS</v>
      </c>
    </row>
    <row r="1379" customFormat="false" ht="15.75" hidden="true" customHeight="false" outlineLevel="0" collapsed="false">
      <c r="A1379" s="8" t="s">
        <v>865</v>
      </c>
      <c r="B1379" s="8" t="s">
        <v>1484</v>
      </c>
      <c r="C1379" s="8" t="str">
        <f aca="false">IFERROR(__xludf.dummyfunction("INDEX(SPLIT(B1379, "" "", TRUE, TRUE), 0, 1)"),"AWS")</f>
        <v>AWS</v>
      </c>
    </row>
    <row r="1380" customFormat="false" ht="15.75" hidden="true" customHeight="false" outlineLevel="0" collapsed="false">
      <c r="A1380" s="8" t="s">
        <v>865</v>
      </c>
      <c r="B1380" s="8" t="s">
        <v>1485</v>
      </c>
      <c r="C1380" s="8" t="str">
        <f aca="false">IFERROR(__xludf.dummyfunction("INDEX(SPLIT(B1380, "" "", TRUE, TRUE), 0, 1)"),"AWS")</f>
        <v>AWS</v>
      </c>
    </row>
    <row r="1381" customFormat="false" ht="15.75" hidden="true" customHeight="false" outlineLevel="0" collapsed="false">
      <c r="A1381" s="8" t="s">
        <v>865</v>
      </c>
      <c r="B1381" s="8" t="s">
        <v>1486</v>
      </c>
      <c r="C1381" s="8" t="str">
        <f aca="false">IFERROR(__xludf.dummyfunction("INDEX(SPLIT(B1381, "" "", TRUE, TRUE), 0, 1)"),"AWS")</f>
        <v>AWS</v>
      </c>
    </row>
    <row r="1382" customFormat="false" ht="15.75" hidden="true" customHeight="false" outlineLevel="0" collapsed="false">
      <c r="A1382" s="8" t="s">
        <v>865</v>
      </c>
      <c r="B1382" s="8" t="s">
        <v>1487</v>
      </c>
      <c r="C1382" s="8" t="str">
        <f aca="false">IFERROR(__xludf.dummyfunction("INDEX(SPLIT(B1382, "" "", TRUE, TRUE), 0, 1)"),"AWS")</f>
        <v>AWS</v>
      </c>
    </row>
    <row r="1383" customFormat="false" ht="15.75" hidden="true" customHeight="false" outlineLevel="0" collapsed="false">
      <c r="A1383" s="8" t="s">
        <v>865</v>
      </c>
      <c r="B1383" s="8" t="s">
        <v>1488</v>
      </c>
      <c r="C1383" s="8" t="str">
        <f aca="false">IFERROR(__xludf.dummyfunction("INDEX(SPLIT(B1383, "" "", TRUE, TRUE), 0, 1)"),"AWS")</f>
        <v>AWS</v>
      </c>
    </row>
    <row r="1384" customFormat="false" ht="15.75" hidden="true" customHeight="false" outlineLevel="0" collapsed="false">
      <c r="A1384" s="8" t="s">
        <v>865</v>
      </c>
      <c r="B1384" s="8" t="s">
        <v>1489</v>
      </c>
      <c r="C1384" s="8" t="str">
        <f aca="false">IFERROR(__xludf.dummyfunction("INDEX(SPLIT(B1384, "" "", TRUE, TRUE), 0, 1)"),"AWS")</f>
        <v>AWS</v>
      </c>
    </row>
    <row r="1385" customFormat="false" ht="15.75" hidden="true" customHeight="false" outlineLevel="0" collapsed="false">
      <c r="A1385" s="8" t="s">
        <v>865</v>
      </c>
      <c r="B1385" s="8" t="s">
        <v>1490</v>
      </c>
      <c r="C1385" s="8" t="str">
        <f aca="false">IFERROR(__xludf.dummyfunction("INDEX(SPLIT(B1385, "" "", TRUE, TRUE), 0, 1)"),"AWS")</f>
        <v>AWS</v>
      </c>
    </row>
    <row r="1386" customFormat="false" ht="15.75" hidden="true" customHeight="false" outlineLevel="0" collapsed="false">
      <c r="A1386" s="8" t="s">
        <v>865</v>
      </c>
      <c r="B1386" s="8" t="s">
        <v>1491</v>
      </c>
      <c r="C1386" s="8" t="str">
        <f aca="false">IFERROR(__xludf.dummyfunction("INDEX(SPLIT(B1386, "" "", TRUE, TRUE), 0, 1)"),"AWS")</f>
        <v>AWS</v>
      </c>
    </row>
    <row r="1387" customFormat="false" ht="15.75" hidden="true" customHeight="false" outlineLevel="0" collapsed="false">
      <c r="A1387" s="8" t="s">
        <v>865</v>
      </c>
      <c r="B1387" s="8" t="s">
        <v>1492</v>
      </c>
      <c r="C1387" s="8" t="str">
        <f aca="false">IFERROR(__xludf.dummyfunction("INDEX(SPLIT(B1387, "" "", TRUE, TRUE), 0, 1)"),"AWS")</f>
        <v>AWS</v>
      </c>
    </row>
    <row r="1388" customFormat="false" ht="15.75" hidden="true" customHeight="false" outlineLevel="0" collapsed="false">
      <c r="A1388" s="8" t="s">
        <v>865</v>
      </c>
      <c r="B1388" s="8" t="s">
        <v>1493</v>
      </c>
      <c r="C1388" s="8" t="str">
        <f aca="false">IFERROR(__xludf.dummyfunction("INDEX(SPLIT(B1388, "" "", TRUE, TRUE), 0, 1)"),"AWS")</f>
        <v>AWS</v>
      </c>
    </row>
    <row r="1389" customFormat="false" ht="15.75" hidden="true" customHeight="false" outlineLevel="0" collapsed="false">
      <c r="A1389" s="8" t="s">
        <v>865</v>
      </c>
      <c r="B1389" s="8" t="s">
        <v>1494</v>
      </c>
      <c r="C1389" s="8" t="str">
        <f aca="false">IFERROR(__xludf.dummyfunction("INDEX(SPLIT(B1389, "" "", TRUE, TRUE), 0, 1)"),"AWS")</f>
        <v>AWS</v>
      </c>
    </row>
    <row r="1390" customFormat="false" ht="15.75" hidden="true" customHeight="false" outlineLevel="0" collapsed="false">
      <c r="A1390" s="8" t="s">
        <v>865</v>
      </c>
      <c r="B1390" s="8" t="s">
        <v>1495</v>
      </c>
      <c r="C1390" s="8" t="str">
        <f aca="false">IFERROR(__xludf.dummyfunction("INDEX(SPLIT(B1390, "" "", TRUE, TRUE), 0, 1)"),"AWS")</f>
        <v>AWS</v>
      </c>
    </row>
    <row r="1391" customFormat="false" ht="15.75" hidden="true" customHeight="false" outlineLevel="0" collapsed="false">
      <c r="A1391" s="8" t="s">
        <v>865</v>
      </c>
      <c r="B1391" s="8" t="s">
        <v>1496</v>
      </c>
      <c r="C1391" s="8" t="str">
        <f aca="false">IFERROR(__xludf.dummyfunction("INDEX(SPLIT(B1391, "" "", TRUE, TRUE), 0, 1)"),"AWS")</f>
        <v>AWS</v>
      </c>
    </row>
    <row r="1392" customFormat="false" ht="15.75" hidden="true" customHeight="false" outlineLevel="0" collapsed="false">
      <c r="A1392" s="8" t="s">
        <v>865</v>
      </c>
      <c r="B1392" s="8" t="s">
        <v>1497</v>
      </c>
      <c r="C1392" s="8" t="str">
        <f aca="false">IFERROR(__xludf.dummyfunction("INDEX(SPLIT(B1392, "" "", TRUE, TRUE), 0, 1)"),"AWS")</f>
        <v>AWS</v>
      </c>
    </row>
    <row r="1393" customFormat="false" ht="15.75" hidden="true" customHeight="false" outlineLevel="0" collapsed="false">
      <c r="A1393" s="8" t="s">
        <v>865</v>
      </c>
      <c r="B1393" s="8" t="s">
        <v>1498</v>
      </c>
      <c r="C1393" s="8" t="str">
        <f aca="false">IFERROR(__xludf.dummyfunction("INDEX(SPLIT(B1393, "" "", TRUE, TRUE), 0, 1)"),"AWS")</f>
        <v>AWS</v>
      </c>
    </row>
    <row r="1394" customFormat="false" ht="15.75" hidden="true" customHeight="false" outlineLevel="0" collapsed="false">
      <c r="A1394" s="8" t="s">
        <v>865</v>
      </c>
      <c r="B1394" s="8" t="s">
        <v>1499</v>
      </c>
      <c r="C1394" s="8" t="str">
        <f aca="false">IFERROR(__xludf.dummyfunction("INDEX(SPLIT(B1394, "" "", TRUE, TRUE), 0, 1)"),"AWS")</f>
        <v>AWS</v>
      </c>
    </row>
    <row r="1395" customFormat="false" ht="15.75" hidden="true" customHeight="false" outlineLevel="0" collapsed="false">
      <c r="A1395" s="8" t="s">
        <v>865</v>
      </c>
      <c r="B1395" s="8" t="s">
        <v>1500</v>
      </c>
      <c r="C1395" s="8" t="str">
        <f aca="false">IFERROR(__xludf.dummyfunction("INDEX(SPLIT(B1395, "" "", TRUE, TRUE), 0, 1)"),"AWS")</f>
        <v>AWS</v>
      </c>
    </row>
    <row r="1396" customFormat="false" ht="15.75" hidden="true" customHeight="false" outlineLevel="0" collapsed="false">
      <c r="A1396" s="8" t="s">
        <v>865</v>
      </c>
      <c r="B1396" s="8" t="s">
        <v>1501</v>
      </c>
      <c r="C1396" s="8" t="str">
        <f aca="false">IFERROR(__xludf.dummyfunction("INDEX(SPLIT(B1396, "" "", TRUE, TRUE), 0, 1)"),"AWS")</f>
        <v>AWS</v>
      </c>
    </row>
    <row r="1397" customFormat="false" ht="15.75" hidden="true" customHeight="false" outlineLevel="0" collapsed="false">
      <c r="A1397" s="8" t="s">
        <v>865</v>
      </c>
      <c r="B1397" s="8" t="s">
        <v>1502</v>
      </c>
      <c r="C1397" s="8" t="str">
        <f aca="false">IFERROR(__xludf.dummyfunction("INDEX(SPLIT(B1397, "" "", TRUE, TRUE), 0, 1)"),"AWS")</f>
        <v>AWS</v>
      </c>
    </row>
    <row r="1398" customFormat="false" ht="15.75" hidden="true" customHeight="false" outlineLevel="0" collapsed="false">
      <c r="A1398" s="8" t="s">
        <v>865</v>
      </c>
      <c r="B1398" s="8" t="s">
        <v>1503</v>
      </c>
      <c r="C1398" s="8" t="str">
        <f aca="false">IFERROR(__xludf.dummyfunction("INDEX(SPLIT(B1398, "" "", TRUE, TRUE), 0, 1)"),"AWS")</f>
        <v>AWS</v>
      </c>
    </row>
    <row r="1399" customFormat="false" ht="15.75" hidden="true" customHeight="false" outlineLevel="0" collapsed="false">
      <c r="A1399" s="8" t="s">
        <v>865</v>
      </c>
      <c r="B1399" s="8" t="s">
        <v>1504</v>
      </c>
      <c r="C1399" s="8" t="str">
        <f aca="false">IFERROR(__xludf.dummyfunction("INDEX(SPLIT(B1399, "" "", TRUE, TRUE), 0, 1)"),"AWS")</f>
        <v>AWS</v>
      </c>
    </row>
    <row r="1400" customFormat="false" ht="15.75" hidden="true" customHeight="false" outlineLevel="0" collapsed="false">
      <c r="A1400" s="8" t="s">
        <v>865</v>
      </c>
      <c r="B1400" s="8" t="s">
        <v>1505</v>
      </c>
      <c r="C1400" s="8" t="str">
        <f aca="false">IFERROR(__xludf.dummyfunction("INDEX(SPLIT(B1400, "" "", TRUE, TRUE), 0, 1)"),"AWS")</f>
        <v>AWS</v>
      </c>
    </row>
    <row r="1401" customFormat="false" ht="15.75" hidden="true" customHeight="false" outlineLevel="0" collapsed="false">
      <c r="A1401" s="8" t="s">
        <v>865</v>
      </c>
      <c r="B1401" s="8" t="s">
        <v>1506</v>
      </c>
      <c r="C1401" s="8" t="str">
        <f aca="false">IFERROR(__xludf.dummyfunction("INDEX(SPLIT(B1401, "" "", TRUE, TRUE), 0, 1)"),"AWS")</f>
        <v>AWS</v>
      </c>
    </row>
    <row r="1402" customFormat="false" ht="15.75" hidden="true" customHeight="false" outlineLevel="0" collapsed="false">
      <c r="A1402" s="8" t="s">
        <v>865</v>
      </c>
      <c r="B1402" s="8" t="s">
        <v>1507</v>
      </c>
      <c r="C1402" s="8" t="str">
        <f aca="false">IFERROR(__xludf.dummyfunction("INDEX(SPLIT(B1402, "" "", TRUE, TRUE), 0, 1)"),"AWS")</f>
        <v>AWS</v>
      </c>
    </row>
    <row r="1403" customFormat="false" ht="15.75" hidden="true" customHeight="false" outlineLevel="0" collapsed="false">
      <c r="A1403" s="8" t="s">
        <v>865</v>
      </c>
      <c r="B1403" s="8" t="s">
        <v>1508</v>
      </c>
      <c r="C1403" s="8" t="str">
        <f aca="false">IFERROR(__xludf.dummyfunction("INDEX(SPLIT(B1403, "" "", TRUE, TRUE), 0, 1)"),"AWS")</f>
        <v>AWS</v>
      </c>
    </row>
    <row r="1404" customFormat="false" ht="15.75" hidden="true" customHeight="false" outlineLevel="0" collapsed="false">
      <c r="A1404" s="8" t="s">
        <v>865</v>
      </c>
      <c r="B1404" s="8" t="s">
        <v>1509</v>
      </c>
      <c r="C1404" s="8" t="str">
        <f aca="false">IFERROR(__xludf.dummyfunction("INDEX(SPLIT(B1404, "" "", TRUE, TRUE), 0, 1)"),"AWS")</f>
        <v>AWS</v>
      </c>
    </row>
    <row r="1405" customFormat="false" ht="15.75" hidden="true" customHeight="false" outlineLevel="0" collapsed="false">
      <c r="A1405" s="8" t="s">
        <v>865</v>
      </c>
      <c r="B1405" s="8" t="s">
        <v>1510</v>
      </c>
      <c r="C1405" s="8" t="str">
        <f aca="false">IFERROR(__xludf.dummyfunction("INDEX(SPLIT(B1405, "" "", TRUE, TRUE), 0, 1)"),"AWS")</f>
        <v>AWS</v>
      </c>
    </row>
    <row r="1406" customFormat="false" ht="15.75" hidden="true" customHeight="false" outlineLevel="0" collapsed="false">
      <c r="A1406" s="8" t="s">
        <v>865</v>
      </c>
      <c r="B1406" s="8" t="s">
        <v>1511</v>
      </c>
      <c r="C1406" s="8" t="str">
        <f aca="false">IFERROR(__xludf.dummyfunction("INDEX(SPLIT(B1406, "" "", TRUE, TRUE), 0, 1)"),"AWS")</f>
        <v>AWS</v>
      </c>
    </row>
    <row r="1407" customFormat="false" ht="15.75" hidden="true" customHeight="false" outlineLevel="0" collapsed="false">
      <c r="A1407" s="8" t="s">
        <v>865</v>
      </c>
      <c r="B1407" s="8" t="s">
        <v>1512</v>
      </c>
      <c r="C1407" s="8" t="str">
        <f aca="false">IFERROR(__xludf.dummyfunction("INDEX(SPLIT(B1407, "" "", TRUE, TRUE), 0, 1)"),"AWS")</f>
        <v>AWS</v>
      </c>
    </row>
    <row r="1408" customFormat="false" ht="15.75" hidden="true" customHeight="false" outlineLevel="0" collapsed="false">
      <c r="A1408" s="8" t="s">
        <v>865</v>
      </c>
      <c r="B1408" s="8" t="s">
        <v>1513</v>
      </c>
      <c r="C1408" s="8" t="str">
        <f aca="false">IFERROR(__xludf.dummyfunction("INDEX(SPLIT(B1408, "" "", TRUE, TRUE), 0, 1)"),"AWS")</f>
        <v>AWS</v>
      </c>
    </row>
    <row r="1409" customFormat="false" ht="15.75" hidden="true" customHeight="false" outlineLevel="0" collapsed="false">
      <c r="A1409" s="8" t="s">
        <v>865</v>
      </c>
      <c r="B1409" s="8" t="s">
        <v>1514</v>
      </c>
      <c r="C1409" s="8" t="str">
        <f aca="false">IFERROR(__xludf.dummyfunction("INDEX(SPLIT(B1409, "" "", TRUE, TRUE), 0, 1)"),"AWS")</f>
        <v>AWS</v>
      </c>
    </row>
    <row r="1410" customFormat="false" ht="15.75" hidden="true" customHeight="false" outlineLevel="0" collapsed="false">
      <c r="A1410" s="8" t="s">
        <v>865</v>
      </c>
      <c r="B1410" s="8" t="s">
        <v>1515</v>
      </c>
      <c r="C1410" s="8" t="str">
        <f aca="false">IFERROR(__xludf.dummyfunction("INDEX(SPLIT(B1410, "" "", TRUE, TRUE), 0, 1)"),"AWS")</f>
        <v>AWS</v>
      </c>
    </row>
    <row r="1411" customFormat="false" ht="15.75" hidden="true" customHeight="false" outlineLevel="0" collapsed="false">
      <c r="A1411" s="8" t="s">
        <v>865</v>
      </c>
      <c r="B1411" s="8" t="s">
        <v>1516</v>
      </c>
      <c r="C1411" s="8" t="str">
        <f aca="false">IFERROR(__xludf.dummyfunction("INDEX(SPLIT(B1411, "" "", TRUE, TRUE), 0, 1)"),"AWS")</f>
        <v>AWS</v>
      </c>
    </row>
    <row r="1412" customFormat="false" ht="15.75" hidden="true" customHeight="false" outlineLevel="0" collapsed="false">
      <c r="A1412" s="8" t="s">
        <v>865</v>
      </c>
      <c r="B1412" s="8" t="s">
        <v>1517</v>
      </c>
      <c r="C1412" s="8" t="str">
        <f aca="false">IFERROR(__xludf.dummyfunction("INDEX(SPLIT(B1412, "" "", TRUE, TRUE), 0, 1)"),"AWS")</f>
        <v>AWS</v>
      </c>
    </row>
    <row r="1413" customFormat="false" ht="15.75" hidden="true" customHeight="false" outlineLevel="0" collapsed="false">
      <c r="A1413" s="8" t="s">
        <v>865</v>
      </c>
      <c r="B1413" s="8" t="s">
        <v>1518</v>
      </c>
      <c r="C1413" s="8" t="str">
        <f aca="false">IFERROR(__xludf.dummyfunction("INDEX(SPLIT(B1413, "" "", TRUE, TRUE), 0, 1)"),"AWS")</f>
        <v>AWS</v>
      </c>
    </row>
    <row r="1414" customFormat="false" ht="15.75" hidden="true" customHeight="false" outlineLevel="0" collapsed="false">
      <c r="A1414" s="8" t="s">
        <v>865</v>
      </c>
      <c r="B1414" s="8" t="s">
        <v>1519</v>
      </c>
      <c r="C1414" s="8" t="str">
        <f aca="false">IFERROR(__xludf.dummyfunction("INDEX(SPLIT(B1414, "" "", TRUE, TRUE), 0, 1)"),"AWS")</f>
        <v>AWS</v>
      </c>
    </row>
    <row r="1415" customFormat="false" ht="15.75" hidden="true" customHeight="false" outlineLevel="0" collapsed="false">
      <c r="A1415" s="8" t="s">
        <v>865</v>
      </c>
      <c r="B1415" s="8" t="s">
        <v>1520</v>
      </c>
      <c r="C1415" s="8" t="str">
        <f aca="false">IFERROR(__xludf.dummyfunction("INDEX(SPLIT(B1415, "" "", TRUE, TRUE), 0, 1)"),"AWS")</f>
        <v>AWS</v>
      </c>
    </row>
    <row r="1416" customFormat="false" ht="15.75" hidden="true" customHeight="false" outlineLevel="0" collapsed="false">
      <c r="A1416" s="8" t="s">
        <v>865</v>
      </c>
      <c r="B1416" s="8" t="s">
        <v>1521</v>
      </c>
      <c r="C1416" s="8" t="str">
        <f aca="false">IFERROR(__xludf.dummyfunction("INDEX(SPLIT(B1416, "" "", TRUE, TRUE), 0, 1)"),"AWS")</f>
        <v>AWS</v>
      </c>
    </row>
    <row r="1417" customFormat="false" ht="15.75" hidden="true" customHeight="false" outlineLevel="0" collapsed="false">
      <c r="A1417" s="8" t="s">
        <v>865</v>
      </c>
      <c r="B1417" s="8" t="s">
        <v>1522</v>
      </c>
      <c r="C1417" s="8" t="str">
        <f aca="false">IFERROR(__xludf.dummyfunction("INDEX(SPLIT(B1417, "" "", TRUE, TRUE), 0, 1)"),"AWS")</f>
        <v>AWS</v>
      </c>
    </row>
    <row r="1418" customFormat="false" ht="15.75" hidden="true" customHeight="false" outlineLevel="0" collapsed="false">
      <c r="A1418" s="8" t="s">
        <v>865</v>
      </c>
      <c r="B1418" s="8" t="s">
        <v>1523</v>
      </c>
      <c r="C1418" s="8" t="str">
        <f aca="false">IFERROR(__xludf.dummyfunction("INDEX(SPLIT(B1418, "" "", TRUE, TRUE), 0, 1)"),"AWS")</f>
        <v>AWS</v>
      </c>
    </row>
    <row r="1419" customFormat="false" ht="15.75" hidden="true" customHeight="false" outlineLevel="0" collapsed="false">
      <c r="A1419" s="8" t="s">
        <v>865</v>
      </c>
      <c r="B1419" s="8" t="s">
        <v>1524</v>
      </c>
      <c r="C1419" s="8" t="str">
        <f aca="false">IFERROR(__xludf.dummyfunction("INDEX(SPLIT(B1419, "" "", TRUE, TRUE), 0, 1)"),"AWS")</f>
        <v>AWS</v>
      </c>
    </row>
    <row r="1420" customFormat="false" ht="15.75" hidden="true" customHeight="false" outlineLevel="0" collapsed="false">
      <c r="A1420" s="8" t="s">
        <v>865</v>
      </c>
      <c r="B1420" s="8" t="s">
        <v>1525</v>
      </c>
      <c r="C1420" s="8" t="str">
        <f aca="false">IFERROR(__xludf.dummyfunction("INDEX(SPLIT(B1420, "" "", TRUE, TRUE), 0, 1)"),"AWS")</f>
        <v>AWS</v>
      </c>
    </row>
    <row r="1421" customFormat="false" ht="15.75" hidden="true" customHeight="false" outlineLevel="0" collapsed="false">
      <c r="A1421" s="8" t="s">
        <v>865</v>
      </c>
      <c r="B1421" s="8" t="s">
        <v>1526</v>
      </c>
      <c r="C1421" s="8" t="str">
        <f aca="false">IFERROR(__xludf.dummyfunction("INDEX(SPLIT(B1421, "" "", TRUE, TRUE), 0, 1)"),"AWS")</f>
        <v>AWS</v>
      </c>
    </row>
    <row r="1422" customFormat="false" ht="15.75" hidden="true" customHeight="false" outlineLevel="0" collapsed="false">
      <c r="A1422" s="8" t="s">
        <v>865</v>
      </c>
      <c r="B1422" s="8" t="s">
        <v>1527</v>
      </c>
      <c r="C1422" s="8" t="str">
        <f aca="false">IFERROR(__xludf.dummyfunction("INDEX(SPLIT(B1422, "" "", TRUE, TRUE), 0, 1)"),"AWS")</f>
        <v>AWS</v>
      </c>
    </row>
    <row r="1423" customFormat="false" ht="15.75" hidden="true" customHeight="false" outlineLevel="0" collapsed="false">
      <c r="A1423" s="8" t="s">
        <v>865</v>
      </c>
      <c r="B1423" s="8" t="s">
        <v>1528</v>
      </c>
      <c r="C1423" s="8" t="str">
        <f aca="false">IFERROR(__xludf.dummyfunction("INDEX(SPLIT(B1423, "" "", TRUE, TRUE), 0, 1)"),"AWS")</f>
        <v>AWS</v>
      </c>
    </row>
    <row r="1424" customFormat="false" ht="15.75" hidden="true" customHeight="false" outlineLevel="0" collapsed="false">
      <c r="A1424" s="8" t="s">
        <v>865</v>
      </c>
      <c r="B1424" s="8" t="s">
        <v>1529</v>
      </c>
      <c r="C1424" s="8" t="str">
        <f aca="false">IFERROR(__xludf.dummyfunction("INDEX(SPLIT(B1424, "" "", TRUE, TRUE), 0, 1)"),"AWS")</f>
        <v>AWS</v>
      </c>
    </row>
    <row r="1425" customFormat="false" ht="15.75" hidden="true" customHeight="false" outlineLevel="0" collapsed="false">
      <c r="A1425" s="8" t="s">
        <v>865</v>
      </c>
      <c r="B1425" s="8" t="s">
        <v>1530</v>
      </c>
      <c r="C1425" s="8" t="str">
        <f aca="false">IFERROR(__xludf.dummyfunction("INDEX(SPLIT(B1425, "" "", TRUE, TRUE), 0, 1)"),"AWS")</f>
        <v>AWS</v>
      </c>
    </row>
    <row r="1426" customFormat="false" ht="15.75" hidden="true" customHeight="false" outlineLevel="0" collapsed="false">
      <c r="A1426" s="8" t="s">
        <v>865</v>
      </c>
      <c r="B1426" s="8" t="s">
        <v>1531</v>
      </c>
      <c r="C1426" s="8" t="str">
        <f aca="false">IFERROR(__xludf.dummyfunction("INDEX(SPLIT(B1426, "" "", TRUE, TRUE), 0, 1)"),"AWS")</f>
        <v>AWS</v>
      </c>
    </row>
    <row r="1427" customFormat="false" ht="15.75" hidden="true" customHeight="false" outlineLevel="0" collapsed="false">
      <c r="A1427" s="8" t="s">
        <v>865</v>
      </c>
      <c r="B1427" s="8" t="s">
        <v>1532</v>
      </c>
      <c r="C1427" s="8" t="str">
        <f aca="false">IFERROR(__xludf.dummyfunction("INDEX(SPLIT(B1427, "" "", TRUE, TRUE), 0, 1)"),"AWS")</f>
        <v>AWS</v>
      </c>
    </row>
    <row r="1428" customFormat="false" ht="15.75" hidden="true" customHeight="false" outlineLevel="0" collapsed="false">
      <c r="A1428" s="8" t="s">
        <v>865</v>
      </c>
      <c r="B1428" s="8" t="s">
        <v>1533</v>
      </c>
      <c r="C1428" s="8" t="str">
        <f aca="false">IFERROR(__xludf.dummyfunction("INDEX(SPLIT(B1428, "" "", TRUE, TRUE), 0, 1)"),"AWS")</f>
        <v>AWS</v>
      </c>
    </row>
    <row r="1429" customFormat="false" ht="15.75" hidden="true" customHeight="false" outlineLevel="0" collapsed="false">
      <c r="A1429" s="8" t="s">
        <v>865</v>
      </c>
      <c r="B1429" s="8" t="s">
        <v>1534</v>
      </c>
      <c r="C1429" s="8" t="str">
        <f aca="false">IFERROR(__xludf.dummyfunction("INDEX(SPLIT(B1429, "" "", TRUE, TRUE), 0, 1)"),"AWS")</f>
        <v>AWS</v>
      </c>
    </row>
    <row r="1430" customFormat="false" ht="15.75" hidden="true" customHeight="false" outlineLevel="0" collapsed="false">
      <c r="A1430" s="8" t="s">
        <v>865</v>
      </c>
      <c r="B1430" s="8" t="s">
        <v>1535</v>
      </c>
      <c r="C1430" s="8" t="str">
        <f aca="false">IFERROR(__xludf.dummyfunction("INDEX(SPLIT(B1430, "" "", TRUE, TRUE), 0, 1)"),"AWS")</f>
        <v>AWS</v>
      </c>
    </row>
    <row r="1431" customFormat="false" ht="15.75" hidden="true" customHeight="false" outlineLevel="0" collapsed="false">
      <c r="A1431" s="8" t="s">
        <v>865</v>
      </c>
      <c r="B1431" s="8" t="s">
        <v>1536</v>
      </c>
      <c r="C1431" s="8" t="str">
        <f aca="false">IFERROR(__xludf.dummyfunction("INDEX(SPLIT(B1431, "" "", TRUE, TRUE), 0, 1)"),"AWS")</f>
        <v>AWS</v>
      </c>
    </row>
    <row r="1432" customFormat="false" ht="15.75" hidden="true" customHeight="false" outlineLevel="0" collapsed="false">
      <c r="A1432" s="8" t="s">
        <v>865</v>
      </c>
      <c r="B1432" s="8" t="s">
        <v>1537</v>
      </c>
      <c r="C1432" s="8" t="str">
        <f aca="false">IFERROR(__xludf.dummyfunction("INDEX(SPLIT(B1432, "" "", TRUE, TRUE), 0, 1)"),"AWS")</f>
        <v>AWS</v>
      </c>
    </row>
    <row r="1433" customFormat="false" ht="15.75" hidden="true" customHeight="false" outlineLevel="0" collapsed="false">
      <c r="A1433" s="8" t="s">
        <v>865</v>
      </c>
      <c r="B1433" s="8" t="s">
        <v>1538</v>
      </c>
      <c r="C1433" s="8" t="str">
        <f aca="false">IFERROR(__xludf.dummyfunction("INDEX(SPLIT(B1433, "" "", TRUE, TRUE), 0, 1)"),"AWS")</f>
        <v>AWS</v>
      </c>
    </row>
    <row r="1434" customFormat="false" ht="15.75" hidden="true" customHeight="false" outlineLevel="0" collapsed="false">
      <c r="A1434" s="8" t="s">
        <v>865</v>
      </c>
      <c r="B1434" s="8" t="s">
        <v>1539</v>
      </c>
      <c r="C1434" s="8" t="str">
        <f aca="false">IFERROR(__xludf.dummyfunction("INDEX(SPLIT(B1434, "" "", TRUE, TRUE), 0, 1)"),"AWS")</f>
        <v>AWS</v>
      </c>
    </row>
    <row r="1435" customFormat="false" ht="15.75" hidden="true" customHeight="false" outlineLevel="0" collapsed="false">
      <c r="A1435" s="8" t="s">
        <v>865</v>
      </c>
      <c r="B1435" s="8" t="s">
        <v>1540</v>
      </c>
      <c r="C1435" s="8" t="str">
        <f aca="false">IFERROR(__xludf.dummyfunction("INDEX(SPLIT(B1435, "" "", TRUE, TRUE), 0, 1)"),"AWS")</f>
        <v>AWS</v>
      </c>
    </row>
    <row r="1436" customFormat="false" ht="15.75" hidden="true" customHeight="false" outlineLevel="0" collapsed="false">
      <c r="A1436" s="8" t="s">
        <v>865</v>
      </c>
      <c r="B1436" s="8" t="s">
        <v>1541</v>
      </c>
      <c r="C1436" s="8" t="str">
        <f aca="false">IFERROR(__xludf.dummyfunction("INDEX(SPLIT(B1436, "" "", TRUE, TRUE), 0, 1)"),"AWS")</f>
        <v>AWS</v>
      </c>
    </row>
    <row r="1437" customFormat="false" ht="15.75" hidden="true" customHeight="false" outlineLevel="0" collapsed="false">
      <c r="A1437" s="8" t="s">
        <v>865</v>
      </c>
      <c r="B1437" s="8" t="s">
        <v>1542</v>
      </c>
      <c r="C1437" s="8" t="str">
        <f aca="false">IFERROR(__xludf.dummyfunction("INDEX(SPLIT(B1437, "" "", TRUE, TRUE), 0, 1)"),"AWS")</f>
        <v>AWS</v>
      </c>
    </row>
    <row r="1438" customFormat="false" ht="15.75" hidden="true" customHeight="false" outlineLevel="0" collapsed="false">
      <c r="A1438" s="8" t="s">
        <v>865</v>
      </c>
      <c r="B1438" s="8" t="s">
        <v>1543</v>
      </c>
      <c r="C1438" s="8" t="str">
        <f aca="false">IFERROR(__xludf.dummyfunction("INDEX(SPLIT(B1438, "" "", TRUE, TRUE), 0, 1)"),"AWS")</f>
        <v>AWS</v>
      </c>
    </row>
    <row r="1439" customFormat="false" ht="15.75" hidden="true" customHeight="false" outlineLevel="0" collapsed="false">
      <c r="A1439" s="8" t="s">
        <v>865</v>
      </c>
      <c r="B1439" s="8" t="s">
        <v>1544</v>
      </c>
      <c r="C1439" s="8" t="str">
        <f aca="false">IFERROR(__xludf.dummyfunction("INDEX(SPLIT(B1439, "" "", TRUE, TRUE), 0, 1)"),"AWS")</f>
        <v>AWS</v>
      </c>
    </row>
    <row r="1440" customFormat="false" ht="15.75" hidden="true" customHeight="false" outlineLevel="0" collapsed="false">
      <c r="A1440" s="8" t="s">
        <v>865</v>
      </c>
      <c r="B1440" s="8" t="s">
        <v>1545</v>
      </c>
      <c r="C1440" s="8" t="str">
        <f aca="false">IFERROR(__xludf.dummyfunction("INDEX(SPLIT(B1440, "" "", TRUE, TRUE), 0, 1)"),"AWS")</f>
        <v>AWS</v>
      </c>
    </row>
    <row r="1441" customFormat="false" ht="15.75" hidden="true" customHeight="false" outlineLevel="0" collapsed="false">
      <c r="A1441" s="8" t="s">
        <v>865</v>
      </c>
      <c r="B1441" s="8" t="s">
        <v>1546</v>
      </c>
      <c r="C1441" s="8" t="str">
        <f aca="false">IFERROR(__xludf.dummyfunction("INDEX(SPLIT(B1441, "" "", TRUE, TRUE), 0, 1)"),"AWS")</f>
        <v>AWS</v>
      </c>
    </row>
    <row r="1442" customFormat="false" ht="15.75" hidden="true" customHeight="false" outlineLevel="0" collapsed="false">
      <c r="A1442" s="8" t="s">
        <v>865</v>
      </c>
      <c r="B1442" s="8" t="s">
        <v>1547</v>
      </c>
      <c r="C1442" s="8" t="str">
        <f aca="false">IFERROR(__xludf.dummyfunction("INDEX(SPLIT(B1442, "" "", TRUE, TRUE), 0, 1)"),"AWS")</f>
        <v>AWS</v>
      </c>
    </row>
    <row r="1443" customFormat="false" ht="15.75" hidden="true" customHeight="false" outlineLevel="0" collapsed="false">
      <c r="A1443" s="8" t="s">
        <v>865</v>
      </c>
      <c r="B1443" s="8" t="s">
        <v>1548</v>
      </c>
      <c r="C1443" s="8" t="str">
        <f aca="false">IFERROR(__xludf.dummyfunction("INDEX(SPLIT(B1443, "" "", TRUE, TRUE), 0, 1)"),"AWS")</f>
        <v>AWS</v>
      </c>
    </row>
    <row r="1444" customFormat="false" ht="15.75" hidden="true" customHeight="false" outlineLevel="0" collapsed="false">
      <c r="A1444" s="8" t="s">
        <v>865</v>
      </c>
      <c r="B1444" s="8" t="s">
        <v>1549</v>
      </c>
      <c r="C1444" s="8" t="str">
        <f aca="false">IFERROR(__xludf.dummyfunction("INDEX(SPLIT(B1444, "" "", TRUE, TRUE), 0, 1)"),"AWS")</f>
        <v>AWS</v>
      </c>
    </row>
    <row r="1445" customFormat="false" ht="15.75" hidden="true" customHeight="false" outlineLevel="0" collapsed="false">
      <c r="A1445" s="8" t="s">
        <v>865</v>
      </c>
      <c r="B1445" s="8" t="s">
        <v>1550</v>
      </c>
      <c r="C1445" s="8" t="str">
        <f aca="false">IFERROR(__xludf.dummyfunction("INDEX(SPLIT(B1445, "" "", TRUE, TRUE), 0, 1)"),"AWS")</f>
        <v>AWS</v>
      </c>
    </row>
    <row r="1446" customFormat="false" ht="15.75" hidden="true" customHeight="false" outlineLevel="0" collapsed="false">
      <c r="A1446" s="8" t="s">
        <v>865</v>
      </c>
      <c r="B1446" s="8" t="s">
        <v>1551</v>
      </c>
      <c r="C1446" s="8" t="str">
        <f aca="false">IFERROR(__xludf.dummyfunction("INDEX(SPLIT(B1446, "" "", TRUE, TRUE), 0, 1)"),"AWS")</f>
        <v>AWS</v>
      </c>
    </row>
    <row r="1447" customFormat="false" ht="15.75" hidden="true" customHeight="false" outlineLevel="0" collapsed="false">
      <c r="A1447" s="8" t="s">
        <v>865</v>
      </c>
      <c r="B1447" s="8" t="s">
        <v>1552</v>
      </c>
      <c r="C1447" s="8" t="str">
        <f aca="false">IFERROR(__xludf.dummyfunction("INDEX(SPLIT(B1447, "" "", TRUE, TRUE), 0, 1)"),"AWS")</f>
        <v>AWS</v>
      </c>
    </row>
    <row r="1448" customFormat="false" ht="15.75" hidden="true" customHeight="false" outlineLevel="0" collapsed="false">
      <c r="A1448" s="8" t="s">
        <v>865</v>
      </c>
      <c r="B1448" s="8" t="s">
        <v>1553</v>
      </c>
      <c r="C1448" s="8" t="str">
        <f aca="false">IFERROR(__xludf.dummyfunction("INDEX(SPLIT(B1448, "" "", TRUE, TRUE), 0, 1)"),"AWS")</f>
        <v>AWS</v>
      </c>
    </row>
    <row r="1449" customFormat="false" ht="15.75" hidden="true" customHeight="false" outlineLevel="0" collapsed="false">
      <c r="A1449" s="8" t="s">
        <v>865</v>
      </c>
      <c r="B1449" s="8" t="s">
        <v>1554</v>
      </c>
      <c r="C1449" s="8" t="str">
        <f aca="false">IFERROR(__xludf.dummyfunction("INDEX(SPLIT(B1449, "" "", TRUE, TRUE), 0, 1)"),"AWS")</f>
        <v>AWS</v>
      </c>
    </row>
    <row r="1450" customFormat="false" ht="15.75" hidden="true" customHeight="false" outlineLevel="0" collapsed="false">
      <c r="A1450" s="8" t="s">
        <v>865</v>
      </c>
      <c r="B1450" s="8" t="s">
        <v>1555</v>
      </c>
      <c r="C1450" s="8" t="str">
        <f aca="false">IFERROR(__xludf.dummyfunction("INDEX(SPLIT(B1450, "" "", TRUE, TRUE), 0, 1)"),"AWS")</f>
        <v>AWS</v>
      </c>
    </row>
    <row r="1451" customFormat="false" ht="15.75" hidden="true" customHeight="false" outlineLevel="0" collapsed="false">
      <c r="A1451" s="8" t="s">
        <v>865</v>
      </c>
      <c r="B1451" s="8" t="s">
        <v>1556</v>
      </c>
      <c r="C1451" s="8" t="str">
        <f aca="false">IFERROR(__xludf.dummyfunction("INDEX(SPLIT(B1451, "" "", TRUE, TRUE), 0, 1)"),"AWS")</f>
        <v>AWS</v>
      </c>
    </row>
    <row r="1452" customFormat="false" ht="15.75" hidden="true" customHeight="false" outlineLevel="0" collapsed="false">
      <c r="A1452" s="8" t="s">
        <v>865</v>
      </c>
      <c r="B1452" s="8" t="s">
        <v>1557</v>
      </c>
      <c r="C1452" s="8" t="str">
        <f aca="false">IFERROR(__xludf.dummyfunction("INDEX(SPLIT(B1452, "" "", TRUE, TRUE), 0, 1)"),"AWS")</f>
        <v>AWS</v>
      </c>
    </row>
    <row r="1453" customFormat="false" ht="15.75" hidden="true" customHeight="false" outlineLevel="0" collapsed="false">
      <c r="A1453" s="8" t="s">
        <v>865</v>
      </c>
      <c r="B1453" s="8" t="s">
        <v>1558</v>
      </c>
      <c r="C1453" s="8" t="str">
        <f aca="false">IFERROR(__xludf.dummyfunction("INDEX(SPLIT(B1453, "" "", TRUE, TRUE), 0, 1)"),"AWS")</f>
        <v>AWS</v>
      </c>
    </row>
    <row r="1454" customFormat="false" ht="15.75" hidden="true" customHeight="false" outlineLevel="0" collapsed="false">
      <c r="A1454" s="8" t="s">
        <v>865</v>
      </c>
      <c r="B1454" s="8" t="s">
        <v>1559</v>
      </c>
      <c r="C1454" s="8" t="str">
        <f aca="false">IFERROR(__xludf.dummyfunction("INDEX(SPLIT(B1454, "" "", TRUE, TRUE), 0, 1)"),"AWS")</f>
        <v>AWS</v>
      </c>
    </row>
    <row r="1455" customFormat="false" ht="15.75" hidden="true" customHeight="false" outlineLevel="0" collapsed="false">
      <c r="A1455" s="8" t="s">
        <v>865</v>
      </c>
      <c r="B1455" s="8" t="s">
        <v>1560</v>
      </c>
      <c r="C1455" s="8" t="str">
        <f aca="false">IFERROR(__xludf.dummyfunction("INDEX(SPLIT(B1455, "" "", TRUE, TRUE), 0, 1)"),"AWS")</f>
        <v>AWS</v>
      </c>
    </row>
    <row r="1456" customFormat="false" ht="15.75" hidden="true" customHeight="false" outlineLevel="0" collapsed="false">
      <c r="A1456" s="8" t="s">
        <v>865</v>
      </c>
      <c r="B1456" s="8" t="s">
        <v>1561</v>
      </c>
      <c r="C1456" s="8" t="str">
        <f aca="false">IFERROR(__xludf.dummyfunction("INDEX(SPLIT(B1456, "" "", TRUE, TRUE), 0, 1)"),"AWS")</f>
        <v>AWS</v>
      </c>
    </row>
    <row r="1457" customFormat="false" ht="15.75" hidden="true" customHeight="false" outlineLevel="0" collapsed="false">
      <c r="A1457" s="8" t="s">
        <v>865</v>
      </c>
      <c r="B1457" s="8" t="s">
        <v>1562</v>
      </c>
      <c r="C1457" s="8" t="str">
        <f aca="false">IFERROR(__xludf.dummyfunction("INDEX(SPLIT(B1457, "" "", TRUE, TRUE), 0, 1)"),"AWS")</f>
        <v>AWS</v>
      </c>
    </row>
    <row r="1458" customFormat="false" ht="15.75" hidden="true" customHeight="false" outlineLevel="0" collapsed="false">
      <c r="A1458" s="8" t="s">
        <v>865</v>
      </c>
      <c r="B1458" s="8" t="s">
        <v>1563</v>
      </c>
      <c r="C1458" s="8" t="str">
        <f aca="false">IFERROR(__xludf.dummyfunction("INDEX(SPLIT(B1458, "" "", TRUE, TRUE), 0, 1)"),"AWS")</f>
        <v>AWS</v>
      </c>
    </row>
    <row r="1459" customFormat="false" ht="15.75" hidden="true" customHeight="false" outlineLevel="0" collapsed="false">
      <c r="A1459" s="8" t="s">
        <v>865</v>
      </c>
      <c r="B1459" s="8" t="s">
        <v>1564</v>
      </c>
      <c r="C1459" s="8" t="str">
        <f aca="false">IFERROR(__xludf.dummyfunction("INDEX(SPLIT(B1459, "" "", TRUE, TRUE), 0, 1)"),"AWS")</f>
        <v>AWS</v>
      </c>
    </row>
    <row r="1460" customFormat="false" ht="15.75" hidden="true" customHeight="false" outlineLevel="0" collapsed="false">
      <c r="A1460" s="8" t="s">
        <v>865</v>
      </c>
      <c r="B1460" s="8" t="s">
        <v>1565</v>
      </c>
      <c r="C1460" s="8" t="str">
        <f aca="false">IFERROR(__xludf.dummyfunction("INDEX(SPLIT(B1460, "" "", TRUE, TRUE), 0, 1)"),"AWS")</f>
        <v>AWS</v>
      </c>
    </row>
    <row r="1461" customFormat="false" ht="15.75" hidden="true" customHeight="false" outlineLevel="0" collapsed="false">
      <c r="A1461" s="8" t="s">
        <v>865</v>
      </c>
      <c r="B1461" s="8" t="s">
        <v>1566</v>
      </c>
      <c r="C1461" s="8" t="str">
        <f aca="false">IFERROR(__xludf.dummyfunction("INDEX(SPLIT(B1461, "" "", TRUE, TRUE), 0, 1)"),"AWS")</f>
        <v>AWS</v>
      </c>
    </row>
    <row r="1462" customFormat="false" ht="15.75" hidden="true" customHeight="false" outlineLevel="0" collapsed="false">
      <c r="A1462" s="8" t="s">
        <v>865</v>
      </c>
      <c r="B1462" s="8" t="s">
        <v>1567</v>
      </c>
      <c r="C1462" s="8" t="str">
        <f aca="false">IFERROR(__xludf.dummyfunction("INDEX(SPLIT(B1462, "" "", TRUE, TRUE), 0, 1)"),"AWS")</f>
        <v>AWS</v>
      </c>
    </row>
    <row r="1463" customFormat="false" ht="15.75" hidden="true" customHeight="false" outlineLevel="0" collapsed="false">
      <c r="A1463" s="8" t="s">
        <v>865</v>
      </c>
      <c r="B1463" s="8" t="s">
        <v>1568</v>
      </c>
      <c r="C1463" s="8" t="str">
        <f aca="false">IFERROR(__xludf.dummyfunction("INDEX(SPLIT(B1463, "" "", TRUE, TRUE), 0, 1)"),"AWS")</f>
        <v>AWS</v>
      </c>
    </row>
    <row r="1464" customFormat="false" ht="15.75" hidden="true" customHeight="false" outlineLevel="0" collapsed="false">
      <c r="A1464" s="8" t="s">
        <v>865</v>
      </c>
      <c r="B1464" s="8" t="s">
        <v>1569</v>
      </c>
      <c r="C1464" s="8" t="str">
        <f aca="false">IFERROR(__xludf.dummyfunction("INDEX(SPLIT(B1464, "" "", TRUE, TRUE), 0, 1)"),"AWS")</f>
        <v>AWS</v>
      </c>
    </row>
    <row r="1465" customFormat="false" ht="15.75" hidden="true" customHeight="false" outlineLevel="0" collapsed="false">
      <c r="A1465" s="8" t="s">
        <v>865</v>
      </c>
      <c r="B1465" s="8" t="s">
        <v>1570</v>
      </c>
      <c r="C1465" s="8" t="str">
        <f aca="false">IFERROR(__xludf.dummyfunction("INDEX(SPLIT(B1465, "" "", TRUE, TRUE), 0, 1)"),"AWS")</f>
        <v>AWS</v>
      </c>
    </row>
    <row r="1466" customFormat="false" ht="15.75" hidden="true" customHeight="false" outlineLevel="0" collapsed="false">
      <c r="A1466" s="8" t="s">
        <v>865</v>
      </c>
      <c r="B1466" s="8" t="s">
        <v>1571</v>
      </c>
      <c r="C1466" s="8" t="str">
        <f aca="false">IFERROR(__xludf.dummyfunction("INDEX(SPLIT(B1466, "" "", TRUE, TRUE), 0, 1)"),"AWS")</f>
        <v>AWS</v>
      </c>
    </row>
    <row r="1467" customFormat="false" ht="15.75" hidden="true" customHeight="false" outlineLevel="0" collapsed="false">
      <c r="A1467" s="8" t="s">
        <v>865</v>
      </c>
      <c r="B1467" s="8" t="s">
        <v>1572</v>
      </c>
      <c r="C1467" s="8" t="str">
        <f aca="false">IFERROR(__xludf.dummyfunction("INDEX(SPLIT(B1467, "" "", TRUE, TRUE), 0, 1)"),"AWS")</f>
        <v>AWS</v>
      </c>
    </row>
    <row r="1468" customFormat="false" ht="15.75" hidden="true" customHeight="false" outlineLevel="0" collapsed="false">
      <c r="A1468" s="8" t="s">
        <v>865</v>
      </c>
      <c r="B1468" s="8" t="s">
        <v>1573</v>
      </c>
      <c r="C1468" s="8" t="str">
        <f aca="false">IFERROR(__xludf.dummyfunction("INDEX(SPLIT(B1468, "" "", TRUE, TRUE), 0, 1)"),"AWS")</f>
        <v>AWS</v>
      </c>
    </row>
    <row r="1469" customFormat="false" ht="15.75" hidden="true" customHeight="false" outlineLevel="0" collapsed="false">
      <c r="A1469" s="8" t="s">
        <v>865</v>
      </c>
      <c r="B1469" s="8" t="s">
        <v>1574</v>
      </c>
      <c r="C1469" s="8" t="str">
        <f aca="false">IFERROR(__xludf.dummyfunction("INDEX(SPLIT(B1469, "" "", TRUE, TRUE), 0, 1)"),"AWS")</f>
        <v>AWS</v>
      </c>
    </row>
    <row r="1470" customFormat="false" ht="15.75" hidden="true" customHeight="false" outlineLevel="0" collapsed="false">
      <c r="A1470" s="8" t="s">
        <v>865</v>
      </c>
      <c r="B1470" s="8" t="s">
        <v>1575</v>
      </c>
      <c r="C1470" s="8" t="str">
        <f aca="false">IFERROR(__xludf.dummyfunction("INDEX(SPLIT(B1470, "" "", TRUE, TRUE), 0, 1)"),"AWS")</f>
        <v>AWS</v>
      </c>
    </row>
    <row r="1471" customFormat="false" ht="15.75" hidden="true" customHeight="false" outlineLevel="0" collapsed="false">
      <c r="A1471" s="8" t="s">
        <v>865</v>
      </c>
      <c r="B1471" s="8" t="s">
        <v>1576</v>
      </c>
      <c r="C1471" s="8" t="str">
        <f aca="false">IFERROR(__xludf.dummyfunction("INDEX(SPLIT(B1471, "" "", TRUE, TRUE), 0, 1)"),"AWS")</f>
        <v>AWS</v>
      </c>
    </row>
    <row r="1472" customFormat="false" ht="15.75" hidden="true" customHeight="false" outlineLevel="0" collapsed="false">
      <c r="A1472" s="8" t="s">
        <v>865</v>
      </c>
      <c r="B1472" s="8" t="s">
        <v>1577</v>
      </c>
      <c r="C1472" s="8" t="str">
        <f aca="false">IFERROR(__xludf.dummyfunction("INDEX(SPLIT(B1472, "" "", TRUE, TRUE), 0, 1)"),"AWS")</f>
        <v>AWS</v>
      </c>
    </row>
    <row r="1473" customFormat="false" ht="15.75" hidden="true" customHeight="false" outlineLevel="0" collapsed="false">
      <c r="A1473" s="8" t="s">
        <v>865</v>
      </c>
      <c r="B1473" s="8" t="s">
        <v>1578</v>
      </c>
      <c r="C1473" s="8" t="str">
        <f aca="false">IFERROR(__xludf.dummyfunction("INDEX(SPLIT(B1473, "" "", TRUE, TRUE), 0, 1)"),"AWS")</f>
        <v>AWS</v>
      </c>
    </row>
    <row r="1474" customFormat="false" ht="15.75" hidden="true" customHeight="false" outlineLevel="0" collapsed="false">
      <c r="A1474" s="8" t="s">
        <v>865</v>
      </c>
      <c r="B1474" s="8" t="s">
        <v>1579</v>
      </c>
      <c r="C1474" s="8" t="str">
        <f aca="false">IFERROR(__xludf.dummyfunction("INDEX(SPLIT(B1474, "" "", TRUE, TRUE), 0, 1)"),"AWS")</f>
        <v>AWS</v>
      </c>
    </row>
    <row r="1475" customFormat="false" ht="15.75" hidden="true" customHeight="false" outlineLevel="0" collapsed="false">
      <c r="A1475" s="8" t="s">
        <v>865</v>
      </c>
      <c r="B1475" s="8" t="s">
        <v>1580</v>
      </c>
      <c r="C1475" s="8" t="str">
        <f aca="false">IFERROR(__xludf.dummyfunction("INDEX(SPLIT(B1475, "" "", TRUE, TRUE), 0, 1)"),"AWS")</f>
        <v>AWS</v>
      </c>
    </row>
    <row r="1476" customFormat="false" ht="15.75" hidden="true" customHeight="false" outlineLevel="0" collapsed="false">
      <c r="A1476" s="8" t="s">
        <v>865</v>
      </c>
      <c r="B1476" s="8" t="s">
        <v>1581</v>
      </c>
      <c r="C1476" s="8" t="str">
        <f aca="false">IFERROR(__xludf.dummyfunction("INDEX(SPLIT(B1476, "" "", TRUE, TRUE), 0, 1)"),"AWS")</f>
        <v>AWS</v>
      </c>
    </row>
    <row r="1477" customFormat="false" ht="15.75" hidden="true" customHeight="false" outlineLevel="0" collapsed="false">
      <c r="A1477" s="8" t="s">
        <v>865</v>
      </c>
      <c r="B1477" s="8" t="s">
        <v>1582</v>
      </c>
      <c r="C1477" s="8" t="str">
        <f aca="false">IFERROR(__xludf.dummyfunction("INDEX(SPLIT(B1477, "" "", TRUE, TRUE), 0, 1)"),"AWS")</f>
        <v>AWS</v>
      </c>
    </row>
    <row r="1478" customFormat="false" ht="15.75" hidden="true" customHeight="false" outlineLevel="0" collapsed="false">
      <c r="A1478" s="8" t="s">
        <v>865</v>
      </c>
      <c r="B1478" s="8" t="s">
        <v>1583</v>
      </c>
      <c r="C1478" s="8" t="str">
        <f aca="false">IFERROR(__xludf.dummyfunction("INDEX(SPLIT(B1478, "" "", TRUE, TRUE), 0, 1)"),"AWS")</f>
        <v>AWS</v>
      </c>
    </row>
    <row r="1479" customFormat="false" ht="15.75" hidden="true" customHeight="false" outlineLevel="0" collapsed="false">
      <c r="A1479" s="8" t="s">
        <v>865</v>
      </c>
      <c r="B1479" s="8" t="s">
        <v>1584</v>
      </c>
      <c r="C1479" s="8" t="str">
        <f aca="false">IFERROR(__xludf.dummyfunction("INDEX(SPLIT(B1479, "" "", TRUE, TRUE), 0, 1)"),"AWS")</f>
        <v>AWS</v>
      </c>
    </row>
    <row r="1480" customFormat="false" ht="15.75" hidden="true" customHeight="false" outlineLevel="0" collapsed="false">
      <c r="A1480" s="8" t="s">
        <v>865</v>
      </c>
      <c r="B1480" s="8" t="s">
        <v>1585</v>
      </c>
      <c r="C1480" s="8" t="str">
        <f aca="false">IFERROR(__xludf.dummyfunction("INDEX(SPLIT(B1480, "" "", TRUE, TRUE), 0, 1)"),"AWS")</f>
        <v>AWS</v>
      </c>
    </row>
    <row r="1481" customFormat="false" ht="15.75" hidden="true" customHeight="false" outlineLevel="0" collapsed="false">
      <c r="A1481" s="8" t="s">
        <v>865</v>
      </c>
      <c r="B1481" s="8" t="s">
        <v>1586</v>
      </c>
      <c r="C1481" s="8" t="str">
        <f aca="false">IFERROR(__xludf.dummyfunction("INDEX(SPLIT(B1481, "" "", TRUE, TRUE), 0, 1)"),"AWS")</f>
        <v>AWS</v>
      </c>
    </row>
    <row r="1482" customFormat="false" ht="15.75" hidden="true" customHeight="false" outlineLevel="0" collapsed="false">
      <c r="A1482" s="8" t="s">
        <v>865</v>
      </c>
      <c r="B1482" s="8" t="s">
        <v>1587</v>
      </c>
      <c r="C1482" s="8" t="str">
        <f aca="false">IFERROR(__xludf.dummyfunction("INDEX(SPLIT(B1482, "" "", TRUE, TRUE), 0, 1)"),"AWS")</f>
        <v>AWS</v>
      </c>
    </row>
    <row r="1483" customFormat="false" ht="15.75" hidden="true" customHeight="false" outlineLevel="0" collapsed="false">
      <c r="A1483" s="8" t="s">
        <v>865</v>
      </c>
      <c r="B1483" s="8" t="s">
        <v>1588</v>
      </c>
      <c r="C1483" s="8" t="str">
        <f aca="false">IFERROR(__xludf.dummyfunction("INDEX(SPLIT(B1483, "" "", TRUE, TRUE), 0, 1)"),"AWS")</f>
        <v>AWS</v>
      </c>
    </row>
    <row r="1484" customFormat="false" ht="15.75" hidden="true" customHeight="false" outlineLevel="0" collapsed="false">
      <c r="A1484" s="8" t="s">
        <v>865</v>
      </c>
      <c r="B1484" s="8" t="s">
        <v>1589</v>
      </c>
      <c r="C1484" s="8" t="str">
        <f aca="false">IFERROR(__xludf.dummyfunction("INDEX(SPLIT(B1484, "" "", TRUE, TRUE), 0, 1)"),"AWS")</f>
        <v>AWS</v>
      </c>
    </row>
    <row r="1485" customFormat="false" ht="15.75" hidden="true" customHeight="false" outlineLevel="0" collapsed="false">
      <c r="A1485" s="8" t="s">
        <v>865</v>
      </c>
      <c r="B1485" s="8" t="s">
        <v>1590</v>
      </c>
      <c r="C1485" s="8" t="str">
        <f aca="false">IFERROR(__xludf.dummyfunction("INDEX(SPLIT(B1485, "" "", TRUE, TRUE), 0, 1)"),"AWS")</f>
        <v>AWS</v>
      </c>
    </row>
    <row r="1486" customFormat="false" ht="15.75" hidden="true" customHeight="false" outlineLevel="0" collapsed="false">
      <c r="A1486" s="8" t="s">
        <v>865</v>
      </c>
      <c r="B1486" s="8" t="s">
        <v>1591</v>
      </c>
      <c r="C1486" s="8" t="str">
        <f aca="false">IFERROR(__xludf.dummyfunction("INDEX(SPLIT(B1486, "" "", TRUE, TRUE), 0, 1)"),"AWS")</f>
        <v>AWS</v>
      </c>
    </row>
    <row r="1487" customFormat="false" ht="15.75" hidden="true" customHeight="false" outlineLevel="0" collapsed="false">
      <c r="A1487" s="8" t="s">
        <v>865</v>
      </c>
      <c r="B1487" s="8" t="s">
        <v>1592</v>
      </c>
      <c r="C1487" s="8" t="str">
        <f aca="false">IFERROR(__xludf.dummyfunction("INDEX(SPLIT(B1487, "" "", TRUE, TRUE), 0, 1)"),"AWS")</f>
        <v>AWS</v>
      </c>
    </row>
    <row r="1488" customFormat="false" ht="15.75" hidden="true" customHeight="false" outlineLevel="0" collapsed="false">
      <c r="A1488" s="8" t="s">
        <v>865</v>
      </c>
      <c r="B1488" s="8" t="s">
        <v>1593</v>
      </c>
      <c r="C1488" s="8" t="str">
        <f aca="false">IFERROR(__xludf.dummyfunction("INDEX(SPLIT(B1488, "" "", TRUE, TRUE), 0, 1)"),"AWS")</f>
        <v>AWS</v>
      </c>
    </row>
    <row r="1489" customFormat="false" ht="15.75" hidden="true" customHeight="false" outlineLevel="0" collapsed="false">
      <c r="A1489" s="8" t="s">
        <v>865</v>
      </c>
      <c r="B1489" s="8" t="s">
        <v>1594</v>
      </c>
      <c r="C1489" s="8" t="str">
        <f aca="false">IFERROR(__xludf.dummyfunction("INDEX(SPLIT(B1489, "" "", TRUE, TRUE), 0, 1)"),"AWS")</f>
        <v>AWS</v>
      </c>
    </row>
    <row r="1490" customFormat="false" ht="15.75" hidden="true" customHeight="false" outlineLevel="0" collapsed="false">
      <c r="A1490" s="8" t="s">
        <v>865</v>
      </c>
      <c r="B1490" s="8" t="s">
        <v>1595</v>
      </c>
      <c r="C1490" s="8" t="str">
        <f aca="false">IFERROR(__xludf.dummyfunction("INDEX(SPLIT(B1490, "" "", TRUE, TRUE), 0, 1)"),"AWS")</f>
        <v>AWS</v>
      </c>
    </row>
    <row r="1491" customFormat="false" ht="15.75" hidden="true" customHeight="false" outlineLevel="0" collapsed="false">
      <c r="A1491" s="8" t="s">
        <v>865</v>
      </c>
      <c r="B1491" s="8" t="s">
        <v>1596</v>
      </c>
      <c r="C1491" s="8" t="str">
        <f aca="false">IFERROR(__xludf.dummyfunction("INDEX(SPLIT(B1491, "" "", TRUE, TRUE), 0, 1)"),"AWS")</f>
        <v>AWS</v>
      </c>
    </row>
    <row r="1492" customFormat="false" ht="15.75" hidden="true" customHeight="false" outlineLevel="0" collapsed="false">
      <c r="A1492" s="8" t="s">
        <v>865</v>
      </c>
      <c r="B1492" s="8" t="s">
        <v>1597</v>
      </c>
      <c r="C1492" s="8" t="str">
        <f aca="false">IFERROR(__xludf.dummyfunction("INDEX(SPLIT(B1492, "" "", TRUE, TRUE), 0, 1)"),"AWS")</f>
        <v>AWS</v>
      </c>
    </row>
    <row r="1493" customFormat="false" ht="15.75" hidden="true" customHeight="false" outlineLevel="0" collapsed="false">
      <c r="A1493" s="8" t="s">
        <v>865</v>
      </c>
      <c r="B1493" s="8" t="s">
        <v>1598</v>
      </c>
      <c r="C1493" s="8" t="str">
        <f aca="false">IFERROR(__xludf.dummyfunction("INDEX(SPLIT(B1493, "" "", TRUE, TRUE), 0, 1)"),"AWS")</f>
        <v>AWS</v>
      </c>
    </row>
    <row r="1494" customFormat="false" ht="15.75" hidden="true" customHeight="false" outlineLevel="0" collapsed="false">
      <c r="A1494" s="8" t="s">
        <v>865</v>
      </c>
      <c r="B1494" s="8" t="s">
        <v>1599</v>
      </c>
      <c r="C1494" s="8" t="str">
        <f aca="false">IFERROR(__xludf.dummyfunction("INDEX(SPLIT(B1494, "" "", TRUE, TRUE), 0, 1)"),"AWS")</f>
        <v>AWS</v>
      </c>
    </row>
    <row r="1495" customFormat="false" ht="15.75" hidden="true" customHeight="false" outlineLevel="0" collapsed="false">
      <c r="A1495" s="8" t="s">
        <v>865</v>
      </c>
      <c r="B1495" s="8" t="s">
        <v>1600</v>
      </c>
      <c r="C1495" s="8" t="str">
        <f aca="false">IFERROR(__xludf.dummyfunction("INDEX(SPLIT(B1495, "" "", TRUE, TRUE), 0, 1)"),"AWS")</f>
        <v>AWS</v>
      </c>
    </row>
    <row r="1496" customFormat="false" ht="15.75" hidden="true" customHeight="false" outlineLevel="0" collapsed="false">
      <c r="A1496" s="8" t="s">
        <v>865</v>
      </c>
      <c r="B1496" s="8" t="s">
        <v>1601</v>
      </c>
      <c r="C1496" s="8" t="str">
        <f aca="false">IFERROR(__xludf.dummyfunction("INDEX(SPLIT(B1496, "" "", TRUE, TRUE), 0, 1)"),"AWS")</f>
        <v>AWS</v>
      </c>
    </row>
    <row r="1497" customFormat="false" ht="15.75" hidden="true" customHeight="false" outlineLevel="0" collapsed="false">
      <c r="A1497" s="8" t="s">
        <v>865</v>
      </c>
      <c r="B1497" s="8" t="s">
        <v>1602</v>
      </c>
      <c r="C1497" s="8" t="str">
        <f aca="false">IFERROR(__xludf.dummyfunction("INDEX(SPLIT(B1497, "" "", TRUE, TRUE), 0, 1)"),"AWS")</f>
        <v>AWS</v>
      </c>
    </row>
    <row r="1498" customFormat="false" ht="15.75" hidden="true" customHeight="false" outlineLevel="0" collapsed="false">
      <c r="A1498" s="8" t="s">
        <v>865</v>
      </c>
      <c r="B1498" s="8" t="s">
        <v>1603</v>
      </c>
      <c r="C1498" s="8" t="str">
        <f aca="false">IFERROR(__xludf.dummyfunction("INDEX(SPLIT(B1498, "" "", TRUE, TRUE), 0, 1)"),"AWS")</f>
        <v>AWS</v>
      </c>
    </row>
    <row r="1499" customFormat="false" ht="15.75" hidden="true" customHeight="false" outlineLevel="0" collapsed="false">
      <c r="A1499" s="8" t="s">
        <v>865</v>
      </c>
      <c r="B1499" s="8" t="s">
        <v>1604</v>
      </c>
      <c r="C1499" s="8" t="str">
        <f aca="false">IFERROR(__xludf.dummyfunction("INDEX(SPLIT(B1499, "" "", TRUE, TRUE), 0, 1)"),"AWS")</f>
        <v>AWS</v>
      </c>
    </row>
    <row r="1500" customFormat="false" ht="15.75" hidden="true" customHeight="false" outlineLevel="0" collapsed="false">
      <c r="A1500" s="8" t="s">
        <v>865</v>
      </c>
      <c r="B1500" s="8" t="s">
        <v>1605</v>
      </c>
      <c r="C1500" s="8" t="str">
        <f aca="false">IFERROR(__xludf.dummyfunction("INDEX(SPLIT(B1500, "" "", TRUE, TRUE), 0, 1)"),"AWS")</f>
        <v>AWS</v>
      </c>
    </row>
    <row r="1501" customFormat="false" ht="15.75" hidden="true" customHeight="false" outlineLevel="0" collapsed="false">
      <c r="A1501" s="8" t="s">
        <v>865</v>
      </c>
      <c r="B1501" s="8" t="s">
        <v>1606</v>
      </c>
      <c r="C1501" s="8" t="str">
        <f aca="false">IFERROR(__xludf.dummyfunction("INDEX(SPLIT(B1501, "" "", TRUE, TRUE), 0, 1)"),"AWS")</f>
        <v>AWS</v>
      </c>
    </row>
    <row r="1502" customFormat="false" ht="15.75" hidden="true" customHeight="false" outlineLevel="0" collapsed="false">
      <c r="A1502" s="8" t="s">
        <v>865</v>
      </c>
      <c r="B1502" s="8" t="s">
        <v>1607</v>
      </c>
      <c r="C1502" s="8" t="str">
        <f aca="false">IFERROR(__xludf.dummyfunction("INDEX(SPLIT(B1502, "" "", TRUE, TRUE), 0, 1)"),"AWS")</f>
        <v>AWS</v>
      </c>
    </row>
    <row r="1503" customFormat="false" ht="15.75" hidden="true" customHeight="false" outlineLevel="0" collapsed="false">
      <c r="A1503" s="8" t="s">
        <v>865</v>
      </c>
      <c r="B1503" s="8" t="s">
        <v>1608</v>
      </c>
      <c r="C1503" s="8" t="str">
        <f aca="false">IFERROR(__xludf.dummyfunction("INDEX(SPLIT(B1503, "" "", TRUE, TRUE), 0, 1)"),"AWS")</f>
        <v>AWS</v>
      </c>
    </row>
    <row r="1504" customFormat="false" ht="15.75" hidden="true" customHeight="false" outlineLevel="0" collapsed="false">
      <c r="A1504" s="8" t="s">
        <v>865</v>
      </c>
      <c r="B1504" s="8" t="s">
        <v>1609</v>
      </c>
      <c r="C1504" s="8" t="str">
        <f aca="false">IFERROR(__xludf.dummyfunction("INDEX(SPLIT(B1504, "" "", TRUE, TRUE), 0, 1)"),"AWS")</f>
        <v>AWS</v>
      </c>
    </row>
    <row r="1505" customFormat="false" ht="15.75" hidden="true" customHeight="false" outlineLevel="0" collapsed="false">
      <c r="A1505" s="8" t="s">
        <v>865</v>
      </c>
      <c r="B1505" s="8" t="s">
        <v>1610</v>
      </c>
      <c r="C1505" s="8" t="str">
        <f aca="false">IFERROR(__xludf.dummyfunction("INDEX(SPLIT(B1505, "" "", TRUE, TRUE), 0, 1)"),"AWS")</f>
        <v>AWS</v>
      </c>
    </row>
    <row r="1506" customFormat="false" ht="15.75" hidden="true" customHeight="false" outlineLevel="0" collapsed="false">
      <c r="A1506" s="8" t="s">
        <v>865</v>
      </c>
      <c r="B1506" s="8" t="s">
        <v>1611</v>
      </c>
      <c r="C1506" s="8" t="str">
        <f aca="false">IFERROR(__xludf.dummyfunction("INDEX(SPLIT(B1506, "" "", TRUE, TRUE), 0, 1)"),"AWS")</f>
        <v>AWS</v>
      </c>
    </row>
    <row r="1507" customFormat="false" ht="15.75" hidden="true" customHeight="false" outlineLevel="0" collapsed="false">
      <c r="A1507" s="8" t="s">
        <v>865</v>
      </c>
      <c r="B1507" s="8" t="s">
        <v>1612</v>
      </c>
      <c r="C1507" s="8" t="str">
        <f aca="false">IFERROR(__xludf.dummyfunction("INDEX(SPLIT(B1507, "" "", TRUE, TRUE), 0, 1)"),"AWS")</f>
        <v>AWS</v>
      </c>
    </row>
    <row r="1508" customFormat="false" ht="15.75" hidden="true" customHeight="false" outlineLevel="0" collapsed="false">
      <c r="A1508" s="8" t="s">
        <v>865</v>
      </c>
      <c r="B1508" s="8" t="s">
        <v>1613</v>
      </c>
      <c r="C1508" s="8" t="str">
        <f aca="false">IFERROR(__xludf.dummyfunction("INDEX(SPLIT(B1508, "" "", TRUE, TRUE), 0, 1)"),"AWS")</f>
        <v>AWS</v>
      </c>
    </row>
    <row r="1509" customFormat="false" ht="15.75" hidden="true" customHeight="false" outlineLevel="0" collapsed="false">
      <c r="A1509" s="8" t="s">
        <v>865</v>
      </c>
      <c r="B1509" s="8" t="s">
        <v>1614</v>
      </c>
      <c r="C1509" s="8" t="str">
        <f aca="false">IFERROR(__xludf.dummyfunction("INDEX(SPLIT(B1509, "" "", TRUE, TRUE), 0, 1)"),"AWS")</f>
        <v>AWS</v>
      </c>
    </row>
    <row r="1510" customFormat="false" ht="15.75" hidden="true" customHeight="false" outlineLevel="0" collapsed="false">
      <c r="A1510" s="8" t="s">
        <v>865</v>
      </c>
      <c r="B1510" s="8" t="s">
        <v>1615</v>
      </c>
      <c r="C1510" s="8" t="str">
        <f aca="false">IFERROR(__xludf.dummyfunction("INDEX(SPLIT(B1510, "" "", TRUE, TRUE), 0, 1)"),"AWS")</f>
        <v>AWS</v>
      </c>
    </row>
    <row r="1511" customFormat="false" ht="15.75" hidden="true" customHeight="false" outlineLevel="0" collapsed="false">
      <c r="A1511" s="8" t="s">
        <v>865</v>
      </c>
      <c r="B1511" s="8" t="s">
        <v>1616</v>
      </c>
      <c r="C1511" s="8" t="str">
        <f aca="false">IFERROR(__xludf.dummyfunction("INDEX(SPLIT(B1511, "" "", TRUE, TRUE), 0, 1)"),"AWS")</f>
        <v>AWS</v>
      </c>
    </row>
    <row r="1512" customFormat="false" ht="15.75" hidden="true" customHeight="false" outlineLevel="0" collapsed="false">
      <c r="A1512" s="8" t="s">
        <v>865</v>
      </c>
      <c r="B1512" s="8" t="s">
        <v>1617</v>
      </c>
      <c r="C1512" s="8" t="str">
        <f aca="false">IFERROR(__xludf.dummyfunction("INDEX(SPLIT(B1512, "" "", TRUE, TRUE), 0, 1)"),"AWS")</f>
        <v>AWS</v>
      </c>
    </row>
    <row r="1513" customFormat="false" ht="15.75" hidden="true" customHeight="false" outlineLevel="0" collapsed="false">
      <c r="A1513" s="8" t="s">
        <v>865</v>
      </c>
      <c r="B1513" s="8" t="s">
        <v>1618</v>
      </c>
      <c r="C1513" s="8" t="str">
        <f aca="false">IFERROR(__xludf.dummyfunction("INDEX(SPLIT(B1513, "" "", TRUE, TRUE), 0, 1)"),"AWS")</f>
        <v>AWS</v>
      </c>
    </row>
    <row r="1514" customFormat="false" ht="15.75" hidden="true" customHeight="false" outlineLevel="0" collapsed="false">
      <c r="A1514" s="8" t="s">
        <v>865</v>
      </c>
      <c r="B1514" s="8" t="s">
        <v>1619</v>
      </c>
      <c r="C1514" s="8" t="str">
        <f aca="false">IFERROR(__xludf.dummyfunction("INDEX(SPLIT(B1514, "" "", TRUE, TRUE), 0, 1)"),"AWS")</f>
        <v>AWS</v>
      </c>
    </row>
    <row r="1515" customFormat="false" ht="15.75" hidden="true" customHeight="false" outlineLevel="0" collapsed="false">
      <c r="A1515" s="8" t="s">
        <v>865</v>
      </c>
      <c r="B1515" s="8" t="s">
        <v>1620</v>
      </c>
      <c r="C1515" s="8" t="str">
        <f aca="false">IFERROR(__xludf.dummyfunction("INDEX(SPLIT(B1515, "" "", TRUE, TRUE), 0, 1)"),"AWS")</f>
        <v>AWS</v>
      </c>
    </row>
    <row r="1516" customFormat="false" ht="15.75" hidden="true" customHeight="false" outlineLevel="0" collapsed="false">
      <c r="A1516" s="8" t="s">
        <v>865</v>
      </c>
      <c r="B1516" s="8" t="s">
        <v>1621</v>
      </c>
      <c r="C1516" s="8" t="str">
        <f aca="false">IFERROR(__xludf.dummyfunction("INDEX(SPLIT(B1516, "" "", TRUE, TRUE), 0, 1)"),"AWS")</f>
        <v>AWS</v>
      </c>
    </row>
    <row r="1517" customFormat="false" ht="15.75" hidden="true" customHeight="false" outlineLevel="0" collapsed="false">
      <c r="A1517" s="8" t="s">
        <v>865</v>
      </c>
      <c r="B1517" s="8" t="s">
        <v>1622</v>
      </c>
      <c r="C1517" s="8" t="str">
        <f aca="false">IFERROR(__xludf.dummyfunction("INDEX(SPLIT(B1517, "" "", TRUE, TRUE), 0, 1)"),"AWS")</f>
        <v>AWS</v>
      </c>
    </row>
    <row r="1518" customFormat="false" ht="15.75" hidden="true" customHeight="false" outlineLevel="0" collapsed="false">
      <c r="A1518" s="8" t="s">
        <v>865</v>
      </c>
      <c r="B1518" s="8" t="s">
        <v>1623</v>
      </c>
      <c r="C1518" s="8" t="str">
        <f aca="false">IFERROR(__xludf.dummyfunction("INDEX(SPLIT(B1518, "" "", TRUE, TRUE), 0, 1)"),"AWS")</f>
        <v>AWS</v>
      </c>
    </row>
    <row r="1519" customFormat="false" ht="15.75" hidden="true" customHeight="false" outlineLevel="0" collapsed="false">
      <c r="A1519" s="8" t="s">
        <v>865</v>
      </c>
      <c r="B1519" s="8" t="s">
        <v>1624</v>
      </c>
      <c r="C1519" s="8" t="str">
        <f aca="false">IFERROR(__xludf.dummyfunction("INDEX(SPLIT(B1519, "" "", TRUE, TRUE), 0, 1)"),"AWS")</f>
        <v>AWS</v>
      </c>
    </row>
    <row r="1520" customFormat="false" ht="15.75" hidden="true" customHeight="false" outlineLevel="0" collapsed="false">
      <c r="A1520" s="8" t="s">
        <v>865</v>
      </c>
      <c r="B1520" s="8" t="s">
        <v>1625</v>
      </c>
      <c r="C1520" s="8" t="str">
        <f aca="false">IFERROR(__xludf.dummyfunction("INDEX(SPLIT(B1520, "" "", TRUE, TRUE), 0, 1)"),"AWS")</f>
        <v>AWS</v>
      </c>
    </row>
    <row r="1521" customFormat="false" ht="15.75" hidden="true" customHeight="false" outlineLevel="0" collapsed="false">
      <c r="A1521" s="8" t="s">
        <v>865</v>
      </c>
      <c r="B1521" s="8" t="s">
        <v>1626</v>
      </c>
      <c r="C1521" s="8" t="str">
        <f aca="false">IFERROR(__xludf.dummyfunction("INDEX(SPLIT(B1521, "" "", TRUE, TRUE), 0, 1)"),"AWS")</f>
        <v>AWS</v>
      </c>
    </row>
    <row r="1522" customFormat="false" ht="15.75" hidden="true" customHeight="false" outlineLevel="0" collapsed="false">
      <c r="A1522" s="8" t="s">
        <v>865</v>
      </c>
      <c r="B1522" s="8" t="s">
        <v>1627</v>
      </c>
      <c r="C1522" s="8" t="str">
        <f aca="false">IFERROR(__xludf.dummyfunction("INDEX(SPLIT(B1522, "" "", TRUE, TRUE), 0, 1)"),"AWS")</f>
        <v>AWS</v>
      </c>
    </row>
    <row r="1523" customFormat="false" ht="15.75" hidden="true" customHeight="false" outlineLevel="0" collapsed="false">
      <c r="A1523" s="8" t="s">
        <v>865</v>
      </c>
      <c r="B1523" s="8" t="s">
        <v>1628</v>
      </c>
      <c r="C1523" s="8" t="str">
        <f aca="false">IFERROR(__xludf.dummyfunction("INDEX(SPLIT(B1523, "" "", TRUE, TRUE), 0, 1)"),"AWS")</f>
        <v>AWS</v>
      </c>
    </row>
    <row r="1524" customFormat="false" ht="15.75" hidden="true" customHeight="false" outlineLevel="0" collapsed="false">
      <c r="A1524" s="8" t="s">
        <v>865</v>
      </c>
      <c r="B1524" s="8" t="s">
        <v>1629</v>
      </c>
      <c r="C1524" s="8" t="str">
        <f aca="false">IFERROR(__xludf.dummyfunction("INDEX(SPLIT(B1524, "" "", TRUE, TRUE), 0, 1)"),"AWS")</f>
        <v>AWS</v>
      </c>
    </row>
    <row r="1525" customFormat="false" ht="15.75" hidden="true" customHeight="false" outlineLevel="0" collapsed="false">
      <c r="A1525" s="8" t="s">
        <v>865</v>
      </c>
      <c r="B1525" s="8" t="s">
        <v>1630</v>
      </c>
      <c r="C1525" s="8" t="str">
        <f aca="false">IFERROR(__xludf.dummyfunction("INDEX(SPLIT(B1525, "" "", TRUE, TRUE), 0, 1)"),"AWS")</f>
        <v>AWS</v>
      </c>
    </row>
    <row r="1526" customFormat="false" ht="15.75" hidden="true" customHeight="false" outlineLevel="0" collapsed="false">
      <c r="A1526" s="8" t="s">
        <v>865</v>
      </c>
      <c r="B1526" s="8" t="s">
        <v>1631</v>
      </c>
      <c r="C1526" s="8" t="str">
        <f aca="false">IFERROR(__xludf.dummyfunction("INDEX(SPLIT(B1526, "" "", TRUE, TRUE), 0, 1)"),"AWS")</f>
        <v>AWS</v>
      </c>
    </row>
    <row r="1527" customFormat="false" ht="15.75" hidden="true" customHeight="false" outlineLevel="0" collapsed="false">
      <c r="A1527" s="8" t="s">
        <v>865</v>
      </c>
      <c r="B1527" s="8" t="s">
        <v>1632</v>
      </c>
      <c r="C1527" s="8" t="str">
        <f aca="false">IFERROR(__xludf.dummyfunction("INDEX(SPLIT(B1527, "" "", TRUE, TRUE), 0, 1)"),"AWS")</f>
        <v>AWS</v>
      </c>
    </row>
    <row r="1528" customFormat="false" ht="15.75" hidden="true" customHeight="false" outlineLevel="0" collapsed="false">
      <c r="A1528" s="8" t="s">
        <v>865</v>
      </c>
      <c r="B1528" s="8" t="s">
        <v>1633</v>
      </c>
      <c r="C1528" s="8" t="str">
        <f aca="false">IFERROR(__xludf.dummyfunction("INDEX(SPLIT(B1528, "" "", TRUE, TRUE), 0, 1)"),"AWS")</f>
        <v>AWS</v>
      </c>
    </row>
    <row r="1529" customFormat="false" ht="15.75" hidden="true" customHeight="false" outlineLevel="0" collapsed="false">
      <c r="A1529" s="8" t="s">
        <v>865</v>
      </c>
      <c r="B1529" s="8" t="s">
        <v>1634</v>
      </c>
      <c r="C1529" s="8" t="str">
        <f aca="false">IFERROR(__xludf.dummyfunction("INDEX(SPLIT(B1529, "" "", TRUE, TRUE), 0, 1)"),"AWS")</f>
        <v>AWS</v>
      </c>
    </row>
    <row r="1530" customFormat="false" ht="15.75" hidden="true" customHeight="false" outlineLevel="0" collapsed="false">
      <c r="A1530" s="8" t="s">
        <v>865</v>
      </c>
      <c r="B1530" s="8" t="s">
        <v>1635</v>
      </c>
      <c r="C1530" s="8" t="str">
        <f aca="false">IFERROR(__xludf.dummyfunction("INDEX(SPLIT(B1530, "" "", TRUE, TRUE), 0, 1)"),"AWS")</f>
        <v>AWS</v>
      </c>
    </row>
    <row r="1531" customFormat="false" ht="15.75" hidden="true" customHeight="false" outlineLevel="0" collapsed="false">
      <c r="A1531" s="8" t="s">
        <v>865</v>
      </c>
      <c r="B1531" s="8" t="s">
        <v>1636</v>
      </c>
      <c r="C1531" s="8" t="str">
        <f aca="false">IFERROR(__xludf.dummyfunction("INDEX(SPLIT(B1531, "" "", TRUE, TRUE), 0, 1)"),"AWS")</f>
        <v>AWS</v>
      </c>
    </row>
    <row r="1532" customFormat="false" ht="15.75" hidden="true" customHeight="false" outlineLevel="0" collapsed="false">
      <c r="A1532" s="8" t="s">
        <v>865</v>
      </c>
      <c r="B1532" s="8" t="s">
        <v>1637</v>
      </c>
      <c r="C1532" s="8" t="str">
        <f aca="false">IFERROR(__xludf.dummyfunction("INDEX(SPLIT(B1532, "" "", TRUE, TRUE), 0, 1)"),"AWS")</f>
        <v>AWS</v>
      </c>
    </row>
    <row r="1533" customFormat="false" ht="15.75" hidden="true" customHeight="false" outlineLevel="0" collapsed="false">
      <c r="A1533" s="8" t="s">
        <v>865</v>
      </c>
      <c r="B1533" s="8" t="s">
        <v>1638</v>
      </c>
      <c r="C1533" s="8" t="str">
        <f aca="false">IFERROR(__xludf.dummyfunction("INDEX(SPLIT(B1533, "" "", TRUE, TRUE), 0, 1)"),"AWS")</f>
        <v>AWS</v>
      </c>
    </row>
    <row r="1534" customFormat="false" ht="15.75" hidden="true" customHeight="false" outlineLevel="0" collapsed="false">
      <c r="A1534" s="8" t="s">
        <v>865</v>
      </c>
      <c r="B1534" s="8" t="s">
        <v>1639</v>
      </c>
      <c r="C1534" s="8" t="str">
        <f aca="false">IFERROR(__xludf.dummyfunction("INDEX(SPLIT(B1534, "" "", TRUE, TRUE), 0, 1)"),"AWS")</f>
        <v>AWS</v>
      </c>
    </row>
    <row r="1535" customFormat="false" ht="15.75" hidden="true" customHeight="false" outlineLevel="0" collapsed="false">
      <c r="A1535" s="8" t="s">
        <v>865</v>
      </c>
      <c r="B1535" s="8" t="s">
        <v>1640</v>
      </c>
      <c r="C1535" s="8" t="str">
        <f aca="false">IFERROR(__xludf.dummyfunction("INDEX(SPLIT(B1535, "" "", TRUE, TRUE), 0, 1)"),"AWS")</f>
        <v>AWS</v>
      </c>
    </row>
    <row r="1536" customFormat="false" ht="15.75" hidden="true" customHeight="false" outlineLevel="0" collapsed="false">
      <c r="A1536" s="8" t="s">
        <v>865</v>
      </c>
      <c r="B1536" s="8" t="s">
        <v>1641</v>
      </c>
      <c r="C1536" s="8" t="str">
        <f aca="false">IFERROR(__xludf.dummyfunction("INDEX(SPLIT(B1536, "" "", TRUE, TRUE), 0, 1)"),"AWS")</f>
        <v>AWS</v>
      </c>
    </row>
    <row r="1537" customFormat="false" ht="15.75" hidden="true" customHeight="false" outlineLevel="0" collapsed="false">
      <c r="A1537" s="8" t="s">
        <v>865</v>
      </c>
      <c r="B1537" s="8" t="s">
        <v>1642</v>
      </c>
      <c r="C1537" s="8" t="str">
        <f aca="false">IFERROR(__xludf.dummyfunction("INDEX(SPLIT(B1537, "" "", TRUE, TRUE), 0, 1)"),"AWS")</f>
        <v>AWS</v>
      </c>
    </row>
    <row r="1538" customFormat="false" ht="15.75" hidden="true" customHeight="false" outlineLevel="0" collapsed="false">
      <c r="A1538" s="8" t="s">
        <v>865</v>
      </c>
      <c r="B1538" s="8" t="s">
        <v>1643</v>
      </c>
      <c r="C1538" s="8" t="str">
        <f aca="false">IFERROR(__xludf.dummyfunction("INDEX(SPLIT(B1538, "" "", TRUE, TRUE), 0, 1)"),"AWS")</f>
        <v>AWS</v>
      </c>
    </row>
    <row r="1539" customFormat="false" ht="15.75" hidden="true" customHeight="false" outlineLevel="0" collapsed="false">
      <c r="A1539" s="8" t="s">
        <v>865</v>
      </c>
      <c r="B1539" s="8" t="s">
        <v>1644</v>
      </c>
      <c r="C1539" s="8" t="str">
        <f aca="false">IFERROR(__xludf.dummyfunction("INDEX(SPLIT(B1539, "" "", TRUE, TRUE), 0, 1)"),"AWS")</f>
        <v>AWS</v>
      </c>
    </row>
    <row r="1540" customFormat="false" ht="15.75" hidden="true" customHeight="false" outlineLevel="0" collapsed="false">
      <c r="A1540" s="8" t="s">
        <v>865</v>
      </c>
      <c r="B1540" s="8" t="s">
        <v>1645</v>
      </c>
      <c r="C1540" s="8" t="str">
        <f aca="false">IFERROR(__xludf.dummyfunction("INDEX(SPLIT(B1540, "" "", TRUE, TRUE), 0, 1)"),"AWS")</f>
        <v>AWS</v>
      </c>
    </row>
    <row r="1541" customFormat="false" ht="15.75" hidden="true" customHeight="false" outlineLevel="0" collapsed="false">
      <c r="A1541" s="8" t="s">
        <v>865</v>
      </c>
      <c r="B1541" s="8" t="s">
        <v>1646</v>
      </c>
      <c r="C1541" s="8" t="str">
        <f aca="false">IFERROR(__xludf.dummyfunction("INDEX(SPLIT(B1541, "" "", TRUE, TRUE), 0, 1)"),"AWS")</f>
        <v>AWS</v>
      </c>
    </row>
    <row r="1542" customFormat="false" ht="15.75" hidden="true" customHeight="false" outlineLevel="0" collapsed="false">
      <c r="A1542" s="8" t="s">
        <v>865</v>
      </c>
      <c r="B1542" s="8" t="s">
        <v>1647</v>
      </c>
      <c r="C1542" s="8" t="str">
        <f aca="false">IFERROR(__xludf.dummyfunction("INDEX(SPLIT(B1542, "" "", TRUE, TRUE), 0, 1)"),"AWS")</f>
        <v>AWS</v>
      </c>
    </row>
    <row r="1543" customFormat="false" ht="15.75" hidden="true" customHeight="false" outlineLevel="0" collapsed="false">
      <c r="A1543" s="8" t="s">
        <v>865</v>
      </c>
      <c r="B1543" s="8" t="s">
        <v>1648</v>
      </c>
      <c r="C1543" s="8" t="str">
        <f aca="false">IFERROR(__xludf.dummyfunction("INDEX(SPLIT(B1543, "" "", TRUE, TRUE), 0, 1)"),"AWS")</f>
        <v>AWS</v>
      </c>
    </row>
    <row r="1544" customFormat="false" ht="15.75" hidden="true" customHeight="false" outlineLevel="0" collapsed="false">
      <c r="A1544" s="8" t="s">
        <v>865</v>
      </c>
      <c r="B1544" s="8" t="s">
        <v>1649</v>
      </c>
      <c r="C1544" s="8" t="str">
        <f aca="false">IFERROR(__xludf.dummyfunction("INDEX(SPLIT(B1544, "" "", TRUE, TRUE), 0, 1)"),"AWS")</f>
        <v>AWS</v>
      </c>
    </row>
    <row r="1545" customFormat="false" ht="15.75" hidden="true" customHeight="false" outlineLevel="0" collapsed="false">
      <c r="A1545" s="8" t="s">
        <v>865</v>
      </c>
      <c r="B1545" s="8" t="s">
        <v>1650</v>
      </c>
      <c r="C1545" s="8" t="str">
        <f aca="false">IFERROR(__xludf.dummyfunction("INDEX(SPLIT(B1545, "" "", TRUE, TRUE), 0, 1)"),"AWS")</f>
        <v>AWS</v>
      </c>
    </row>
    <row r="1546" customFormat="false" ht="15.75" hidden="true" customHeight="false" outlineLevel="0" collapsed="false">
      <c r="A1546" s="8" t="s">
        <v>865</v>
      </c>
      <c r="B1546" s="8" t="s">
        <v>1651</v>
      </c>
      <c r="C1546" s="8" t="str">
        <f aca="false">IFERROR(__xludf.dummyfunction("INDEX(SPLIT(B1546, "" "", TRUE, TRUE), 0, 1)"),"AWS")</f>
        <v>AWS</v>
      </c>
    </row>
    <row r="1547" customFormat="false" ht="15.75" hidden="true" customHeight="false" outlineLevel="0" collapsed="false">
      <c r="A1547" s="8" t="s">
        <v>865</v>
      </c>
      <c r="B1547" s="8" t="s">
        <v>1652</v>
      </c>
      <c r="C1547" s="8" t="str">
        <f aca="false">IFERROR(__xludf.dummyfunction("INDEX(SPLIT(B1547, "" "", TRUE, TRUE), 0, 1)"),"AWS")</f>
        <v>AWS</v>
      </c>
    </row>
    <row r="1548" customFormat="false" ht="15.75" hidden="true" customHeight="false" outlineLevel="0" collapsed="false">
      <c r="A1548" s="8" t="s">
        <v>865</v>
      </c>
      <c r="B1548" s="8" t="s">
        <v>1653</v>
      </c>
      <c r="C1548" s="8" t="str">
        <f aca="false">IFERROR(__xludf.dummyfunction("INDEX(SPLIT(B1548, "" "", TRUE, TRUE), 0, 1)"),"AWS")</f>
        <v>AWS</v>
      </c>
    </row>
    <row r="1549" customFormat="false" ht="15.75" hidden="true" customHeight="false" outlineLevel="0" collapsed="false">
      <c r="A1549" s="8" t="s">
        <v>865</v>
      </c>
      <c r="B1549" s="8" t="s">
        <v>1654</v>
      </c>
      <c r="C1549" s="8" t="str">
        <f aca="false">IFERROR(__xludf.dummyfunction("INDEX(SPLIT(B1549, "" "", TRUE, TRUE), 0, 1)"),"AWS")</f>
        <v>AWS</v>
      </c>
    </row>
    <row r="1550" customFormat="false" ht="15.75" hidden="true" customHeight="false" outlineLevel="0" collapsed="false">
      <c r="A1550" s="8" t="s">
        <v>865</v>
      </c>
      <c r="B1550" s="8" t="s">
        <v>1655</v>
      </c>
      <c r="C1550" s="8" t="str">
        <f aca="false">IFERROR(__xludf.dummyfunction("INDEX(SPLIT(B1550, "" "", TRUE, TRUE), 0, 1)"),"AWS")</f>
        <v>AWS</v>
      </c>
    </row>
    <row r="1551" customFormat="false" ht="15.75" hidden="true" customHeight="false" outlineLevel="0" collapsed="false">
      <c r="A1551" s="8" t="s">
        <v>865</v>
      </c>
      <c r="B1551" s="8" t="s">
        <v>1656</v>
      </c>
      <c r="C1551" s="8" t="str">
        <f aca="false">IFERROR(__xludf.dummyfunction("INDEX(SPLIT(B1551, "" "", TRUE, TRUE), 0, 1)"),"AWS")</f>
        <v>AWS</v>
      </c>
    </row>
    <row r="1552" customFormat="false" ht="15.75" hidden="true" customHeight="false" outlineLevel="0" collapsed="false">
      <c r="A1552" s="8" t="s">
        <v>865</v>
      </c>
      <c r="B1552" s="8" t="s">
        <v>1657</v>
      </c>
      <c r="C1552" s="8" t="str">
        <f aca="false">IFERROR(__xludf.dummyfunction("INDEX(SPLIT(B1552, "" "", TRUE, TRUE), 0, 1)"),"AWS")</f>
        <v>AWS</v>
      </c>
    </row>
    <row r="1553" customFormat="false" ht="15.75" hidden="true" customHeight="false" outlineLevel="0" collapsed="false">
      <c r="A1553" s="8" t="s">
        <v>865</v>
      </c>
      <c r="B1553" s="8" t="s">
        <v>1658</v>
      </c>
      <c r="C1553" s="8" t="str">
        <f aca="false">IFERROR(__xludf.dummyfunction("INDEX(SPLIT(B1553, "" "", TRUE, TRUE), 0, 1)"),"AWS")</f>
        <v>AWS</v>
      </c>
    </row>
    <row r="1554" customFormat="false" ht="15.75" hidden="true" customHeight="false" outlineLevel="0" collapsed="false">
      <c r="A1554" s="8" t="s">
        <v>865</v>
      </c>
      <c r="B1554" s="8" t="s">
        <v>1659</v>
      </c>
      <c r="C1554" s="8" t="str">
        <f aca="false">IFERROR(__xludf.dummyfunction("INDEX(SPLIT(B1554, "" "", TRUE, TRUE), 0, 1)"),"AWS")</f>
        <v>AWS</v>
      </c>
    </row>
    <row r="1555" customFormat="false" ht="15.75" hidden="true" customHeight="false" outlineLevel="0" collapsed="false">
      <c r="A1555" s="8" t="s">
        <v>865</v>
      </c>
      <c r="B1555" s="8" t="s">
        <v>1660</v>
      </c>
      <c r="C1555" s="8" t="str">
        <f aca="false">IFERROR(__xludf.dummyfunction("INDEX(SPLIT(B1555, "" "", TRUE, TRUE), 0, 1)"),"AWS")</f>
        <v>AWS</v>
      </c>
    </row>
    <row r="1556" customFormat="false" ht="15.75" hidden="true" customHeight="false" outlineLevel="0" collapsed="false">
      <c r="A1556" s="8" t="s">
        <v>865</v>
      </c>
      <c r="B1556" s="8" t="s">
        <v>1661</v>
      </c>
      <c r="C1556" s="8" t="str">
        <f aca="false">IFERROR(__xludf.dummyfunction("INDEX(SPLIT(B1556, "" "", TRUE, TRUE), 0, 1)"),"AWS")</f>
        <v>AWS</v>
      </c>
    </row>
    <row r="1557" customFormat="false" ht="15.75" hidden="true" customHeight="false" outlineLevel="0" collapsed="false">
      <c r="A1557" s="8" t="s">
        <v>865</v>
      </c>
      <c r="B1557" s="8" t="s">
        <v>1662</v>
      </c>
      <c r="C1557" s="8" t="str">
        <f aca="false">IFERROR(__xludf.dummyfunction("INDEX(SPLIT(B1557, "" "", TRUE, TRUE), 0, 1)"),"AWS")</f>
        <v>AWS</v>
      </c>
    </row>
    <row r="1558" customFormat="false" ht="15.75" hidden="true" customHeight="false" outlineLevel="0" collapsed="false">
      <c r="A1558" s="8" t="s">
        <v>865</v>
      </c>
      <c r="B1558" s="8" t="s">
        <v>1663</v>
      </c>
      <c r="C1558" s="8" t="str">
        <f aca="false">IFERROR(__xludf.dummyfunction("INDEX(SPLIT(B1558, "" "", TRUE, TRUE), 0, 1)"),"AWS")</f>
        <v>AWS</v>
      </c>
    </row>
    <row r="1559" customFormat="false" ht="15.75" hidden="true" customHeight="false" outlineLevel="0" collapsed="false">
      <c r="A1559" s="8" t="s">
        <v>865</v>
      </c>
      <c r="B1559" s="8" t="s">
        <v>1664</v>
      </c>
      <c r="C1559" s="8" t="str">
        <f aca="false">IFERROR(__xludf.dummyfunction("INDEX(SPLIT(B1559, "" "", TRUE, TRUE), 0, 1)"),"AWS")</f>
        <v>AWS</v>
      </c>
    </row>
    <row r="1560" customFormat="false" ht="15.75" hidden="true" customHeight="false" outlineLevel="0" collapsed="false">
      <c r="A1560" s="8" t="s">
        <v>865</v>
      </c>
      <c r="B1560" s="8" t="s">
        <v>1665</v>
      </c>
      <c r="C1560" s="8" t="str">
        <f aca="false">IFERROR(__xludf.dummyfunction("INDEX(SPLIT(B1560, "" "", TRUE, TRUE), 0, 1)"),"AWS")</f>
        <v>AWS</v>
      </c>
    </row>
    <row r="1561" customFormat="false" ht="15.75" hidden="true" customHeight="false" outlineLevel="0" collapsed="false">
      <c r="A1561" s="8" t="s">
        <v>865</v>
      </c>
      <c r="B1561" s="8" t="s">
        <v>1666</v>
      </c>
      <c r="C1561" s="8" t="str">
        <f aca="false">IFERROR(__xludf.dummyfunction("INDEX(SPLIT(B1561, "" "", TRUE, TRUE), 0, 1)"),"AWS")</f>
        <v>AWS</v>
      </c>
    </row>
    <row r="1562" customFormat="false" ht="15.75" hidden="true" customHeight="false" outlineLevel="0" collapsed="false">
      <c r="A1562" s="8" t="s">
        <v>865</v>
      </c>
      <c r="B1562" s="8" t="s">
        <v>1667</v>
      </c>
      <c r="C1562" s="8" t="str">
        <f aca="false">IFERROR(__xludf.dummyfunction("INDEX(SPLIT(B1562, "" "", TRUE, TRUE), 0, 1)"),"AWS")</f>
        <v>AWS</v>
      </c>
    </row>
    <row r="1563" customFormat="false" ht="15.75" hidden="true" customHeight="false" outlineLevel="0" collapsed="false">
      <c r="A1563" s="8" t="s">
        <v>865</v>
      </c>
      <c r="B1563" s="8" t="s">
        <v>1668</v>
      </c>
      <c r="C1563" s="8" t="str">
        <f aca="false">IFERROR(__xludf.dummyfunction("INDEX(SPLIT(B1563, "" "", TRUE, TRUE), 0, 1)"),"Alibaba")</f>
        <v>Alibaba</v>
      </c>
    </row>
    <row r="1564" customFormat="false" ht="15.75" hidden="true" customHeight="false" outlineLevel="0" collapsed="false">
      <c r="A1564" s="8" t="s">
        <v>865</v>
      </c>
      <c r="B1564" s="8" t="s">
        <v>1669</v>
      </c>
      <c r="C1564" s="8" t="str">
        <f aca="false">IFERROR(__xludf.dummyfunction("INDEX(SPLIT(B1564, "" "", TRUE, TRUE), 0, 1)"),"Alibaba")</f>
        <v>Alibaba</v>
      </c>
    </row>
    <row r="1565" customFormat="false" ht="15.75" hidden="true" customHeight="false" outlineLevel="0" collapsed="false">
      <c r="A1565" s="8" t="s">
        <v>865</v>
      </c>
      <c r="B1565" s="8" t="s">
        <v>1670</v>
      </c>
      <c r="C1565" s="8" t="str">
        <f aca="false">IFERROR(__xludf.dummyfunction("INDEX(SPLIT(B1565, "" "", TRUE, TRUE), 0, 1)"),"Alibaba")</f>
        <v>Alibaba</v>
      </c>
    </row>
    <row r="1566" customFormat="false" ht="15.75" hidden="true" customHeight="false" outlineLevel="0" collapsed="false">
      <c r="A1566" s="8" t="s">
        <v>865</v>
      </c>
      <c r="B1566" s="8" t="s">
        <v>1671</v>
      </c>
      <c r="C1566" s="8" t="str">
        <f aca="false">IFERROR(__xludf.dummyfunction("INDEX(SPLIT(B1566, "" "", TRUE, TRUE), 0, 1)"),"Azure")</f>
        <v>Azure</v>
      </c>
    </row>
    <row r="1567" customFormat="false" ht="15.75" hidden="true" customHeight="false" outlineLevel="0" collapsed="false">
      <c r="A1567" s="8" t="s">
        <v>865</v>
      </c>
      <c r="B1567" s="8" t="s">
        <v>1672</v>
      </c>
      <c r="C1567" s="8" t="str">
        <f aca="false">IFERROR(__xludf.dummyfunction("INDEX(SPLIT(B1567, "" "", TRUE, TRUE), 0, 1)"),"Azure")</f>
        <v>Azure</v>
      </c>
    </row>
    <row r="1568" customFormat="false" ht="15.75" hidden="true" customHeight="false" outlineLevel="0" collapsed="false">
      <c r="A1568" s="8" t="s">
        <v>865</v>
      </c>
      <c r="B1568" s="8" t="s">
        <v>1673</v>
      </c>
      <c r="C1568" s="8" t="str">
        <f aca="false">IFERROR(__xludf.dummyfunction("INDEX(SPLIT(B1568, "" "", TRUE, TRUE), 0, 1)"),"Azure")</f>
        <v>Azure</v>
      </c>
    </row>
    <row r="1569" customFormat="false" ht="15.75" hidden="true" customHeight="false" outlineLevel="0" collapsed="false">
      <c r="A1569" s="8" t="s">
        <v>865</v>
      </c>
      <c r="B1569" s="8" t="s">
        <v>1674</v>
      </c>
      <c r="C1569" s="8" t="str">
        <f aca="false">IFERROR(__xludf.dummyfunction("INDEX(SPLIT(B1569, "" "", TRUE, TRUE), 0, 1)"),"Azure")</f>
        <v>Azure</v>
      </c>
    </row>
    <row r="1570" customFormat="false" ht="15.75" hidden="true" customHeight="false" outlineLevel="0" collapsed="false">
      <c r="A1570" s="8" t="s">
        <v>865</v>
      </c>
      <c r="B1570" s="8" t="s">
        <v>1675</v>
      </c>
      <c r="C1570" s="8" t="str">
        <f aca="false">IFERROR(__xludf.dummyfunction("INDEX(SPLIT(B1570, "" "", TRUE, TRUE), 0, 1)"),"Azure")</f>
        <v>Azure</v>
      </c>
    </row>
    <row r="1571" customFormat="false" ht="15.75" hidden="true" customHeight="false" outlineLevel="0" collapsed="false">
      <c r="A1571" s="8" t="s">
        <v>865</v>
      </c>
      <c r="B1571" s="8" t="s">
        <v>1676</v>
      </c>
      <c r="C1571" s="8" t="str">
        <f aca="false">IFERROR(__xludf.dummyfunction("INDEX(SPLIT(B1571, "" "", TRUE, TRUE), 0, 1)"),"Azure")</f>
        <v>Azure</v>
      </c>
    </row>
    <row r="1572" customFormat="false" ht="15.75" hidden="true" customHeight="false" outlineLevel="0" collapsed="false">
      <c r="A1572" s="8" t="s">
        <v>865</v>
      </c>
      <c r="B1572" s="8" t="s">
        <v>1677</v>
      </c>
      <c r="C1572" s="8" t="str">
        <f aca="false">IFERROR(__xludf.dummyfunction("INDEX(SPLIT(B1572, "" "", TRUE, TRUE), 0, 1)"),"Azure")</f>
        <v>Azure</v>
      </c>
    </row>
    <row r="1573" customFormat="false" ht="15.75" hidden="true" customHeight="false" outlineLevel="0" collapsed="false">
      <c r="A1573" s="8" t="s">
        <v>865</v>
      </c>
      <c r="B1573" s="8" t="s">
        <v>1678</v>
      </c>
      <c r="C1573" s="8" t="str">
        <f aca="false">IFERROR(__xludf.dummyfunction("INDEX(SPLIT(B1573, "" "", TRUE, TRUE), 0, 1)"),"Azure")</f>
        <v>Azure</v>
      </c>
    </row>
    <row r="1574" customFormat="false" ht="15.75" hidden="true" customHeight="false" outlineLevel="0" collapsed="false">
      <c r="A1574" s="8" t="s">
        <v>865</v>
      </c>
      <c r="B1574" s="8" t="s">
        <v>1679</v>
      </c>
      <c r="C1574" s="8" t="str">
        <f aca="false">IFERROR(__xludf.dummyfunction("INDEX(SPLIT(B1574, "" "", TRUE, TRUE), 0, 1)"),"Azure")</f>
        <v>Azure</v>
      </c>
    </row>
    <row r="1575" customFormat="false" ht="15.75" hidden="true" customHeight="false" outlineLevel="0" collapsed="false">
      <c r="A1575" s="8" t="s">
        <v>865</v>
      </c>
      <c r="B1575" s="8" t="s">
        <v>1680</v>
      </c>
      <c r="C1575" s="8" t="str">
        <f aca="false">IFERROR(__xludf.dummyfunction("INDEX(SPLIT(B1575, "" "", TRUE, TRUE), 0, 1)"),"Azure")</f>
        <v>Azure</v>
      </c>
    </row>
    <row r="1576" customFormat="false" ht="15.75" hidden="true" customHeight="false" outlineLevel="0" collapsed="false">
      <c r="A1576" s="8" t="s">
        <v>865</v>
      </c>
      <c r="B1576" s="8" t="s">
        <v>1681</v>
      </c>
      <c r="C1576" s="8" t="str">
        <f aca="false">IFERROR(__xludf.dummyfunction("INDEX(SPLIT(B1576, "" "", TRUE, TRUE), 0, 1)"),"Azure")</f>
        <v>Azure</v>
      </c>
    </row>
    <row r="1577" customFormat="false" ht="15.75" hidden="true" customHeight="false" outlineLevel="0" collapsed="false">
      <c r="A1577" s="8" t="s">
        <v>865</v>
      </c>
      <c r="B1577" s="8" t="s">
        <v>1682</v>
      </c>
      <c r="C1577" s="8" t="str">
        <f aca="false">IFERROR(__xludf.dummyfunction("INDEX(SPLIT(B1577, "" "", TRUE, TRUE), 0, 1)"),"Azure")</f>
        <v>Azure</v>
      </c>
    </row>
    <row r="1578" customFormat="false" ht="15.75" hidden="true" customHeight="false" outlineLevel="0" collapsed="false">
      <c r="A1578" s="8" t="s">
        <v>865</v>
      </c>
      <c r="B1578" s="8" t="s">
        <v>1683</v>
      </c>
      <c r="C1578" s="8" t="str">
        <f aca="false">IFERROR(__xludf.dummyfunction("INDEX(SPLIT(B1578, "" "", TRUE, TRUE), 0, 1)"),"Azure")</f>
        <v>Azure</v>
      </c>
    </row>
    <row r="1579" customFormat="false" ht="15.75" hidden="true" customHeight="false" outlineLevel="0" collapsed="false">
      <c r="A1579" s="8" t="s">
        <v>865</v>
      </c>
      <c r="B1579" s="8" t="s">
        <v>1684</v>
      </c>
      <c r="C1579" s="8" t="str">
        <f aca="false">IFERROR(__xludf.dummyfunction("INDEX(SPLIT(B1579, "" "", TRUE, TRUE), 0, 1)"),"Azure")</f>
        <v>Azure</v>
      </c>
    </row>
    <row r="1580" customFormat="false" ht="15.75" hidden="true" customHeight="false" outlineLevel="0" collapsed="false">
      <c r="A1580" s="8" t="s">
        <v>865</v>
      </c>
      <c r="B1580" s="8" t="s">
        <v>1685</v>
      </c>
      <c r="C1580" s="8" t="str">
        <f aca="false">IFERROR(__xludf.dummyfunction("INDEX(SPLIT(B1580, "" "", TRUE, TRUE), 0, 1)"),"Azure")</f>
        <v>Azure</v>
      </c>
    </row>
    <row r="1581" customFormat="false" ht="15.75" hidden="true" customHeight="false" outlineLevel="0" collapsed="false">
      <c r="A1581" s="8" t="s">
        <v>865</v>
      </c>
      <c r="B1581" s="8" t="s">
        <v>1686</v>
      </c>
      <c r="C1581" s="8" t="str">
        <f aca="false">IFERROR(__xludf.dummyfunction("INDEX(SPLIT(B1581, "" "", TRUE, TRUE), 0, 1)"),"Azure")</f>
        <v>Azure</v>
      </c>
    </row>
    <row r="1582" customFormat="false" ht="15.75" hidden="true" customHeight="false" outlineLevel="0" collapsed="false">
      <c r="A1582" s="8" t="s">
        <v>865</v>
      </c>
      <c r="B1582" s="8" t="s">
        <v>1687</v>
      </c>
      <c r="C1582" s="8" t="str">
        <f aca="false">IFERROR(__xludf.dummyfunction("INDEX(SPLIT(B1582, "" "", TRUE, TRUE), 0, 1)"),"Azure")</f>
        <v>Azure</v>
      </c>
    </row>
    <row r="1583" customFormat="false" ht="15.75" hidden="true" customHeight="false" outlineLevel="0" collapsed="false">
      <c r="A1583" s="8" t="s">
        <v>865</v>
      </c>
      <c r="B1583" s="8" t="s">
        <v>1688</v>
      </c>
      <c r="C1583" s="8" t="str">
        <f aca="false">IFERROR(__xludf.dummyfunction("INDEX(SPLIT(B1583, "" "", TRUE, TRUE), 0, 1)"),"Azure")</f>
        <v>Azure</v>
      </c>
    </row>
    <row r="1584" customFormat="false" ht="15.75" hidden="true" customHeight="false" outlineLevel="0" collapsed="false">
      <c r="A1584" s="8" t="s">
        <v>865</v>
      </c>
      <c r="B1584" s="8" t="s">
        <v>1689</v>
      </c>
      <c r="C1584" s="8" t="str">
        <f aca="false">IFERROR(__xludf.dummyfunction("INDEX(SPLIT(B1584, "" "", TRUE, TRUE), 0, 1)"),"Azure")</f>
        <v>Azure</v>
      </c>
    </row>
    <row r="1585" customFormat="false" ht="15.75" hidden="true" customHeight="false" outlineLevel="0" collapsed="false">
      <c r="A1585" s="8" t="s">
        <v>865</v>
      </c>
      <c r="B1585" s="8" t="s">
        <v>1690</v>
      </c>
      <c r="C1585" s="8" t="str">
        <f aca="false">IFERROR(__xludf.dummyfunction("INDEX(SPLIT(B1585, "" "", TRUE, TRUE), 0, 1)"),"Azure")</f>
        <v>Azure</v>
      </c>
    </row>
    <row r="1586" customFormat="false" ht="15.75" hidden="true" customHeight="false" outlineLevel="0" collapsed="false">
      <c r="A1586" s="8" t="s">
        <v>865</v>
      </c>
      <c r="B1586" s="8" t="s">
        <v>1691</v>
      </c>
      <c r="C1586" s="8" t="str">
        <f aca="false">IFERROR(__xludf.dummyfunction("INDEX(SPLIT(B1586, "" "", TRUE, TRUE), 0, 1)"),"Azure")</f>
        <v>Azure</v>
      </c>
    </row>
    <row r="1587" customFormat="false" ht="15.75" hidden="true" customHeight="false" outlineLevel="0" collapsed="false">
      <c r="A1587" s="8" t="s">
        <v>865</v>
      </c>
      <c r="B1587" s="8" t="s">
        <v>1692</v>
      </c>
      <c r="C1587" s="8" t="str">
        <f aca="false">IFERROR(__xludf.dummyfunction("INDEX(SPLIT(B1587, "" "", TRUE, TRUE), 0, 1)"),"Azure")</f>
        <v>Azure</v>
      </c>
    </row>
    <row r="1588" customFormat="false" ht="15.75" hidden="true" customHeight="false" outlineLevel="0" collapsed="false">
      <c r="A1588" s="8" t="s">
        <v>865</v>
      </c>
      <c r="B1588" s="8" t="s">
        <v>1693</v>
      </c>
      <c r="C1588" s="8" t="str">
        <f aca="false">IFERROR(__xludf.dummyfunction("INDEX(SPLIT(B1588, "" "", TRUE, TRUE), 0, 1)"),"Azure")</f>
        <v>Azure</v>
      </c>
    </row>
    <row r="1589" customFormat="false" ht="15.75" hidden="true" customHeight="false" outlineLevel="0" collapsed="false">
      <c r="A1589" s="8" t="s">
        <v>865</v>
      </c>
      <c r="B1589" s="8" t="s">
        <v>1694</v>
      </c>
      <c r="C1589" s="8" t="str">
        <f aca="false">IFERROR(__xludf.dummyfunction("INDEX(SPLIT(B1589, "" "", TRUE, TRUE), 0, 1)"),"Azure")</f>
        <v>Azure</v>
      </c>
    </row>
    <row r="1590" customFormat="false" ht="15.75" hidden="true" customHeight="false" outlineLevel="0" collapsed="false">
      <c r="A1590" s="8" t="s">
        <v>865</v>
      </c>
      <c r="B1590" s="8" t="s">
        <v>1695</v>
      </c>
      <c r="C1590" s="8" t="str">
        <f aca="false">IFERROR(__xludf.dummyfunction("INDEX(SPLIT(B1590, "" "", TRUE, TRUE), 0, 1)"),"Azure")</f>
        <v>Azure</v>
      </c>
    </row>
    <row r="1591" customFormat="false" ht="15.75" hidden="true" customHeight="false" outlineLevel="0" collapsed="false">
      <c r="A1591" s="8" t="s">
        <v>865</v>
      </c>
      <c r="B1591" s="8" t="s">
        <v>1696</v>
      </c>
      <c r="C1591" s="8" t="str">
        <f aca="false">IFERROR(__xludf.dummyfunction("INDEX(SPLIT(B1591, "" "", TRUE, TRUE), 0, 1)"),"Azure")</f>
        <v>Azure</v>
      </c>
    </row>
    <row r="1592" customFormat="false" ht="15.75" hidden="true" customHeight="false" outlineLevel="0" collapsed="false">
      <c r="A1592" s="8" t="s">
        <v>865</v>
      </c>
      <c r="B1592" s="8" t="s">
        <v>1697</v>
      </c>
      <c r="C1592" s="8" t="str">
        <f aca="false">IFERROR(__xludf.dummyfunction("INDEX(SPLIT(B1592, "" "", TRUE, TRUE), 0, 1)"),"Azure")</f>
        <v>Azure</v>
      </c>
    </row>
    <row r="1593" customFormat="false" ht="15.75" hidden="true" customHeight="false" outlineLevel="0" collapsed="false">
      <c r="A1593" s="8" t="s">
        <v>865</v>
      </c>
      <c r="B1593" s="8" t="s">
        <v>1698</v>
      </c>
      <c r="C1593" s="8" t="str">
        <f aca="false">IFERROR(__xludf.dummyfunction("INDEX(SPLIT(B1593, "" "", TRUE, TRUE), 0, 1)"),"Azure")</f>
        <v>Azure</v>
      </c>
    </row>
    <row r="1594" customFormat="false" ht="15.75" hidden="true" customHeight="false" outlineLevel="0" collapsed="false">
      <c r="A1594" s="8" t="s">
        <v>865</v>
      </c>
      <c r="B1594" s="8" t="s">
        <v>1699</v>
      </c>
      <c r="C1594" s="8" t="str">
        <f aca="false">IFERROR(__xludf.dummyfunction("INDEX(SPLIT(B1594, "" "", TRUE, TRUE), 0, 1)"),"Azure")</f>
        <v>Azure</v>
      </c>
    </row>
    <row r="1595" customFormat="false" ht="15.75" hidden="true" customHeight="false" outlineLevel="0" collapsed="false">
      <c r="A1595" s="8" t="s">
        <v>865</v>
      </c>
      <c r="B1595" s="8" t="s">
        <v>1700</v>
      </c>
      <c r="C1595" s="8" t="str">
        <f aca="false">IFERROR(__xludf.dummyfunction("INDEX(SPLIT(B1595, "" "", TRUE, TRUE), 0, 1)"),"Azure")</f>
        <v>Azure</v>
      </c>
    </row>
    <row r="1596" customFormat="false" ht="15.75" hidden="true" customHeight="false" outlineLevel="0" collapsed="false">
      <c r="A1596" s="8" t="s">
        <v>865</v>
      </c>
      <c r="B1596" s="8" t="s">
        <v>1701</v>
      </c>
      <c r="C1596" s="8" t="str">
        <f aca="false">IFERROR(__xludf.dummyfunction("INDEX(SPLIT(B1596, "" "", TRUE, TRUE), 0, 1)"),"Azure")</f>
        <v>Azure</v>
      </c>
    </row>
    <row r="1597" customFormat="false" ht="15.75" hidden="true" customHeight="false" outlineLevel="0" collapsed="false">
      <c r="A1597" s="8" t="s">
        <v>865</v>
      </c>
      <c r="B1597" s="8" t="s">
        <v>1702</v>
      </c>
      <c r="C1597" s="8" t="str">
        <f aca="false">IFERROR(__xludf.dummyfunction("INDEX(SPLIT(B1597, "" "", TRUE, TRUE), 0, 1)"),"Azure")</f>
        <v>Azure</v>
      </c>
    </row>
    <row r="1598" customFormat="false" ht="15.75" hidden="true" customHeight="false" outlineLevel="0" collapsed="false">
      <c r="A1598" s="8" t="s">
        <v>865</v>
      </c>
      <c r="B1598" s="8" t="s">
        <v>1703</v>
      </c>
      <c r="C1598" s="8" t="str">
        <f aca="false">IFERROR(__xludf.dummyfunction("INDEX(SPLIT(B1598, "" "", TRUE, TRUE), 0, 1)"),"Azure")</f>
        <v>Azure</v>
      </c>
    </row>
    <row r="1599" customFormat="false" ht="15.75" hidden="true" customHeight="false" outlineLevel="0" collapsed="false">
      <c r="A1599" s="8" t="s">
        <v>865</v>
      </c>
      <c r="B1599" s="8" t="s">
        <v>1704</v>
      </c>
      <c r="C1599" s="8" t="str">
        <f aca="false">IFERROR(__xludf.dummyfunction("INDEX(SPLIT(B1599, "" "", TRUE, TRUE), 0, 1)"),"Azure")</f>
        <v>Azure</v>
      </c>
    </row>
    <row r="1600" customFormat="false" ht="15.75" hidden="true" customHeight="false" outlineLevel="0" collapsed="false">
      <c r="A1600" s="8" t="s">
        <v>865</v>
      </c>
      <c r="B1600" s="8" t="s">
        <v>1705</v>
      </c>
      <c r="C1600" s="8" t="str">
        <f aca="false">IFERROR(__xludf.dummyfunction("INDEX(SPLIT(B1600, "" "", TRUE, TRUE), 0, 1)"),"Azure")</f>
        <v>Azure</v>
      </c>
    </row>
    <row r="1601" customFormat="false" ht="15.75" hidden="true" customHeight="false" outlineLevel="0" collapsed="false">
      <c r="A1601" s="8" t="s">
        <v>865</v>
      </c>
      <c r="B1601" s="8" t="s">
        <v>1706</v>
      </c>
      <c r="C1601" s="8" t="str">
        <f aca="false">IFERROR(__xludf.dummyfunction("INDEX(SPLIT(B1601, "" "", TRUE, TRUE), 0, 1)"),"Azure")</f>
        <v>Azure</v>
      </c>
    </row>
    <row r="1602" customFormat="false" ht="15.75" hidden="true" customHeight="false" outlineLevel="0" collapsed="false">
      <c r="A1602" s="8" t="s">
        <v>865</v>
      </c>
      <c r="B1602" s="8" t="s">
        <v>1707</v>
      </c>
      <c r="C1602" s="8" t="str">
        <f aca="false">IFERROR(__xludf.dummyfunction("INDEX(SPLIT(B1602, "" "", TRUE, TRUE), 0, 1)"),"Azure")</f>
        <v>Azure</v>
      </c>
    </row>
    <row r="1603" customFormat="false" ht="15.75" hidden="true" customHeight="false" outlineLevel="0" collapsed="false">
      <c r="A1603" s="8" t="s">
        <v>865</v>
      </c>
      <c r="B1603" s="8" t="s">
        <v>1708</v>
      </c>
      <c r="C1603" s="8" t="str">
        <f aca="false">IFERROR(__xludf.dummyfunction("INDEX(SPLIT(B1603, "" "", TRUE, TRUE), 0, 1)"),"Azure")</f>
        <v>Azure</v>
      </c>
    </row>
    <row r="1604" customFormat="false" ht="15.75" hidden="true" customHeight="false" outlineLevel="0" collapsed="false">
      <c r="A1604" s="8" t="s">
        <v>865</v>
      </c>
      <c r="B1604" s="8" t="s">
        <v>1709</v>
      </c>
      <c r="C1604" s="8" t="str">
        <f aca="false">IFERROR(__xludf.dummyfunction("INDEX(SPLIT(B1604, "" "", TRUE, TRUE), 0, 1)"),"Azure")</f>
        <v>Azure</v>
      </c>
    </row>
    <row r="1605" customFormat="false" ht="15.75" hidden="true" customHeight="false" outlineLevel="0" collapsed="false">
      <c r="A1605" s="8" t="s">
        <v>865</v>
      </c>
      <c r="B1605" s="8" t="s">
        <v>1710</v>
      </c>
      <c r="C1605" s="8" t="str">
        <f aca="false">IFERROR(__xludf.dummyfunction("INDEX(SPLIT(B1605, "" "", TRUE, TRUE), 0, 1)"),"Azure")</f>
        <v>Azure</v>
      </c>
    </row>
    <row r="1606" customFormat="false" ht="15.75" hidden="true" customHeight="false" outlineLevel="0" collapsed="false">
      <c r="A1606" s="8" t="s">
        <v>865</v>
      </c>
      <c r="B1606" s="8" t="s">
        <v>1711</v>
      </c>
      <c r="C1606" s="8" t="str">
        <f aca="false">IFERROR(__xludf.dummyfunction("INDEX(SPLIT(B1606, "" "", TRUE, TRUE), 0, 1)"),"Azure")</f>
        <v>Azure</v>
      </c>
    </row>
    <row r="1607" customFormat="false" ht="15.75" hidden="true" customHeight="false" outlineLevel="0" collapsed="false">
      <c r="A1607" s="8" t="s">
        <v>865</v>
      </c>
      <c r="B1607" s="8" t="s">
        <v>1712</v>
      </c>
      <c r="C1607" s="8" t="str">
        <f aca="false">IFERROR(__xludf.dummyfunction("INDEX(SPLIT(B1607, "" "", TRUE, TRUE), 0, 1)"),"Azure")</f>
        <v>Azure</v>
      </c>
    </row>
    <row r="1608" customFormat="false" ht="15.75" hidden="true" customHeight="false" outlineLevel="0" collapsed="false">
      <c r="A1608" s="8" t="s">
        <v>865</v>
      </c>
      <c r="B1608" s="8" t="s">
        <v>1713</v>
      </c>
      <c r="C1608" s="8" t="str">
        <f aca="false">IFERROR(__xludf.dummyfunction("INDEX(SPLIT(B1608, "" "", TRUE, TRUE), 0, 1)"),"Azure")</f>
        <v>Azure</v>
      </c>
    </row>
    <row r="1609" customFormat="false" ht="15.75" hidden="true" customHeight="false" outlineLevel="0" collapsed="false">
      <c r="A1609" s="8" t="s">
        <v>865</v>
      </c>
      <c r="B1609" s="8" t="s">
        <v>1714</v>
      </c>
      <c r="C1609" s="8" t="str">
        <f aca="false">IFERROR(__xludf.dummyfunction("INDEX(SPLIT(B1609, "" "", TRUE, TRUE), 0, 1)"),"Azure")</f>
        <v>Azure</v>
      </c>
    </row>
    <row r="1610" customFormat="false" ht="15.75" hidden="true" customHeight="false" outlineLevel="0" collapsed="false">
      <c r="A1610" s="8" t="s">
        <v>865</v>
      </c>
      <c r="B1610" s="8" t="s">
        <v>1715</v>
      </c>
      <c r="C1610" s="8" t="str">
        <f aca="false">IFERROR(__xludf.dummyfunction("INDEX(SPLIT(B1610, "" "", TRUE, TRUE), 0, 1)"),"Azure")</f>
        <v>Azure</v>
      </c>
    </row>
    <row r="1611" customFormat="false" ht="15.75" hidden="true" customHeight="false" outlineLevel="0" collapsed="false">
      <c r="A1611" s="8" t="s">
        <v>865</v>
      </c>
      <c r="B1611" s="8" t="s">
        <v>1716</v>
      </c>
      <c r="C1611" s="8" t="str">
        <f aca="false">IFERROR(__xludf.dummyfunction("INDEX(SPLIT(B1611, "" "", TRUE, TRUE), 0, 1)"),"Azure")</f>
        <v>Azure</v>
      </c>
    </row>
    <row r="1612" customFormat="false" ht="15.75" hidden="true" customHeight="false" outlineLevel="0" collapsed="false">
      <c r="A1612" s="8" t="s">
        <v>865</v>
      </c>
      <c r="B1612" s="8" t="s">
        <v>1717</v>
      </c>
      <c r="C1612" s="8" t="str">
        <f aca="false">IFERROR(__xludf.dummyfunction("INDEX(SPLIT(B1612, "" "", TRUE, TRUE), 0, 1)"),"Azure")</f>
        <v>Azure</v>
      </c>
    </row>
    <row r="1613" customFormat="false" ht="15.75" hidden="true" customHeight="false" outlineLevel="0" collapsed="false">
      <c r="A1613" s="8" t="s">
        <v>865</v>
      </c>
      <c r="B1613" s="8" t="s">
        <v>1718</v>
      </c>
      <c r="C1613" s="8" t="str">
        <f aca="false">IFERROR(__xludf.dummyfunction("INDEX(SPLIT(B1613, "" "", TRUE, TRUE), 0, 1)"),"Azure")</f>
        <v>Azure</v>
      </c>
    </row>
    <row r="1614" customFormat="false" ht="15.75" hidden="true" customHeight="false" outlineLevel="0" collapsed="false">
      <c r="A1614" s="8" t="s">
        <v>865</v>
      </c>
      <c r="B1614" s="8" t="s">
        <v>1719</v>
      </c>
      <c r="C1614" s="8" t="str">
        <f aca="false">IFERROR(__xludf.dummyfunction("INDEX(SPLIT(B1614, "" "", TRUE, TRUE), 0, 1)"),"Azure")</f>
        <v>Azure</v>
      </c>
    </row>
    <row r="1615" customFormat="false" ht="15.75" hidden="true" customHeight="false" outlineLevel="0" collapsed="false">
      <c r="A1615" s="8" t="s">
        <v>865</v>
      </c>
      <c r="B1615" s="8" t="s">
        <v>1720</v>
      </c>
      <c r="C1615" s="8" t="str">
        <f aca="false">IFERROR(__xludf.dummyfunction("INDEX(SPLIT(B1615, "" "", TRUE, TRUE), 0, 1)"),"Azure")</f>
        <v>Azure</v>
      </c>
    </row>
    <row r="1616" customFormat="false" ht="15.75" hidden="true" customHeight="false" outlineLevel="0" collapsed="false">
      <c r="A1616" s="8" t="s">
        <v>865</v>
      </c>
      <c r="B1616" s="8" t="s">
        <v>1721</v>
      </c>
      <c r="C1616" s="8" t="str">
        <f aca="false">IFERROR(__xludf.dummyfunction("INDEX(SPLIT(B1616, "" "", TRUE, TRUE), 0, 1)"),"Azure")</f>
        <v>Azure</v>
      </c>
    </row>
    <row r="1617" customFormat="false" ht="15.75" hidden="true" customHeight="false" outlineLevel="0" collapsed="false">
      <c r="A1617" s="8" t="s">
        <v>865</v>
      </c>
      <c r="B1617" s="8" t="s">
        <v>1722</v>
      </c>
      <c r="C1617" s="8" t="str">
        <f aca="false">IFERROR(__xludf.dummyfunction("INDEX(SPLIT(B1617, "" "", TRUE, TRUE), 0, 1)"),"Azure")</f>
        <v>Azure</v>
      </c>
    </row>
    <row r="1618" customFormat="false" ht="15.75" hidden="true" customHeight="false" outlineLevel="0" collapsed="false">
      <c r="A1618" s="8" t="s">
        <v>865</v>
      </c>
      <c r="B1618" s="8" t="s">
        <v>1723</v>
      </c>
      <c r="C1618" s="8" t="str">
        <f aca="false">IFERROR(__xludf.dummyfunction("INDEX(SPLIT(B1618, "" "", TRUE, TRUE), 0, 1)"),"Azure")</f>
        <v>Azure</v>
      </c>
    </row>
    <row r="1619" customFormat="false" ht="15.75" hidden="true" customHeight="false" outlineLevel="0" collapsed="false">
      <c r="A1619" s="8" t="s">
        <v>865</v>
      </c>
      <c r="B1619" s="8" t="s">
        <v>1724</v>
      </c>
      <c r="C1619" s="8" t="str">
        <f aca="false">IFERROR(__xludf.dummyfunction("INDEX(SPLIT(B1619, "" "", TRUE, TRUE), 0, 1)"),"Azure")</f>
        <v>Azure</v>
      </c>
    </row>
    <row r="1620" customFormat="false" ht="15.75" hidden="true" customHeight="false" outlineLevel="0" collapsed="false">
      <c r="A1620" s="8" t="s">
        <v>865</v>
      </c>
      <c r="B1620" s="8" t="s">
        <v>1725</v>
      </c>
      <c r="C1620" s="8" t="str">
        <f aca="false">IFERROR(__xludf.dummyfunction("INDEX(SPLIT(B1620, "" "", TRUE, TRUE), 0, 1)"),"Azure")</f>
        <v>Azure</v>
      </c>
    </row>
    <row r="1621" customFormat="false" ht="15.75" hidden="true" customHeight="false" outlineLevel="0" collapsed="false">
      <c r="A1621" s="8" t="s">
        <v>865</v>
      </c>
      <c r="B1621" s="8" t="s">
        <v>1726</v>
      </c>
      <c r="C1621" s="8" t="str">
        <f aca="false">IFERROR(__xludf.dummyfunction("INDEX(SPLIT(B1621, "" "", TRUE, TRUE), 0, 1)"),"Azure")</f>
        <v>Azure</v>
      </c>
    </row>
    <row r="1622" customFormat="false" ht="15.75" hidden="true" customHeight="false" outlineLevel="0" collapsed="false">
      <c r="A1622" s="8" t="s">
        <v>865</v>
      </c>
      <c r="B1622" s="8" t="s">
        <v>1727</v>
      </c>
      <c r="C1622" s="8" t="str">
        <f aca="false">IFERROR(__xludf.dummyfunction("INDEX(SPLIT(B1622, "" "", TRUE, TRUE), 0, 1)"),"Azure")</f>
        <v>Azure</v>
      </c>
    </row>
    <row r="1623" customFormat="false" ht="15.75" hidden="true" customHeight="false" outlineLevel="0" collapsed="false">
      <c r="A1623" s="8" t="s">
        <v>865</v>
      </c>
      <c r="B1623" s="8" t="s">
        <v>1728</v>
      </c>
      <c r="C1623" s="8" t="str">
        <f aca="false">IFERROR(__xludf.dummyfunction("INDEX(SPLIT(B1623, "" "", TRUE, TRUE), 0, 1)"),"Azure")</f>
        <v>Azure</v>
      </c>
    </row>
    <row r="1624" customFormat="false" ht="15.75" hidden="true" customHeight="false" outlineLevel="0" collapsed="false">
      <c r="A1624" s="8" t="s">
        <v>865</v>
      </c>
      <c r="B1624" s="8" t="s">
        <v>1729</v>
      </c>
      <c r="C1624" s="8" t="str">
        <f aca="false">IFERROR(__xludf.dummyfunction("INDEX(SPLIT(B1624, "" "", TRUE, TRUE), 0, 1)"),"Azure")</f>
        <v>Azure</v>
      </c>
    </row>
    <row r="1625" customFormat="false" ht="15.75" hidden="true" customHeight="false" outlineLevel="0" collapsed="false">
      <c r="A1625" s="8" t="s">
        <v>865</v>
      </c>
      <c r="B1625" s="8" t="s">
        <v>1730</v>
      </c>
      <c r="C1625" s="8" t="str">
        <f aca="false">IFERROR(__xludf.dummyfunction("INDEX(SPLIT(B1625, "" "", TRUE, TRUE), 0, 1)"),"Azure")</f>
        <v>Azure</v>
      </c>
    </row>
    <row r="1626" customFormat="false" ht="15.75" hidden="true" customHeight="false" outlineLevel="0" collapsed="false">
      <c r="A1626" s="8" t="s">
        <v>865</v>
      </c>
      <c r="B1626" s="8" t="s">
        <v>1731</v>
      </c>
      <c r="C1626" s="8" t="str">
        <f aca="false">IFERROR(__xludf.dummyfunction("INDEX(SPLIT(B1626, "" "", TRUE, TRUE), 0, 1)"),"Azure")</f>
        <v>Azure</v>
      </c>
    </row>
    <row r="1627" customFormat="false" ht="15.75" hidden="true" customHeight="false" outlineLevel="0" collapsed="false">
      <c r="A1627" s="8" t="s">
        <v>865</v>
      </c>
      <c r="B1627" s="8" t="s">
        <v>1732</v>
      </c>
      <c r="C1627" s="8" t="str">
        <f aca="false">IFERROR(__xludf.dummyfunction("INDEX(SPLIT(B1627, "" "", TRUE, TRUE), 0, 1)"),"Azure")</f>
        <v>Azure</v>
      </c>
    </row>
    <row r="1628" customFormat="false" ht="15.75" hidden="true" customHeight="false" outlineLevel="0" collapsed="false">
      <c r="A1628" s="8" t="s">
        <v>865</v>
      </c>
      <c r="B1628" s="8" t="s">
        <v>1733</v>
      </c>
      <c r="C1628" s="8" t="str">
        <f aca="false">IFERROR(__xludf.dummyfunction("INDEX(SPLIT(B1628, "" "", TRUE, TRUE), 0, 1)"),"Azure")</f>
        <v>Azure</v>
      </c>
    </row>
    <row r="1629" customFormat="false" ht="15.75" hidden="true" customHeight="false" outlineLevel="0" collapsed="false">
      <c r="A1629" s="8" t="s">
        <v>865</v>
      </c>
      <c r="B1629" s="8" t="s">
        <v>1734</v>
      </c>
      <c r="C1629" s="8" t="str">
        <f aca="false">IFERROR(__xludf.dummyfunction("INDEX(SPLIT(B1629, "" "", TRUE, TRUE), 0, 1)"),"Azure")</f>
        <v>Azure</v>
      </c>
    </row>
    <row r="1630" customFormat="false" ht="15.75" hidden="true" customHeight="false" outlineLevel="0" collapsed="false">
      <c r="A1630" s="8" t="s">
        <v>865</v>
      </c>
      <c r="B1630" s="8" t="s">
        <v>1735</v>
      </c>
      <c r="C1630" s="8" t="str">
        <f aca="false">IFERROR(__xludf.dummyfunction("INDEX(SPLIT(B1630, "" "", TRUE, TRUE), 0, 1)"),"Azure")</f>
        <v>Azure</v>
      </c>
    </row>
    <row r="1631" customFormat="false" ht="15.75" hidden="true" customHeight="false" outlineLevel="0" collapsed="false">
      <c r="A1631" s="8" t="s">
        <v>865</v>
      </c>
      <c r="B1631" s="8" t="s">
        <v>1736</v>
      </c>
      <c r="C1631" s="8" t="str">
        <f aca="false">IFERROR(__xludf.dummyfunction("INDEX(SPLIT(B1631, "" "", TRUE, TRUE), 0, 1)"),"Azure")</f>
        <v>Azure</v>
      </c>
    </row>
    <row r="1632" customFormat="false" ht="15.75" hidden="true" customHeight="false" outlineLevel="0" collapsed="false">
      <c r="A1632" s="8" t="s">
        <v>865</v>
      </c>
      <c r="B1632" s="8" t="s">
        <v>1737</v>
      </c>
      <c r="C1632" s="8" t="str">
        <f aca="false">IFERROR(__xludf.dummyfunction("INDEX(SPLIT(B1632, "" "", TRUE, TRUE), 0, 1)"),"Azure")</f>
        <v>Azure</v>
      </c>
    </row>
    <row r="1633" customFormat="false" ht="15.75" hidden="true" customHeight="false" outlineLevel="0" collapsed="false">
      <c r="A1633" s="8" t="s">
        <v>865</v>
      </c>
      <c r="B1633" s="8" t="s">
        <v>1738</v>
      </c>
      <c r="C1633" s="8" t="str">
        <f aca="false">IFERROR(__xludf.dummyfunction("INDEX(SPLIT(B1633, "" "", TRUE, TRUE), 0, 1)"),"Azure")</f>
        <v>Azure</v>
      </c>
    </row>
    <row r="1634" customFormat="false" ht="15.75" hidden="true" customHeight="false" outlineLevel="0" collapsed="false">
      <c r="A1634" s="8" t="s">
        <v>865</v>
      </c>
      <c r="B1634" s="8" t="s">
        <v>1739</v>
      </c>
      <c r="C1634" s="8" t="str">
        <f aca="false">IFERROR(__xludf.dummyfunction("INDEX(SPLIT(B1634, "" "", TRUE, TRUE), 0, 1)"),"Azure")</f>
        <v>Azure</v>
      </c>
    </row>
    <row r="1635" customFormat="false" ht="15.75" hidden="true" customHeight="false" outlineLevel="0" collapsed="false">
      <c r="A1635" s="8" t="s">
        <v>865</v>
      </c>
      <c r="B1635" s="8" t="s">
        <v>1740</v>
      </c>
      <c r="C1635" s="8" t="str">
        <f aca="false">IFERROR(__xludf.dummyfunction("INDEX(SPLIT(B1635, "" "", TRUE, TRUE), 0, 1)"),"Azure")</f>
        <v>Azure</v>
      </c>
    </row>
    <row r="1636" customFormat="false" ht="15.75" hidden="true" customHeight="false" outlineLevel="0" collapsed="false">
      <c r="A1636" s="8" t="s">
        <v>865</v>
      </c>
      <c r="B1636" s="8" t="s">
        <v>1741</v>
      </c>
      <c r="C1636" s="8" t="str">
        <f aca="false">IFERROR(__xludf.dummyfunction("INDEX(SPLIT(B1636, "" "", TRUE, TRUE), 0, 1)"),"Azure")</f>
        <v>Azure</v>
      </c>
    </row>
    <row r="1637" customFormat="false" ht="15.75" hidden="true" customHeight="false" outlineLevel="0" collapsed="false">
      <c r="A1637" s="8" t="s">
        <v>865</v>
      </c>
      <c r="B1637" s="8" t="s">
        <v>1742</v>
      </c>
      <c r="C1637" s="8" t="str">
        <f aca="false">IFERROR(__xludf.dummyfunction("INDEX(SPLIT(B1637, "" "", TRUE, TRUE), 0, 1)"),"Azure")</f>
        <v>Azure</v>
      </c>
    </row>
    <row r="1638" customFormat="false" ht="15.75" hidden="true" customHeight="false" outlineLevel="0" collapsed="false">
      <c r="A1638" s="8" t="s">
        <v>865</v>
      </c>
      <c r="B1638" s="8" t="s">
        <v>1743</v>
      </c>
      <c r="C1638" s="8" t="str">
        <f aca="false">IFERROR(__xludf.dummyfunction("INDEX(SPLIT(B1638, "" "", TRUE, TRUE), 0, 1)"),"Azure")</f>
        <v>Azure</v>
      </c>
    </row>
    <row r="1639" customFormat="false" ht="15.75" hidden="true" customHeight="false" outlineLevel="0" collapsed="false">
      <c r="A1639" s="8" t="s">
        <v>865</v>
      </c>
      <c r="B1639" s="8" t="s">
        <v>1744</v>
      </c>
      <c r="C1639" s="8" t="str">
        <f aca="false">IFERROR(__xludf.dummyfunction("INDEX(SPLIT(B1639, "" "", TRUE, TRUE), 0, 1)"),"Azure")</f>
        <v>Azure</v>
      </c>
    </row>
    <row r="1640" customFormat="false" ht="15.75" hidden="true" customHeight="false" outlineLevel="0" collapsed="false">
      <c r="A1640" s="8" t="s">
        <v>865</v>
      </c>
      <c r="B1640" s="8" t="s">
        <v>1745</v>
      </c>
      <c r="C1640" s="8" t="str">
        <f aca="false">IFERROR(__xludf.dummyfunction("INDEX(SPLIT(B1640, "" "", TRUE, TRUE), 0, 1)"),"Azure")</f>
        <v>Azure</v>
      </c>
    </row>
    <row r="1641" customFormat="false" ht="15.75" hidden="true" customHeight="false" outlineLevel="0" collapsed="false">
      <c r="A1641" s="8" t="s">
        <v>865</v>
      </c>
      <c r="B1641" s="8" t="s">
        <v>1746</v>
      </c>
      <c r="C1641" s="8" t="str">
        <f aca="false">IFERROR(__xludf.dummyfunction("INDEX(SPLIT(B1641, "" "", TRUE, TRUE), 0, 1)"),"Azure")</f>
        <v>Azure</v>
      </c>
    </row>
    <row r="1642" customFormat="false" ht="15.75" hidden="true" customHeight="false" outlineLevel="0" collapsed="false">
      <c r="A1642" s="8" t="s">
        <v>865</v>
      </c>
      <c r="B1642" s="8" t="s">
        <v>1747</v>
      </c>
      <c r="C1642" s="8" t="str">
        <f aca="false">IFERROR(__xludf.dummyfunction("INDEX(SPLIT(B1642, "" "", TRUE, TRUE), 0, 1)"),"Azure")</f>
        <v>Azure</v>
      </c>
    </row>
    <row r="1643" customFormat="false" ht="15.75" hidden="true" customHeight="false" outlineLevel="0" collapsed="false">
      <c r="A1643" s="8" t="s">
        <v>865</v>
      </c>
      <c r="B1643" s="8" t="s">
        <v>1748</v>
      </c>
      <c r="C1643" s="8" t="str">
        <f aca="false">IFERROR(__xludf.dummyfunction("INDEX(SPLIT(B1643, "" "", TRUE, TRUE), 0, 1)"),"Azure")</f>
        <v>Azure</v>
      </c>
    </row>
    <row r="1644" customFormat="false" ht="15.75" hidden="true" customHeight="false" outlineLevel="0" collapsed="false">
      <c r="A1644" s="8" t="s">
        <v>865</v>
      </c>
      <c r="B1644" s="8" t="s">
        <v>1749</v>
      </c>
      <c r="C1644" s="8" t="str">
        <f aca="false">IFERROR(__xludf.dummyfunction("INDEX(SPLIT(B1644, "" "", TRUE, TRUE), 0, 1)"),"Azure")</f>
        <v>Azure</v>
      </c>
    </row>
    <row r="1645" customFormat="false" ht="15.75" hidden="true" customHeight="false" outlineLevel="0" collapsed="false">
      <c r="A1645" s="8" t="s">
        <v>865</v>
      </c>
      <c r="B1645" s="8" t="s">
        <v>1750</v>
      </c>
      <c r="C1645" s="8" t="str">
        <f aca="false">IFERROR(__xludf.dummyfunction("INDEX(SPLIT(B1645, "" "", TRUE, TRUE), 0, 1)"),"Azure")</f>
        <v>Azure</v>
      </c>
    </row>
    <row r="1646" customFormat="false" ht="15.75" hidden="true" customHeight="false" outlineLevel="0" collapsed="false">
      <c r="A1646" s="8" t="s">
        <v>865</v>
      </c>
      <c r="B1646" s="8" t="s">
        <v>1751</v>
      </c>
      <c r="C1646" s="8" t="str">
        <f aca="false">IFERROR(__xludf.dummyfunction("INDEX(SPLIT(B1646, "" "", TRUE, TRUE), 0, 1)"),"Azure")</f>
        <v>Azure</v>
      </c>
    </row>
    <row r="1647" customFormat="false" ht="15.75" hidden="true" customHeight="false" outlineLevel="0" collapsed="false">
      <c r="A1647" s="8" t="s">
        <v>865</v>
      </c>
      <c r="B1647" s="8" t="s">
        <v>1752</v>
      </c>
      <c r="C1647" s="8" t="str">
        <f aca="false">IFERROR(__xludf.dummyfunction("INDEX(SPLIT(B1647, "" "", TRUE, TRUE), 0, 1)"),"Azure")</f>
        <v>Azure</v>
      </c>
    </row>
    <row r="1648" customFormat="false" ht="15.75" hidden="true" customHeight="false" outlineLevel="0" collapsed="false">
      <c r="A1648" s="8" t="s">
        <v>865</v>
      </c>
      <c r="B1648" s="8" t="s">
        <v>1753</v>
      </c>
      <c r="C1648" s="8" t="str">
        <f aca="false">IFERROR(__xludf.dummyfunction("INDEX(SPLIT(B1648, "" "", TRUE, TRUE), 0, 1)"),"Azure")</f>
        <v>Azure</v>
      </c>
    </row>
    <row r="1649" customFormat="false" ht="15.75" hidden="true" customHeight="false" outlineLevel="0" collapsed="false">
      <c r="A1649" s="8" t="s">
        <v>865</v>
      </c>
      <c r="B1649" s="8" t="s">
        <v>1754</v>
      </c>
      <c r="C1649" s="8" t="str">
        <f aca="false">IFERROR(__xludf.dummyfunction("INDEX(SPLIT(B1649, "" "", TRUE, TRUE), 0, 1)"),"Azure")</f>
        <v>Azure</v>
      </c>
    </row>
    <row r="1650" customFormat="false" ht="15.75" hidden="true" customHeight="false" outlineLevel="0" collapsed="false">
      <c r="A1650" s="8" t="s">
        <v>865</v>
      </c>
      <c r="B1650" s="8" t="s">
        <v>1755</v>
      </c>
      <c r="C1650" s="8" t="str">
        <f aca="false">IFERROR(__xludf.dummyfunction("INDEX(SPLIT(B1650, "" "", TRUE, TRUE), 0, 1)"),"Azure")</f>
        <v>Azure</v>
      </c>
    </row>
    <row r="1651" customFormat="false" ht="15.75" hidden="true" customHeight="false" outlineLevel="0" collapsed="false">
      <c r="A1651" s="8" t="s">
        <v>865</v>
      </c>
      <c r="B1651" s="8" t="s">
        <v>1756</v>
      </c>
      <c r="C1651" s="8" t="str">
        <f aca="false">IFERROR(__xludf.dummyfunction("INDEX(SPLIT(B1651, "" "", TRUE, TRUE), 0, 1)"),"Azure")</f>
        <v>Azure</v>
      </c>
    </row>
    <row r="1652" customFormat="false" ht="15.75" hidden="true" customHeight="false" outlineLevel="0" collapsed="false">
      <c r="A1652" s="8" t="s">
        <v>865</v>
      </c>
      <c r="B1652" s="8" t="s">
        <v>1757</v>
      </c>
      <c r="C1652" s="8" t="str">
        <f aca="false">IFERROR(__xludf.dummyfunction("INDEX(SPLIT(B1652, "" "", TRUE, TRUE), 0, 1)"),"Azure")</f>
        <v>Azure</v>
      </c>
    </row>
    <row r="1653" customFormat="false" ht="15.75" hidden="true" customHeight="false" outlineLevel="0" collapsed="false">
      <c r="A1653" s="8" t="s">
        <v>865</v>
      </c>
      <c r="B1653" s="8" t="s">
        <v>1758</v>
      </c>
      <c r="C1653" s="8" t="str">
        <f aca="false">IFERROR(__xludf.dummyfunction("INDEX(SPLIT(B1653, "" "", TRUE, TRUE), 0, 1)"),"Azure")</f>
        <v>Azure</v>
      </c>
    </row>
    <row r="1654" customFormat="false" ht="15.75" hidden="true" customHeight="false" outlineLevel="0" collapsed="false">
      <c r="A1654" s="8" t="s">
        <v>865</v>
      </c>
      <c r="B1654" s="8" t="s">
        <v>1759</v>
      </c>
      <c r="C1654" s="8" t="str">
        <f aca="false">IFERROR(__xludf.dummyfunction("INDEX(SPLIT(B1654, "" "", TRUE, TRUE), 0, 1)"),"Azure")</f>
        <v>Azure</v>
      </c>
    </row>
    <row r="1655" customFormat="false" ht="15.75" hidden="true" customHeight="false" outlineLevel="0" collapsed="false">
      <c r="A1655" s="8" t="s">
        <v>865</v>
      </c>
      <c r="B1655" s="8" t="s">
        <v>1760</v>
      </c>
      <c r="C1655" s="8" t="str">
        <f aca="false">IFERROR(__xludf.dummyfunction("INDEX(SPLIT(B1655, "" "", TRUE, TRUE), 0, 1)"),"Azure")</f>
        <v>Azure</v>
      </c>
    </row>
    <row r="1656" customFormat="false" ht="15.75" hidden="true" customHeight="false" outlineLevel="0" collapsed="false">
      <c r="A1656" s="8" t="s">
        <v>865</v>
      </c>
      <c r="B1656" s="8" t="s">
        <v>1761</v>
      </c>
      <c r="C1656" s="8" t="str">
        <f aca="false">IFERROR(__xludf.dummyfunction("INDEX(SPLIT(B1656, "" "", TRUE, TRUE), 0, 1)"),"Azure")</f>
        <v>Azure</v>
      </c>
    </row>
    <row r="1657" customFormat="false" ht="15.75" hidden="true" customHeight="false" outlineLevel="0" collapsed="false">
      <c r="A1657" s="8" t="s">
        <v>865</v>
      </c>
      <c r="B1657" s="8" t="s">
        <v>1762</v>
      </c>
      <c r="C1657" s="8" t="str">
        <f aca="false">IFERROR(__xludf.dummyfunction("INDEX(SPLIT(B1657, "" "", TRUE, TRUE), 0, 1)"),"Azure")</f>
        <v>Azure</v>
      </c>
    </row>
    <row r="1658" customFormat="false" ht="15.75" hidden="true" customHeight="false" outlineLevel="0" collapsed="false">
      <c r="A1658" s="8" t="s">
        <v>865</v>
      </c>
      <c r="B1658" s="8" t="s">
        <v>1763</v>
      </c>
      <c r="C1658" s="8" t="str">
        <f aca="false">IFERROR(__xludf.dummyfunction("INDEX(SPLIT(B1658, "" "", TRUE, TRUE), 0, 1)"),"Azure")</f>
        <v>Azure</v>
      </c>
    </row>
    <row r="1659" customFormat="false" ht="15.75" hidden="true" customHeight="false" outlineLevel="0" collapsed="false">
      <c r="A1659" s="8" t="s">
        <v>865</v>
      </c>
      <c r="B1659" s="8" t="s">
        <v>1764</v>
      </c>
      <c r="C1659" s="8" t="str">
        <f aca="false">IFERROR(__xludf.dummyfunction("INDEX(SPLIT(B1659, "" "", TRUE, TRUE), 0, 1)"),"Azure")</f>
        <v>Azure</v>
      </c>
    </row>
    <row r="1660" customFormat="false" ht="15.75" hidden="true" customHeight="false" outlineLevel="0" collapsed="false">
      <c r="A1660" s="8" t="s">
        <v>865</v>
      </c>
      <c r="B1660" s="8" t="s">
        <v>1765</v>
      </c>
      <c r="C1660" s="8" t="str">
        <f aca="false">IFERROR(__xludf.dummyfunction("INDEX(SPLIT(B1660, "" "", TRUE, TRUE), 0, 1)"),"Azure")</f>
        <v>Azure</v>
      </c>
    </row>
    <row r="1661" customFormat="false" ht="15.75" hidden="true" customHeight="false" outlineLevel="0" collapsed="false">
      <c r="A1661" s="8" t="s">
        <v>865</v>
      </c>
      <c r="B1661" s="8" t="s">
        <v>1766</v>
      </c>
      <c r="C1661" s="8" t="str">
        <f aca="false">IFERROR(__xludf.dummyfunction("INDEX(SPLIT(B1661, "" "", TRUE, TRUE), 0, 1)"),"Azure")</f>
        <v>Azure</v>
      </c>
    </row>
    <row r="1662" customFormat="false" ht="15.75" hidden="true" customHeight="false" outlineLevel="0" collapsed="false">
      <c r="A1662" s="8" t="s">
        <v>865</v>
      </c>
      <c r="B1662" s="8" t="s">
        <v>1767</v>
      </c>
      <c r="C1662" s="8" t="str">
        <f aca="false">IFERROR(__xludf.dummyfunction("INDEX(SPLIT(B1662, "" "", TRUE, TRUE), 0, 1)"),"Azure")</f>
        <v>Azure</v>
      </c>
    </row>
    <row r="1663" customFormat="false" ht="15.75" hidden="true" customHeight="false" outlineLevel="0" collapsed="false">
      <c r="A1663" s="8" t="s">
        <v>865</v>
      </c>
      <c r="B1663" s="8" t="s">
        <v>1768</v>
      </c>
      <c r="C1663" s="8" t="str">
        <f aca="false">IFERROR(__xludf.dummyfunction("INDEX(SPLIT(B1663, "" "", TRUE, TRUE), 0, 1)"),"Azure")</f>
        <v>Azure</v>
      </c>
    </row>
    <row r="1664" customFormat="false" ht="15.75" hidden="true" customHeight="false" outlineLevel="0" collapsed="false">
      <c r="A1664" s="8" t="s">
        <v>865</v>
      </c>
      <c r="B1664" s="8" t="s">
        <v>1769</v>
      </c>
      <c r="C1664" s="8" t="str">
        <f aca="false">IFERROR(__xludf.dummyfunction("INDEX(SPLIT(B1664, "" "", TRUE, TRUE), 0, 1)"),"Azure")</f>
        <v>Azure</v>
      </c>
    </row>
    <row r="1665" customFormat="false" ht="15.75" hidden="true" customHeight="false" outlineLevel="0" collapsed="false">
      <c r="A1665" s="8" t="s">
        <v>865</v>
      </c>
      <c r="B1665" s="8" t="s">
        <v>1770</v>
      </c>
      <c r="C1665" s="8" t="str">
        <f aca="false">IFERROR(__xludf.dummyfunction("INDEX(SPLIT(B1665, "" "", TRUE, TRUE), 0, 1)"),"Azure")</f>
        <v>Azure</v>
      </c>
    </row>
    <row r="1666" customFormat="false" ht="15.75" hidden="true" customHeight="false" outlineLevel="0" collapsed="false">
      <c r="A1666" s="8" t="s">
        <v>865</v>
      </c>
      <c r="B1666" s="8" t="s">
        <v>1771</v>
      </c>
      <c r="C1666" s="8" t="str">
        <f aca="false">IFERROR(__xludf.dummyfunction("INDEX(SPLIT(B1666, "" "", TRUE, TRUE), 0, 1)"),"Azure")</f>
        <v>Azure</v>
      </c>
    </row>
    <row r="1667" customFormat="false" ht="15.75" hidden="true" customHeight="false" outlineLevel="0" collapsed="false">
      <c r="A1667" s="8" t="s">
        <v>865</v>
      </c>
      <c r="B1667" s="8" t="s">
        <v>1772</v>
      </c>
      <c r="C1667" s="8" t="str">
        <f aca="false">IFERROR(__xludf.dummyfunction("INDEX(SPLIT(B1667, "" "", TRUE, TRUE), 0, 1)"),"Azure")</f>
        <v>Azure</v>
      </c>
    </row>
    <row r="1668" customFormat="false" ht="15.75" hidden="true" customHeight="false" outlineLevel="0" collapsed="false">
      <c r="A1668" s="8" t="s">
        <v>865</v>
      </c>
      <c r="B1668" s="8" t="s">
        <v>1773</v>
      </c>
      <c r="C1668" s="8" t="str">
        <f aca="false">IFERROR(__xludf.dummyfunction("INDEX(SPLIT(B1668, "" "", TRUE, TRUE), 0, 1)"),"Azure")</f>
        <v>Azure</v>
      </c>
    </row>
    <row r="1669" customFormat="false" ht="15.75" hidden="true" customHeight="false" outlineLevel="0" collapsed="false">
      <c r="A1669" s="8" t="s">
        <v>865</v>
      </c>
      <c r="B1669" s="8" t="s">
        <v>1774</v>
      </c>
      <c r="C1669" s="8" t="str">
        <f aca="false">IFERROR(__xludf.dummyfunction("INDEX(SPLIT(B1669, "" "", TRUE, TRUE), 0, 1)"),"Azure")</f>
        <v>Azure</v>
      </c>
    </row>
    <row r="1670" customFormat="false" ht="15.75" hidden="true" customHeight="false" outlineLevel="0" collapsed="false">
      <c r="A1670" s="8" t="s">
        <v>865</v>
      </c>
      <c r="B1670" s="8" t="s">
        <v>1775</v>
      </c>
      <c r="C1670" s="8" t="str">
        <f aca="false">IFERROR(__xludf.dummyfunction("INDEX(SPLIT(B1670, "" "", TRUE, TRUE), 0, 1)"),"Azure")</f>
        <v>Azure</v>
      </c>
    </row>
    <row r="1671" customFormat="false" ht="15.75" hidden="true" customHeight="false" outlineLevel="0" collapsed="false">
      <c r="A1671" s="8" t="s">
        <v>865</v>
      </c>
      <c r="B1671" s="8" t="s">
        <v>1776</v>
      </c>
      <c r="C1671" s="8" t="str">
        <f aca="false">IFERROR(__xludf.dummyfunction("INDEX(SPLIT(B1671, "" "", TRUE, TRUE), 0, 1)"),"Azure")</f>
        <v>Azure</v>
      </c>
    </row>
    <row r="1672" customFormat="false" ht="15.75" hidden="true" customHeight="false" outlineLevel="0" collapsed="false">
      <c r="A1672" s="8" t="s">
        <v>865</v>
      </c>
      <c r="B1672" s="8" t="s">
        <v>1777</v>
      </c>
      <c r="C1672" s="8" t="str">
        <f aca="false">IFERROR(__xludf.dummyfunction("INDEX(SPLIT(B1672, "" "", TRUE, TRUE), 0, 1)"),"Azure")</f>
        <v>Azure</v>
      </c>
    </row>
    <row r="1673" customFormat="false" ht="15.75" hidden="true" customHeight="false" outlineLevel="0" collapsed="false">
      <c r="A1673" s="8" t="s">
        <v>865</v>
      </c>
      <c r="B1673" s="8" t="s">
        <v>1778</v>
      </c>
      <c r="C1673" s="8" t="str">
        <f aca="false">IFERROR(__xludf.dummyfunction("INDEX(SPLIT(B1673, "" "", TRUE, TRUE), 0, 1)"),"Azure")</f>
        <v>Azure</v>
      </c>
    </row>
    <row r="1674" customFormat="false" ht="15.75" hidden="true" customHeight="false" outlineLevel="0" collapsed="false">
      <c r="A1674" s="8" t="s">
        <v>865</v>
      </c>
      <c r="B1674" s="8" t="s">
        <v>1779</v>
      </c>
      <c r="C1674" s="8" t="str">
        <f aca="false">IFERROR(__xludf.dummyfunction("INDEX(SPLIT(B1674, "" "", TRUE, TRUE), 0, 1)"),"Azure")</f>
        <v>Azure</v>
      </c>
    </row>
    <row r="1675" customFormat="false" ht="15.75" hidden="true" customHeight="false" outlineLevel="0" collapsed="false">
      <c r="A1675" s="8" t="s">
        <v>865</v>
      </c>
      <c r="B1675" s="8" t="s">
        <v>1780</v>
      </c>
      <c r="C1675" s="8" t="str">
        <f aca="false">IFERROR(__xludf.dummyfunction("INDEX(SPLIT(B1675, "" "", TRUE, TRUE), 0, 1)"),"Azure")</f>
        <v>Azure</v>
      </c>
    </row>
    <row r="1676" customFormat="false" ht="15.75" hidden="true" customHeight="false" outlineLevel="0" collapsed="false">
      <c r="A1676" s="8" t="s">
        <v>865</v>
      </c>
      <c r="B1676" s="8" t="s">
        <v>1781</v>
      </c>
      <c r="C1676" s="8" t="str">
        <f aca="false">IFERROR(__xludf.dummyfunction("INDEX(SPLIT(B1676, "" "", TRUE, TRUE), 0, 1)"),"Azure")</f>
        <v>Azure</v>
      </c>
    </row>
    <row r="1677" customFormat="false" ht="15.75" hidden="true" customHeight="false" outlineLevel="0" collapsed="false">
      <c r="A1677" s="8" t="s">
        <v>865</v>
      </c>
      <c r="B1677" s="8" t="s">
        <v>1782</v>
      </c>
      <c r="C1677" s="8" t="str">
        <f aca="false">IFERROR(__xludf.dummyfunction("INDEX(SPLIT(B1677, "" "", TRUE, TRUE), 0, 1)"),"Azure")</f>
        <v>Azure</v>
      </c>
    </row>
    <row r="1678" customFormat="false" ht="15.75" hidden="true" customHeight="false" outlineLevel="0" collapsed="false">
      <c r="A1678" s="8" t="s">
        <v>865</v>
      </c>
      <c r="B1678" s="8" t="s">
        <v>1783</v>
      </c>
      <c r="C1678" s="8" t="str">
        <f aca="false">IFERROR(__xludf.dummyfunction("INDEX(SPLIT(B1678, "" "", TRUE, TRUE), 0, 1)"),"Azure")</f>
        <v>Azure</v>
      </c>
    </row>
    <row r="1679" customFormat="false" ht="15.75" hidden="true" customHeight="false" outlineLevel="0" collapsed="false">
      <c r="A1679" s="8" t="s">
        <v>865</v>
      </c>
      <c r="B1679" s="8" t="s">
        <v>1784</v>
      </c>
      <c r="C1679" s="8" t="str">
        <f aca="false">IFERROR(__xludf.dummyfunction("INDEX(SPLIT(B1679, "" "", TRUE, TRUE), 0, 1)"),"Azure")</f>
        <v>Azure</v>
      </c>
    </row>
    <row r="1680" customFormat="false" ht="15.75" hidden="true" customHeight="false" outlineLevel="0" collapsed="false">
      <c r="A1680" s="8" t="s">
        <v>865</v>
      </c>
      <c r="B1680" s="8" t="s">
        <v>1785</v>
      </c>
      <c r="C1680" s="8" t="str">
        <f aca="false">IFERROR(__xludf.dummyfunction("INDEX(SPLIT(B1680, "" "", TRUE, TRUE), 0, 1)"),"Azure")</f>
        <v>Azure</v>
      </c>
    </row>
    <row r="1681" customFormat="false" ht="15.75" hidden="true" customHeight="false" outlineLevel="0" collapsed="false">
      <c r="A1681" s="8" t="s">
        <v>865</v>
      </c>
      <c r="B1681" s="8" t="s">
        <v>1786</v>
      </c>
      <c r="C1681" s="8" t="str">
        <f aca="false">IFERROR(__xludf.dummyfunction("INDEX(SPLIT(B1681, "" "", TRUE, TRUE), 0, 1)"),"Azure")</f>
        <v>Azure</v>
      </c>
    </row>
    <row r="1682" customFormat="false" ht="15.75" hidden="true" customHeight="false" outlineLevel="0" collapsed="false">
      <c r="A1682" s="8" t="s">
        <v>865</v>
      </c>
      <c r="B1682" s="8" t="s">
        <v>1787</v>
      </c>
      <c r="C1682" s="8" t="str">
        <f aca="false">IFERROR(__xludf.dummyfunction("INDEX(SPLIT(B1682, "" "", TRUE, TRUE), 0, 1)"),"Azure")</f>
        <v>Azure</v>
      </c>
    </row>
    <row r="1683" customFormat="false" ht="15.75" hidden="true" customHeight="false" outlineLevel="0" collapsed="false">
      <c r="A1683" s="8" t="s">
        <v>865</v>
      </c>
      <c r="B1683" s="8" t="s">
        <v>1788</v>
      </c>
      <c r="C1683" s="8" t="str">
        <f aca="false">IFERROR(__xludf.dummyfunction("INDEX(SPLIT(B1683, "" "", TRUE, TRUE), 0, 1)"),"Azure")</f>
        <v>Azure</v>
      </c>
    </row>
    <row r="1684" customFormat="false" ht="15.75" hidden="true" customHeight="false" outlineLevel="0" collapsed="false">
      <c r="A1684" s="8" t="s">
        <v>865</v>
      </c>
      <c r="B1684" s="8" t="s">
        <v>1789</v>
      </c>
      <c r="C1684" s="8" t="str">
        <f aca="false">IFERROR(__xludf.dummyfunction("INDEX(SPLIT(B1684, "" "", TRUE, TRUE), 0, 1)"),"Azure")</f>
        <v>Azure</v>
      </c>
    </row>
    <row r="1685" customFormat="false" ht="15.75" hidden="true" customHeight="false" outlineLevel="0" collapsed="false">
      <c r="A1685" s="8" t="s">
        <v>865</v>
      </c>
      <c r="B1685" s="8" t="s">
        <v>1790</v>
      </c>
      <c r="C1685" s="8" t="str">
        <f aca="false">IFERROR(__xludf.dummyfunction("INDEX(SPLIT(B1685, "" "", TRUE, TRUE), 0, 1)"),"Azure")</f>
        <v>Azure</v>
      </c>
    </row>
    <row r="1686" customFormat="false" ht="15.75" hidden="true" customHeight="false" outlineLevel="0" collapsed="false">
      <c r="A1686" s="8" t="s">
        <v>865</v>
      </c>
      <c r="B1686" s="8" t="s">
        <v>1791</v>
      </c>
      <c r="C1686" s="8" t="str">
        <f aca="false">IFERROR(__xludf.dummyfunction("INDEX(SPLIT(B1686, "" "", TRUE, TRUE), 0, 1)"),"Azure")</f>
        <v>Azure</v>
      </c>
    </row>
    <row r="1687" customFormat="false" ht="15.75" hidden="true" customHeight="false" outlineLevel="0" collapsed="false">
      <c r="A1687" s="8" t="s">
        <v>865</v>
      </c>
      <c r="B1687" s="8" t="s">
        <v>1792</v>
      </c>
      <c r="C1687" s="8" t="str">
        <f aca="false">IFERROR(__xludf.dummyfunction("INDEX(SPLIT(B1687, "" "", TRUE, TRUE), 0, 1)"),"Azure")</f>
        <v>Azure</v>
      </c>
    </row>
    <row r="1688" customFormat="false" ht="15.75" hidden="true" customHeight="false" outlineLevel="0" collapsed="false">
      <c r="A1688" s="8" t="s">
        <v>865</v>
      </c>
      <c r="B1688" s="8" t="s">
        <v>1793</v>
      </c>
      <c r="C1688" s="8" t="str">
        <f aca="false">IFERROR(__xludf.dummyfunction("INDEX(SPLIT(B1688, "" "", TRUE, TRUE), 0, 1)"),"Azure")</f>
        <v>Azure</v>
      </c>
    </row>
    <row r="1689" customFormat="false" ht="15.75" hidden="true" customHeight="false" outlineLevel="0" collapsed="false">
      <c r="A1689" s="8" t="s">
        <v>865</v>
      </c>
      <c r="B1689" s="8" t="s">
        <v>1794</v>
      </c>
      <c r="C1689" s="8" t="str">
        <f aca="false">IFERROR(__xludf.dummyfunction("INDEX(SPLIT(B1689, "" "", TRUE, TRUE), 0, 1)"),"Azure")</f>
        <v>Azure</v>
      </c>
    </row>
    <row r="1690" customFormat="false" ht="15.75" hidden="true" customHeight="false" outlineLevel="0" collapsed="false">
      <c r="A1690" s="8" t="s">
        <v>865</v>
      </c>
      <c r="B1690" s="8" t="s">
        <v>1795</v>
      </c>
      <c r="C1690" s="8" t="str">
        <f aca="false">IFERROR(__xludf.dummyfunction("INDEX(SPLIT(B1690, "" "", TRUE, TRUE), 0, 1)"),"Azure")</f>
        <v>Azure</v>
      </c>
    </row>
    <row r="1691" customFormat="false" ht="15.75" hidden="true" customHeight="false" outlineLevel="0" collapsed="false">
      <c r="A1691" s="8" t="s">
        <v>865</v>
      </c>
      <c r="B1691" s="8" t="s">
        <v>1796</v>
      </c>
      <c r="C1691" s="8" t="str">
        <f aca="false">IFERROR(__xludf.dummyfunction("INDEX(SPLIT(B1691, "" "", TRUE, TRUE), 0, 1)"),"Azure")</f>
        <v>Azure</v>
      </c>
    </row>
    <row r="1692" customFormat="false" ht="15.75" hidden="true" customHeight="false" outlineLevel="0" collapsed="false">
      <c r="A1692" s="8" t="s">
        <v>865</v>
      </c>
      <c r="B1692" s="8" t="s">
        <v>1797</v>
      </c>
      <c r="C1692" s="8" t="str">
        <f aca="false">IFERROR(__xludf.dummyfunction("INDEX(SPLIT(B1692, "" "", TRUE, TRUE), 0, 1)"),"Azure")</f>
        <v>Azure</v>
      </c>
    </row>
    <row r="1693" customFormat="false" ht="15.75" hidden="true" customHeight="false" outlineLevel="0" collapsed="false">
      <c r="A1693" s="8" t="s">
        <v>865</v>
      </c>
      <c r="B1693" s="8" t="s">
        <v>1798</v>
      </c>
      <c r="C1693" s="8" t="str">
        <f aca="false">IFERROR(__xludf.dummyfunction("INDEX(SPLIT(B1693, "" "", TRUE, TRUE), 0, 1)"),"Azure")</f>
        <v>Azure</v>
      </c>
    </row>
    <row r="1694" customFormat="false" ht="15.75" hidden="true" customHeight="false" outlineLevel="0" collapsed="false">
      <c r="A1694" s="8" t="s">
        <v>865</v>
      </c>
      <c r="B1694" s="8" t="s">
        <v>1799</v>
      </c>
      <c r="C1694" s="8" t="str">
        <f aca="false">IFERROR(__xludf.dummyfunction("INDEX(SPLIT(B1694, "" "", TRUE, TRUE), 0, 1)"),"Azure")</f>
        <v>Azure</v>
      </c>
    </row>
    <row r="1695" customFormat="false" ht="15.75" hidden="true" customHeight="false" outlineLevel="0" collapsed="false">
      <c r="A1695" s="8" t="s">
        <v>865</v>
      </c>
      <c r="B1695" s="8" t="s">
        <v>1800</v>
      </c>
      <c r="C1695" s="8" t="str">
        <f aca="false">IFERROR(__xludf.dummyfunction("INDEX(SPLIT(B1695, "" "", TRUE, TRUE), 0, 1)"),"Azure")</f>
        <v>Azure</v>
      </c>
    </row>
    <row r="1696" customFormat="false" ht="15.75" hidden="true" customHeight="false" outlineLevel="0" collapsed="false">
      <c r="A1696" s="8" t="s">
        <v>865</v>
      </c>
      <c r="B1696" s="8" t="s">
        <v>1801</v>
      </c>
      <c r="C1696" s="8" t="str">
        <f aca="false">IFERROR(__xludf.dummyfunction("INDEX(SPLIT(B1696, "" "", TRUE, TRUE), 0, 1)"),"Azure")</f>
        <v>Azure</v>
      </c>
    </row>
    <row r="1697" customFormat="false" ht="15.75" hidden="true" customHeight="false" outlineLevel="0" collapsed="false">
      <c r="A1697" s="8" t="s">
        <v>865</v>
      </c>
      <c r="B1697" s="8" t="s">
        <v>1802</v>
      </c>
      <c r="C1697" s="8" t="str">
        <f aca="false">IFERROR(__xludf.dummyfunction("INDEX(SPLIT(B1697, "" "", TRUE, TRUE), 0, 1)"),"Azure")</f>
        <v>Azure</v>
      </c>
    </row>
    <row r="1698" customFormat="false" ht="15.75" hidden="true" customHeight="false" outlineLevel="0" collapsed="false">
      <c r="A1698" s="8" t="s">
        <v>865</v>
      </c>
      <c r="B1698" s="8" t="s">
        <v>1803</v>
      </c>
      <c r="C1698" s="8" t="str">
        <f aca="false">IFERROR(__xludf.dummyfunction("INDEX(SPLIT(B1698, "" "", TRUE, TRUE), 0, 1)"),"Azure")</f>
        <v>Azure</v>
      </c>
    </row>
    <row r="1699" customFormat="false" ht="15.75" hidden="true" customHeight="false" outlineLevel="0" collapsed="false">
      <c r="A1699" s="8" t="s">
        <v>865</v>
      </c>
      <c r="B1699" s="8" t="s">
        <v>1804</v>
      </c>
      <c r="C1699" s="8" t="str">
        <f aca="false">IFERROR(__xludf.dummyfunction("INDEX(SPLIT(B1699, "" "", TRUE, TRUE), 0, 1)"),"Azure")</f>
        <v>Azure</v>
      </c>
    </row>
    <row r="1700" customFormat="false" ht="15.75" hidden="true" customHeight="false" outlineLevel="0" collapsed="false">
      <c r="A1700" s="8" t="s">
        <v>865</v>
      </c>
      <c r="B1700" s="8" t="s">
        <v>1805</v>
      </c>
      <c r="C1700" s="8" t="str">
        <f aca="false">IFERROR(__xludf.dummyfunction("INDEX(SPLIT(B1700, "" "", TRUE, TRUE), 0, 1)"),"Azure")</f>
        <v>Azure</v>
      </c>
    </row>
    <row r="1701" customFormat="false" ht="15.75" hidden="true" customHeight="false" outlineLevel="0" collapsed="false">
      <c r="A1701" s="8" t="s">
        <v>865</v>
      </c>
      <c r="B1701" s="8" t="s">
        <v>1806</v>
      </c>
      <c r="C1701" s="8" t="str">
        <f aca="false">IFERROR(__xludf.dummyfunction("INDEX(SPLIT(B1701, "" "", TRUE, TRUE), 0, 1)"),"Azure")</f>
        <v>Azure</v>
      </c>
    </row>
    <row r="1702" customFormat="false" ht="15.75" hidden="true" customHeight="false" outlineLevel="0" collapsed="false">
      <c r="A1702" s="8" t="s">
        <v>865</v>
      </c>
      <c r="B1702" s="8" t="s">
        <v>1807</v>
      </c>
      <c r="C1702" s="8" t="str">
        <f aca="false">IFERROR(__xludf.dummyfunction("INDEX(SPLIT(B1702, "" "", TRUE, TRUE), 0, 1)"),"Azure")</f>
        <v>Azure</v>
      </c>
    </row>
    <row r="1703" customFormat="false" ht="15.75" hidden="true" customHeight="false" outlineLevel="0" collapsed="false">
      <c r="A1703" s="8" t="s">
        <v>865</v>
      </c>
      <c r="B1703" s="8" t="s">
        <v>1808</v>
      </c>
      <c r="C1703" s="8" t="str">
        <f aca="false">IFERROR(__xludf.dummyfunction("INDEX(SPLIT(B1703, "" "", TRUE, TRUE), 0, 1)"),"Azure")</f>
        <v>Azure</v>
      </c>
    </row>
    <row r="1704" customFormat="false" ht="15.75" hidden="true" customHeight="false" outlineLevel="0" collapsed="false">
      <c r="A1704" s="8" t="s">
        <v>865</v>
      </c>
      <c r="B1704" s="8" t="s">
        <v>1809</v>
      </c>
      <c r="C1704" s="8" t="str">
        <f aca="false">IFERROR(__xludf.dummyfunction("INDEX(SPLIT(B1704, "" "", TRUE, TRUE), 0, 1)"),"Azure")</f>
        <v>Azure</v>
      </c>
    </row>
    <row r="1705" customFormat="false" ht="15.75" hidden="true" customHeight="false" outlineLevel="0" collapsed="false">
      <c r="A1705" s="8" t="s">
        <v>865</v>
      </c>
      <c r="B1705" s="8" t="s">
        <v>1810</v>
      </c>
      <c r="C1705" s="8" t="str">
        <f aca="false">IFERROR(__xludf.dummyfunction("INDEX(SPLIT(B1705, "" "", TRUE, TRUE), 0, 1)"),"Azure")</f>
        <v>Azure</v>
      </c>
    </row>
    <row r="1706" customFormat="false" ht="15.75" hidden="true" customHeight="false" outlineLevel="0" collapsed="false">
      <c r="A1706" s="8" t="s">
        <v>865</v>
      </c>
      <c r="B1706" s="8" t="s">
        <v>1811</v>
      </c>
      <c r="C1706" s="8" t="str">
        <f aca="false">IFERROR(__xludf.dummyfunction("INDEX(SPLIT(B1706, "" "", TRUE, TRUE), 0, 1)"),"Azure")</f>
        <v>Azure</v>
      </c>
    </row>
    <row r="1707" customFormat="false" ht="15.75" hidden="true" customHeight="false" outlineLevel="0" collapsed="false">
      <c r="A1707" s="8" t="s">
        <v>865</v>
      </c>
      <c r="B1707" s="8" t="s">
        <v>1812</v>
      </c>
      <c r="C1707" s="8" t="str">
        <f aca="false">IFERROR(__xludf.dummyfunction("INDEX(SPLIT(B1707, "" "", TRUE, TRUE), 0, 1)"),"Azure")</f>
        <v>Azure</v>
      </c>
    </row>
    <row r="1708" customFormat="false" ht="15.75" hidden="true" customHeight="false" outlineLevel="0" collapsed="false">
      <c r="A1708" s="8" t="s">
        <v>865</v>
      </c>
      <c r="B1708" s="8" t="s">
        <v>1813</v>
      </c>
      <c r="C1708" s="8" t="str">
        <f aca="false">IFERROR(__xludf.dummyfunction("INDEX(SPLIT(B1708, "" "", TRUE, TRUE), 0, 1)"),"Azure")</f>
        <v>Azure</v>
      </c>
    </row>
    <row r="1709" customFormat="false" ht="15.75" hidden="true" customHeight="false" outlineLevel="0" collapsed="false">
      <c r="A1709" s="8" t="s">
        <v>865</v>
      </c>
      <c r="B1709" s="8" t="s">
        <v>1814</v>
      </c>
      <c r="C1709" s="8" t="str">
        <f aca="false">IFERROR(__xludf.dummyfunction("INDEX(SPLIT(B1709, "" "", TRUE, TRUE), 0, 1)"),"Azure")</f>
        <v>Azure</v>
      </c>
    </row>
    <row r="1710" customFormat="false" ht="15.75" hidden="true" customHeight="false" outlineLevel="0" collapsed="false">
      <c r="A1710" s="8" t="s">
        <v>865</v>
      </c>
      <c r="B1710" s="8" t="s">
        <v>1815</v>
      </c>
      <c r="C1710" s="8" t="str">
        <f aca="false">IFERROR(__xludf.dummyfunction("INDEX(SPLIT(B1710, "" "", TRUE, TRUE), 0, 1)"),"Azure")</f>
        <v>Azure</v>
      </c>
    </row>
    <row r="1711" customFormat="false" ht="15.75" hidden="true" customHeight="false" outlineLevel="0" collapsed="false">
      <c r="A1711" s="8" t="s">
        <v>865</v>
      </c>
      <c r="B1711" s="8" t="s">
        <v>1816</v>
      </c>
      <c r="C1711" s="8" t="str">
        <f aca="false">IFERROR(__xludf.dummyfunction("INDEX(SPLIT(B1711, "" "", TRUE, TRUE), 0, 1)"),"Azure")</f>
        <v>Azure</v>
      </c>
    </row>
    <row r="1712" customFormat="false" ht="15.75" hidden="true" customHeight="false" outlineLevel="0" collapsed="false">
      <c r="A1712" s="8" t="s">
        <v>865</v>
      </c>
      <c r="B1712" s="8" t="s">
        <v>1817</v>
      </c>
      <c r="C1712" s="8" t="str">
        <f aca="false">IFERROR(__xludf.dummyfunction("INDEX(SPLIT(B1712, "" "", TRUE, TRUE), 0, 1)"),"Azure")</f>
        <v>Azure</v>
      </c>
    </row>
    <row r="1713" customFormat="false" ht="15.75" hidden="true" customHeight="false" outlineLevel="0" collapsed="false">
      <c r="A1713" s="8" t="s">
        <v>865</v>
      </c>
      <c r="B1713" s="8" t="s">
        <v>1818</v>
      </c>
      <c r="C1713" s="8" t="str">
        <f aca="false">IFERROR(__xludf.dummyfunction("INDEX(SPLIT(B1713, "" "", TRUE, TRUE), 0, 1)"),"Azure")</f>
        <v>Azure</v>
      </c>
    </row>
    <row r="1714" customFormat="false" ht="15.75" hidden="true" customHeight="false" outlineLevel="0" collapsed="false">
      <c r="A1714" s="8" t="s">
        <v>865</v>
      </c>
      <c r="B1714" s="8" t="s">
        <v>1819</v>
      </c>
      <c r="C1714" s="8" t="str">
        <f aca="false">IFERROR(__xludf.dummyfunction("INDEX(SPLIT(B1714, "" "", TRUE, TRUE), 0, 1)"),"Azure")</f>
        <v>Azure</v>
      </c>
    </row>
    <row r="1715" customFormat="false" ht="15.75" hidden="true" customHeight="false" outlineLevel="0" collapsed="false">
      <c r="A1715" s="8" t="s">
        <v>865</v>
      </c>
      <c r="B1715" s="8" t="s">
        <v>1820</v>
      </c>
      <c r="C1715" s="8" t="str">
        <f aca="false">IFERROR(__xludf.dummyfunction("INDEX(SPLIT(B1715, "" "", TRUE, TRUE), 0, 1)"),"Azure")</f>
        <v>Azure</v>
      </c>
    </row>
    <row r="1716" customFormat="false" ht="15.75" hidden="true" customHeight="false" outlineLevel="0" collapsed="false">
      <c r="A1716" s="8" t="s">
        <v>865</v>
      </c>
      <c r="B1716" s="8" t="s">
        <v>1821</v>
      </c>
      <c r="C1716" s="8" t="str">
        <f aca="false">IFERROR(__xludf.dummyfunction("INDEX(SPLIT(B1716, "" "", TRUE, TRUE), 0, 1)"),"Azure")</f>
        <v>Azure</v>
      </c>
    </row>
    <row r="1717" customFormat="false" ht="15.75" hidden="true" customHeight="false" outlineLevel="0" collapsed="false">
      <c r="A1717" s="8" t="s">
        <v>865</v>
      </c>
      <c r="B1717" s="8" t="s">
        <v>1822</v>
      </c>
      <c r="C1717" s="8" t="str">
        <f aca="false">IFERROR(__xludf.dummyfunction("INDEX(SPLIT(B1717, "" "", TRUE, TRUE), 0, 1)"),"Azure")</f>
        <v>Azure</v>
      </c>
    </row>
    <row r="1718" customFormat="false" ht="15.75" hidden="true" customHeight="false" outlineLevel="0" collapsed="false">
      <c r="A1718" s="8" t="s">
        <v>865</v>
      </c>
      <c r="B1718" s="8" t="s">
        <v>1823</v>
      </c>
      <c r="C1718" s="8" t="str">
        <f aca="false">IFERROR(__xludf.dummyfunction("INDEX(SPLIT(B1718, "" "", TRUE, TRUE), 0, 1)"),"Azure")</f>
        <v>Azure</v>
      </c>
    </row>
    <row r="1719" customFormat="false" ht="15.75" hidden="true" customHeight="false" outlineLevel="0" collapsed="false">
      <c r="A1719" s="8" t="s">
        <v>865</v>
      </c>
      <c r="B1719" s="8" t="s">
        <v>1824</v>
      </c>
      <c r="C1719" s="8" t="str">
        <f aca="false">IFERROR(__xludf.dummyfunction("INDEX(SPLIT(B1719, "" "", TRUE, TRUE), 0, 1)"),"Azure")</f>
        <v>Azure</v>
      </c>
    </row>
    <row r="1720" customFormat="false" ht="15.75" hidden="true" customHeight="false" outlineLevel="0" collapsed="false">
      <c r="A1720" s="8" t="s">
        <v>865</v>
      </c>
      <c r="B1720" s="8" t="s">
        <v>1825</v>
      </c>
      <c r="C1720" s="8" t="str">
        <f aca="false">IFERROR(__xludf.dummyfunction("INDEX(SPLIT(B1720, "" "", TRUE, TRUE), 0, 1)"),"Azure")</f>
        <v>Azure</v>
      </c>
    </row>
    <row r="1721" customFormat="false" ht="15.75" hidden="true" customHeight="false" outlineLevel="0" collapsed="false">
      <c r="A1721" s="8" t="s">
        <v>865</v>
      </c>
      <c r="B1721" s="8" t="s">
        <v>1826</v>
      </c>
      <c r="C1721" s="8" t="str">
        <f aca="false">IFERROR(__xludf.dummyfunction("INDEX(SPLIT(B1721, "" "", TRUE, TRUE), 0, 1)"),"Azure")</f>
        <v>Azure</v>
      </c>
    </row>
    <row r="1722" customFormat="false" ht="15.75" hidden="true" customHeight="false" outlineLevel="0" collapsed="false">
      <c r="A1722" s="8" t="s">
        <v>865</v>
      </c>
      <c r="B1722" s="8" t="s">
        <v>1827</v>
      </c>
      <c r="C1722" s="8" t="str">
        <f aca="false">IFERROR(__xludf.dummyfunction("INDEX(SPLIT(B1722, "" "", TRUE, TRUE), 0, 1)"),"Azure")</f>
        <v>Azure</v>
      </c>
    </row>
    <row r="1723" customFormat="false" ht="15.75" hidden="true" customHeight="false" outlineLevel="0" collapsed="false">
      <c r="A1723" s="8" t="s">
        <v>865</v>
      </c>
      <c r="B1723" s="8" t="s">
        <v>1828</v>
      </c>
      <c r="C1723" s="8" t="str">
        <f aca="false">IFERROR(__xludf.dummyfunction("INDEX(SPLIT(B1723, "" "", TRUE, TRUE), 0, 1)"),"Azure")</f>
        <v>Azure</v>
      </c>
    </row>
    <row r="1724" customFormat="false" ht="15.75" hidden="true" customHeight="false" outlineLevel="0" collapsed="false">
      <c r="A1724" s="8" t="s">
        <v>865</v>
      </c>
      <c r="B1724" s="8" t="s">
        <v>1829</v>
      </c>
      <c r="C1724" s="8" t="str">
        <f aca="false">IFERROR(__xludf.dummyfunction("INDEX(SPLIT(B1724, "" "", TRUE, TRUE), 0, 1)"),"Azure")</f>
        <v>Azure</v>
      </c>
    </row>
    <row r="1725" customFormat="false" ht="15.75" hidden="true" customHeight="false" outlineLevel="0" collapsed="false">
      <c r="A1725" s="8" t="s">
        <v>865</v>
      </c>
      <c r="B1725" s="8" t="s">
        <v>1830</v>
      </c>
      <c r="C1725" s="8" t="str">
        <f aca="false">IFERROR(__xludf.dummyfunction("INDEX(SPLIT(B1725, "" "", TRUE, TRUE), 0, 1)"),"Azure")</f>
        <v>Azure</v>
      </c>
    </row>
    <row r="1726" customFormat="false" ht="15.75" hidden="true" customHeight="false" outlineLevel="0" collapsed="false">
      <c r="A1726" s="8" t="s">
        <v>865</v>
      </c>
      <c r="B1726" s="8" t="s">
        <v>1831</v>
      </c>
      <c r="C1726" s="8" t="str">
        <f aca="false">IFERROR(__xludf.dummyfunction("INDEX(SPLIT(B1726, "" "", TRUE, TRUE), 0, 1)"),"Azure")</f>
        <v>Azure</v>
      </c>
    </row>
    <row r="1727" customFormat="false" ht="15.75" hidden="true" customHeight="false" outlineLevel="0" collapsed="false">
      <c r="A1727" s="8" t="s">
        <v>865</v>
      </c>
      <c r="B1727" s="8" t="s">
        <v>1832</v>
      </c>
      <c r="C1727" s="8" t="str">
        <f aca="false">IFERROR(__xludf.dummyfunction("INDEX(SPLIT(B1727, "" "", TRUE, TRUE), 0, 1)"),"Azure")</f>
        <v>Azure</v>
      </c>
    </row>
    <row r="1728" customFormat="false" ht="15.75" hidden="true" customHeight="false" outlineLevel="0" collapsed="false">
      <c r="A1728" s="8" t="s">
        <v>865</v>
      </c>
      <c r="B1728" s="8" t="s">
        <v>1833</v>
      </c>
      <c r="C1728" s="8" t="str">
        <f aca="false">IFERROR(__xludf.dummyfunction("INDEX(SPLIT(B1728, "" "", TRUE, TRUE), 0, 1)"),"Azure")</f>
        <v>Azure</v>
      </c>
    </row>
    <row r="1729" customFormat="false" ht="15.75" hidden="true" customHeight="false" outlineLevel="0" collapsed="false">
      <c r="A1729" s="8" t="s">
        <v>865</v>
      </c>
      <c r="B1729" s="8" t="s">
        <v>1834</v>
      </c>
      <c r="C1729" s="8" t="str">
        <f aca="false">IFERROR(__xludf.dummyfunction("INDEX(SPLIT(B1729, "" "", TRUE, TRUE), 0, 1)"),"Azure")</f>
        <v>Azure</v>
      </c>
    </row>
    <row r="1730" customFormat="false" ht="15.75" hidden="true" customHeight="false" outlineLevel="0" collapsed="false">
      <c r="A1730" s="8" t="s">
        <v>865</v>
      </c>
      <c r="B1730" s="8" t="s">
        <v>1835</v>
      </c>
      <c r="C1730" s="8" t="str">
        <f aca="false">IFERROR(__xludf.dummyfunction("INDEX(SPLIT(B1730, "" "", TRUE, TRUE), 0, 1)"),"Azure")</f>
        <v>Azure</v>
      </c>
    </row>
    <row r="1731" customFormat="false" ht="15.75" hidden="true" customHeight="false" outlineLevel="0" collapsed="false">
      <c r="A1731" s="8" t="s">
        <v>865</v>
      </c>
      <c r="B1731" s="8" t="s">
        <v>1836</v>
      </c>
      <c r="C1731" s="8" t="str">
        <f aca="false">IFERROR(__xludf.dummyfunction("INDEX(SPLIT(B1731, "" "", TRUE, TRUE), 0, 1)"),"Azure")</f>
        <v>Azure</v>
      </c>
    </row>
    <row r="1732" customFormat="false" ht="15.75" hidden="true" customHeight="false" outlineLevel="0" collapsed="false">
      <c r="A1732" s="8" t="s">
        <v>865</v>
      </c>
      <c r="B1732" s="8" t="s">
        <v>1837</v>
      </c>
      <c r="C1732" s="8" t="str">
        <f aca="false">IFERROR(__xludf.dummyfunction("INDEX(SPLIT(B1732, "" "", TRUE, TRUE), 0, 1)"),"Azure")</f>
        <v>Azure</v>
      </c>
    </row>
    <row r="1733" customFormat="false" ht="15.75" hidden="true" customHeight="false" outlineLevel="0" collapsed="false">
      <c r="A1733" s="8" t="s">
        <v>865</v>
      </c>
      <c r="B1733" s="8" t="s">
        <v>1838</v>
      </c>
      <c r="C1733" s="8" t="str">
        <f aca="false">IFERROR(__xludf.dummyfunction("INDEX(SPLIT(B1733, "" "", TRUE, TRUE), 0, 1)"),"Azure")</f>
        <v>Azure</v>
      </c>
    </row>
    <row r="1734" customFormat="false" ht="15.75" hidden="true" customHeight="false" outlineLevel="0" collapsed="false">
      <c r="A1734" s="8" t="s">
        <v>865</v>
      </c>
      <c r="B1734" s="8" t="s">
        <v>1839</v>
      </c>
      <c r="C1734" s="8" t="str">
        <f aca="false">IFERROR(__xludf.dummyfunction("INDEX(SPLIT(B1734, "" "", TRUE, TRUE), 0, 1)"),"Azure")</f>
        <v>Azure</v>
      </c>
    </row>
    <row r="1735" customFormat="false" ht="15.75" hidden="true" customHeight="false" outlineLevel="0" collapsed="false">
      <c r="A1735" s="8" t="s">
        <v>865</v>
      </c>
      <c r="B1735" s="8" t="s">
        <v>1840</v>
      </c>
      <c r="C1735" s="8" t="str">
        <f aca="false">IFERROR(__xludf.dummyfunction("INDEX(SPLIT(B1735, "" "", TRUE, TRUE), 0, 1)"),"Azure")</f>
        <v>Azure</v>
      </c>
    </row>
    <row r="1736" customFormat="false" ht="15.75" hidden="true" customHeight="false" outlineLevel="0" collapsed="false">
      <c r="A1736" s="8" t="s">
        <v>865</v>
      </c>
      <c r="B1736" s="8" t="s">
        <v>1841</v>
      </c>
      <c r="C1736" s="8" t="str">
        <f aca="false">IFERROR(__xludf.dummyfunction("INDEX(SPLIT(B1736, "" "", TRUE, TRUE), 0, 1)"),"Azure")</f>
        <v>Azure</v>
      </c>
    </row>
    <row r="1737" customFormat="false" ht="15.75" hidden="true" customHeight="false" outlineLevel="0" collapsed="false">
      <c r="A1737" s="8" t="s">
        <v>865</v>
      </c>
      <c r="B1737" s="8" t="s">
        <v>1842</v>
      </c>
      <c r="C1737" s="8" t="str">
        <f aca="false">IFERROR(__xludf.dummyfunction("INDEX(SPLIT(B1737, "" "", TRUE, TRUE), 0, 1)"),"Azure")</f>
        <v>Azure</v>
      </c>
    </row>
    <row r="1738" customFormat="false" ht="15.75" hidden="true" customHeight="false" outlineLevel="0" collapsed="false">
      <c r="A1738" s="8" t="s">
        <v>865</v>
      </c>
      <c r="B1738" s="8" t="s">
        <v>1843</v>
      </c>
      <c r="C1738" s="8" t="str">
        <f aca="false">IFERROR(__xludf.dummyfunction("INDEX(SPLIT(B1738, "" "", TRUE, TRUE), 0, 1)"),"Azure")</f>
        <v>Azure</v>
      </c>
    </row>
    <row r="1739" customFormat="false" ht="15.75" hidden="true" customHeight="false" outlineLevel="0" collapsed="false">
      <c r="A1739" s="8" t="s">
        <v>865</v>
      </c>
      <c r="B1739" s="8" t="s">
        <v>1844</v>
      </c>
      <c r="C1739" s="8" t="str">
        <f aca="false">IFERROR(__xludf.dummyfunction("INDEX(SPLIT(B1739, "" "", TRUE, TRUE), 0, 1)"),"Azure")</f>
        <v>Azure</v>
      </c>
    </row>
    <row r="1740" customFormat="false" ht="15.75" hidden="true" customHeight="false" outlineLevel="0" collapsed="false">
      <c r="A1740" s="8" t="s">
        <v>865</v>
      </c>
      <c r="B1740" s="8" t="s">
        <v>1845</v>
      </c>
      <c r="C1740" s="8" t="str">
        <f aca="false">IFERROR(__xludf.dummyfunction("INDEX(SPLIT(B1740, "" "", TRUE, TRUE), 0, 1)"),"Azure")</f>
        <v>Azure</v>
      </c>
    </row>
    <row r="1741" customFormat="false" ht="15.75" hidden="true" customHeight="false" outlineLevel="0" collapsed="false">
      <c r="A1741" s="8" t="s">
        <v>865</v>
      </c>
      <c r="B1741" s="8" t="s">
        <v>1846</v>
      </c>
      <c r="C1741" s="8" t="str">
        <f aca="false">IFERROR(__xludf.dummyfunction("INDEX(SPLIT(B1741, "" "", TRUE, TRUE), 0, 1)"),"Azure")</f>
        <v>Azure</v>
      </c>
    </row>
    <row r="1742" customFormat="false" ht="15.75" hidden="true" customHeight="false" outlineLevel="0" collapsed="false">
      <c r="A1742" s="8" t="s">
        <v>865</v>
      </c>
      <c r="B1742" s="8" t="s">
        <v>1847</v>
      </c>
      <c r="C1742" s="8" t="str">
        <f aca="false">IFERROR(__xludf.dummyfunction("INDEX(SPLIT(B1742, "" "", TRUE, TRUE), 0, 1)"),"Azure")</f>
        <v>Azure</v>
      </c>
    </row>
    <row r="1743" customFormat="false" ht="15.75" hidden="true" customHeight="false" outlineLevel="0" collapsed="false">
      <c r="A1743" s="8" t="s">
        <v>865</v>
      </c>
      <c r="B1743" s="8" t="s">
        <v>1848</v>
      </c>
      <c r="C1743" s="8" t="str">
        <f aca="false">IFERROR(__xludf.dummyfunction("INDEX(SPLIT(B1743, "" "", TRUE, TRUE), 0, 1)"),"Azure")</f>
        <v>Azure</v>
      </c>
    </row>
    <row r="1744" customFormat="false" ht="15.75" hidden="true" customHeight="false" outlineLevel="0" collapsed="false">
      <c r="A1744" s="8" t="s">
        <v>865</v>
      </c>
      <c r="B1744" s="8" t="s">
        <v>1849</v>
      </c>
      <c r="C1744" s="8" t="str">
        <f aca="false">IFERROR(__xludf.dummyfunction("INDEX(SPLIT(B1744, "" "", TRUE, TRUE), 0, 1)"),"Azure")</f>
        <v>Azure</v>
      </c>
    </row>
    <row r="1745" customFormat="false" ht="15.75" hidden="true" customHeight="false" outlineLevel="0" collapsed="false">
      <c r="A1745" s="8" t="s">
        <v>865</v>
      </c>
      <c r="B1745" s="8" t="s">
        <v>1850</v>
      </c>
      <c r="C1745" s="8" t="str">
        <f aca="false">IFERROR(__xludf.dummyfunction("INDEX(SPLIT(B1745, "" "", TRUE, TRUE), 0, 1)"),"Azure")</f>
        <v>Azure</v>
      </c>
    </row>
    <row r="1746" customFormat="false" ht="15.75" hidden="true" customHeight="false" outlineLevel="0" collapsed="false">
      <c r="A1746" s="8" t="s">
        <v>865</v>
      </c>
      <c r="B1746" s="8" t="s">
        <v>1851</v>
      </c>
      <c r="C1746" s="8" t="str">
        <f aca="false">IFERROR(__xludf.dummyfunction("INDEX(SPLIT(B1746, "" "", TRUE, TRUE), 0, 1)"),"Azure")</f>
        <v>Azure</v>
      </c>
    </row>
    <row r="1747" customFormat="false" ht="15.75" hidden="true" customHeight="false" outlineLevel="0" collapsed="false">
      <c r="A1747" s="8" t="s">
        <v>865</v>
      </c>
      <c r="B1747" s="8" t="s">
        <v>1852</v>
      </c>
      <c r="C1747" s="8" t="str">
        <f aca="false">IFERROR(__xludf.dummyfunction("INDEX(SPLIT(B1747, "" "", TRUE, TRUE), 0, 1)"),"Azure")</f>
        <v>Azure</v>
      </c>
    </row>
    <row r="1748" customFormat="false" ht="15.75" hidden="true" customHeight="false" outlineLevel="0" collapsed="false">
      <c r="A1748" s="8" t="s">
        <v>865</v>
      </c>
      <c r="B1748" s="8" t="s">
        <v>1853</v>
      </c>
      <c r="C1748" s="8" t="str">
        <f aca="false">IFERROR(__xludf.dummyfunction("INDEX(SPLIT(B1748, "" "", TRUE, TRUE), 0, 1)"),"Azure")</f>
        <v>Azure</v>
      </c>
    </row>
    <row r="1749" customFormat="false" ht="15.75" hidden="true" customHeight="false" outlineLevel="0" collapsed="false">
      <c r="A1749" s="8" t="s">
        <v>865</v>
      </c>
      <c r="B1749" s="8" t="s">
        <v>1854</v>
      </c>
      <c r="C1749" s="8" t="str">
        <f aca="false">IFERROR(__xludf.dummyfunction("INDEX(SPLIT(B1749, "" "", TRUE, TRUE), 0, 1)"),"Azure")</f>
        <v>Azure</v>
      </c>
    </row>
    <row r="1750" customFormat="false" ht="15.75" hidden="true" customHeight="false" outlineLevel="0" collapsed="false">
      <c r="A1750" s="8" t="s">
        <v>865</v>
      </c>
      <c r="B1750" s="8" t="s">
        <v>1855</v>
      </c>
      <c r="C1750" s="8" t="str">
        <f aca="false">IFERROR(__xludf.dummyfunction("INDEX(SPLIT(B1750, "" "", TRUE, TRUE), 0, 1)"),"Azure")</f>
        <v>Azure</v>
      </c>
    </row>
    <row r="1751" customFormat="false" ht="15.75" hidden="true" customHeight="false" outlineLevel="0" collapsed="false">
      <c r="A1751" s="8" t="s">
        <v>865</v>
      </c>
      <c r="B1751" s="8" t="s">
        <v>1856</v>
      </c>
      <c r="C1751" s="8" t="str">
        <f aca="false">IFERROR(__xludf.dummyfunction("INDEX(SPLIT(B1751, "" "", TRUE, TRUE), 0, 1)"),"Azure")</f>
        <v>Azure</v>
      </c>
    </row>
    <row r="1752" customFormat="false" ht="15.75" hidden="true" customHeight="false" outlineLevel="0" collapsed="false">
      <c r="A1752" s="8" t="s">
        <v>865</v>
      </c>
      <c r="B1752" s="8" t="s">
        <v>1857</v>
      </c>
      <c r="C1752" s="8" t="str">
        <f aca="false">IFERROR(__xludf.dummyfunction("INDEX(SPLIT(B1752, "" "", TRUE, TRUE), 0, 1)"),"Azure")</f>
        <v>Azure</v>
      </c>
    </row>
    <row r="1753" customFormat="false" ht="15.75" hidden="true" customHeight="false" outlineLevel="0" collapsed="false">
      <c r="A1753" s="8" t="s">
        <v>865</v>
      </c>
      <c r="B1753" s="8" t="s">
        <v>1858</v>
      </c>
      <c r="C1753" s="8" t="str">
        <f aca="false">IFERROR(__xludf.dummyfunction("INDEX(SPLIT(B1753, "" "", TRUE, TRUE), 0, 1)"),"Azure")</f>
        <v>Azure</v>
      </c>
    </row>
    <row r="1754" customFormat="false" ht="15.75" hidden="true" customHeight="false" outlineLevel="0" collapsed="false">
      <c r="A1754" s="8" t="s">
        <v>865</v>
      </c>
      <c r="B1754" s="8" t="s">
        <v>1859</v>
      </c>
      <c r="C1754" s="8" t="str">
        <f aca="false">IFERROR(__xludf.dummyfunction("INDEX(SPLIT(B1754, "" "", TRUE, TRUE), 0, 1)"),"Azure")</f>
        <v>Azure</v>
      </c>
    </row>
    <row r="1755" customFormat="false" ht="15.75" hidden="true" customHeight="false" outlineLevel="0" collapsed="false">
      <c r="A1755" s="8" t="s">
        <v>865</v>
      </c>
      <c r="B1755" s="8" t="s">
        <v>1860</v>
      </c>
      <c r="C1755" s="8" t="str">
        <f aca="false">IFERROR(__xludf.dummyfunction("INDEX(SPLIT(B1755, "" "", TRUE, TRUE), 0, 1)"),"Azure")</f>
        <v>Azure</v>
      </c>
    </row>
    <row r="1756" customFormat="false" ht="15.75" hidden="true" customHeight="false" outlineLevel="0" collapsed="false">
      <c r="A1756" s="8" t="s">
        <v>865</v>
      </c>
      <c r="B1756" s="8" t="s">
        <v>1861</v>
      </c>
      <c r="C1756" s="8" t="str">
        <f aca="false">IFERROR(__xludf.dummyfunction("INDEX(SPLIT(B1756, "" "", TRUE, TRUE), 0, 1)"),"Azure")</f>
        <v>Azure</v>
      </c>
    </row>
    <row r="1757" customFormat="false" ht="15.75" hidden="true" customHeight="false" outlineLevel="0" collapsed="false">
      <c r="A1757" s="8" t="s">
        <v>865</v>
      </c>
      <c r="B1757" s="8" t="s">
        <v>1862</v>
      </c>
      <c r="C1757" s="8" t="str">
        <f aca="false">IFERROR(__xludf.dummyfunction("INDEX(SPLIT(B1757, "" "", TRUE, TRUE), 0, 1)"),"Azure")</f>
        <v>Azure</v>
      </c>
    </row>
    <row r="1758" customFormat="false" ht="15.75" hidden="true" customHeight="false" outlineLevel="0" collapsed="false">
      <c r="A1758" s="8" t="s">
        <v>865</v>
      </c>
      <c r="B1758" s="8" t="s">
        <v>1863</v>
      </c>
      <c r="C1758" s="8" t="str">
        <f aca="false">IFERROR(__xludf.dummyfunction("INDEX(SPLIT(B1758, "" "", TRUE, TRUE), 0, 1)"),"Azure")</f>
        <v>Azure</v>
      </c>
    </row>
    <row r="1759" customFormat="false" ht="15.75" hidden="true" customHeight="false" outlineLevel="0" collapsed="false">
      <c r="A1759" s="8" t="s">
        <v>865</v>
      </c>
      <c r="B1759" s="8" t="s">
        <v>1864</v>
      </c>
      <c r="C1759" s="8" t="str">
        <f aca="false">IFERROR(__xludf.dummyfunction("INDEX(SPLIT(B1759, "" "", TRUE, TRUE), 0, 1)"),"Azure")</f>
        <v>Azure</v>
      </c>
    </row>
    <row r="1760" customFormat="false" ht="15.75" hidden="true" customHeight="false" outlineLevel="0" collapsed="false">
      <c r="A1760" s="8" t="s">
        <v>865</v>
      </c>
      <c r="B1760" s="8" t="s">
        <v>1865</v>
      </c>
      <c r="C1760" s="8" t="str">
        <f aca="false">IFERROR(__xludf.dummyfunction("INDEX(SPLIT(B1760, "" "", TRUE, TRUE), 0, 1)"),"Azure")</f>
        <v>Azure</v>
      </c>
    </row>
    <row r="1761" customFormat="false" ht="15.75" hidden="true" customHeight="false" outlineLevel="0" collapsed="false">
      <c r="A1761" s="8" t="s">
        <v>865</v>
      </c>
      <c r="B1761" s="8" t="s">
        <v>1866</v>
      </c>
      <c r="C1761" s="8" t="str">
        <f aca="false">IFERROR(__xludf.dummyfunction("INDEX(SPLIT(B1761, "" "", TRUE, TRUE), 0, 1)"),"Azure")</f>
        <v>Azure</v>
      </c>
    </row>
    <row r="1762" customFormat="false" ht="15.75" hidden="true" customHeight="false" outlineLevel="0" collapsed="false">
      <c r="A1762" s="8" t="s">
        <v>865</v>
      </c>
      <c r="B1762" s="8" t="s">
        <v>1867</v>
      </c>
      <c r="C1762" s="8" t="str">
        <f aca="false">IFERROR(__xludf.dummyfunction("INDEX(SPLIT(B1762, "" "", TRUE, TRUE), 0, 1)"),"Azure")</f>
        <v>Azure</v>
      </c>
    </row>
    <row r="1763" customFormat="false" ht="15.75" hidden="true" customHeight="false" outlineLevel="0" collapsed="false">
      <c r="A1763" s="8" t="s">
        <v>865</v>
      </c>
      <c r="B1763" s="8" t="s">
        <v>1868</v>
      </c>
      <c r="C1763" s="8" t="str">
        <f aca="false">IFERROR(__xludf.dummyfunction("INDEX(SPLIT(B1763, "" "", TRUE, TRUE), 0, 1)"),"Azure")</f>
        <v>Azure</v>
      </c>
    </row>
    <row r="1764" customFormat="false" ht="15.75" hidden="true" customHeight="false" outlineLevel="0" collapsed="false">
      <c r="A1764" s="8" t="s">
        <v>865</v>
      </c>
      <c r="B1764" s="8" t="s">
        <v>1869</v>
      </c>
      <c r="C1764" s="8" t="str">
        <f aca="false">IFERROR(__xludf.dummyfunction("INDEX(SPLIT(B1764, "" "", TRUE, TRUE), 0, 1)"),"Azure")</f>
        <v>Azure</v>
      </c>
    </row>
    <row r="1765" customFormat="false" ht="15.75" hidden="true" customHeight="false" outlineLevel="0" collapsed="false">
      <c r="A1765" s="8" t="s">
        <v>865</v>
      </c>
      <c r="B1765" s="8" t="s">
        <v>1870</v>
      </c>
      <c r="C1765" s="8" t="str">
        <f aca="false">IFERROR(__xludf.dummyfunction("INDEX(SPLIT(B1765, "" "", TRUE, TRUE), 0, 1)"),"Azure")</f>
        <v>Azure</v>
      </c>
    </row>
    <row r="1766" customFormat="false" ht="15.75" hidden="true" customHeight="false" outlineLevel="0" collapsed="false">
      <c r="A1766" s="8" t="s">
        <v>865</v>
      </c>
      <c r="B1766" s="8" t="s">
        <v>1871</v>
      </c>
      <c r="C1766" s="8" t="str">
        <f aca="false">IFERROR(__xludf.dummyfunction("INDEX(SPLIT(B1766, "" "", TRUE, TRUE), 0, 1)"),"Azure")</f>
        <v>Azure</v>
      </c>
    </row>
    <row r="1767" customFormat="false" ht="15.75" hidden="true" customHeight="false" outlineLevel="0" collapsed="false">
      <c r="A1767" s="8" t="s">
        <v>865</v>
      </c>
      <c r="B1767" s="8" t="s">
        <v>1872</v>
      </c>
      <c r="C1767" s="8" t="str">
        <f aca="false">IFERROR(__xludf.dummyfunction("INDEX(SPLIT(B1767, "" "", TRUE, TRUE), 0, 1)"),"Azure")</f>
        <v>Azure</v>
      </c>
    </row>
    <row r="1768" customFormat="false" ht="15.75" hidden="true" customHeight="false" outlineLevel="0" collapsed="false">
      <c r="A1768" s="8" t="s">
        <v>865</v>
      </c>
      <c r="B1768" s="8" t="s">
        <v>1873</v>
      </c>
      <c r="C1768" s="8" t="str">
        <f aca="false">IFERROR(__xludf.dummyfunction("INDEX(SPLIT(B1768, "" "", TRUE, TRUE), 0, 1)"),"Azure")</f>
        <v>Azure</v>
      </c>
    </row>
    <row r="1769" customFormat="false" ht="15.75" hidden="true" customHeight="false" outlineLevel="0" collapsed="false">
      <c r="A1769" s="8" t="s">
        <v>865</v>
      </c>
      <c r="B1769" s="8" t="s">
        <v>1874</v>
      </c>
      <c r="C1769" s="8" t="str">
        <f aca="false">IFERROR(__xludf.dummyfunction("INDEX(SPLIT(B1769, "" "", TRUE, TRUE), 0, 1)"),"Azure")</f>
        <v>Azure</v>
      </c>
    </row>
    <row r="1770" customFormat="false" ht="15.75" hidden="true" customHeight="false" outlineLevel="0" collapsed="false">
      <c r="A1770" s="8" t="s">
        <v>865</v>
      </c>
      <c r="B1770" s="8" t="s">
        <v>1875</v>
      </c>
      <c r="C1770" s="8" t="str">
        <f aca="false">IFERROR(__xludf.dummyfunction("INDEX(SPLIT(B1770, "" "", TRUE, TRUE), 0, 1)"),"Azure")</f>
        <v>Azure</v>
      </c>
    </row>
    <row r="1771" customFormat="false" ht="15.75" hidden="true" customHeight="false" outlineLevel="0" collapsed="false">
      <c r="A1771" s="8" t="s">
        <v>865</v>
      </c>
      <c r="B1771" s="8" t="s">
        <v>1876</v>
      </c>
      <c r="C1771" s="8" t="str">
        <f aca="false">IFERROR(__xludf.dummyfunction("INDEX(SPLIT(B1771, "" "", TRUE, TRUE), 0, 1)"),"Azure")</f>
        <v>Azure</v>
      </c>
    </row>
    <row r="1772" customFormat="false" ht="15.75" hidden="true" customHeight="false" outlineLevel="0" collapsed="false">
      <c r="A1772" s="8" t="s">
        <v>865</v>
      </c>
      <c r="B1772" s="8" t="s">
        <v>1877</v>
      </c>
      <c r="C1772" s="8" t="str">
        <f aca="false">IFERROR(__xludf.dummyfunction("INDEX(SPLIT(B1772, "" "", TRUE, TRUE), 0, 1)"),"Azure")</f>
        <v>Azure</v>
      </c>
    </row>
    <row r="1773" customFormat="false" ht="15.75" hidden="true" customHeight="false" outlineLevel="0" collapsed="false">
      <c r="A1773" s="8" t="s">
        <v>865</v>
      </c>
      <c r="B1773" s="8" t="s">
        <v>1878</v>
      </c>
      <c r="C1773" s="8" t="str">
        <f aca="false">IFERROR(__xludf.dummyfunction("INDEX(SPLIT(B1773, "" "", TRUE, TRUE), 0, 1)"),"Azure")</f>
        <v>Azure</v>
      </c>
    </row>
    <row r="1774" customFormat="false" ht="15.75" hidden="true" customHeight="false" outlineLevel="0" collapsed="false">
      <c r="A1774" s="8" t="s">
        <v>865</v>
      </c>
      <c r="B1774" s="8" t="s">
        <v>1879</v>
      </c>
      <c r="C1774" s="8" t="str">
        <f aca="false">IFERROR(__xludf.dummyfunction("INDEX(SPLIT(B1774, "" "", TRUE, TRUE), 0, 1)"),"Azure")</f>
        <v>Azure</v>
      </c>
    </row>
    <row r="1775" customFormat="false" ht="15.75" hidden="true" customHeight="false" outlineLevel="0" collapsed="false">
      <c r="A1775" s="8" t="s">
        <v>865</v>
      </c>
      <c r="B1775" s="8" t="s">
        <v>1880</v>
      </c>
      <c r="C1775" s="8" t="str">
        <f aca="false">IFERROR(__xludf.dummyfunction("INDEX(SPLIT(B1775, "" "", TRUE, TRUE), 0, 1)"),"Azure")</f>
        <v>Azure</v>
      </c>
    </row>
    <row r="1776" customFormat="false" ht="15.75" hidden="true" customHeight="false" outlineLevel="0" collapsed="false">
      <c r="A1776" s="8" t="s">
        <v>865</v>
      </c>
      <c r="B1776" s="8" t="s">
        <v>1881</v>
      </c>
      <c r="C1776" s="8" t="str">
        <f aca="false">IFERROR(__xludf.dummyfunction("INDEX(SPLIT(B1776, "" "", TRUE, TRUE), 0, 1)"),"Azure")</f>
        <v>Azure</v>
      </c>
    </row>
    <row r="1777" customFormat="false" ht="15.75" hidden="true" customHeight="false" outlineLevel="0" collapsed="false">
      <c r="A1777" s="8" t="s">
        <v>865</v>
      </c>
      <c r="B1777" s="8" t="s">
        <v>1882</v>
      </c>
      <c r="C1777" s="8" t="str">
        <f aca="false">IFERROR(__xludf.dummyfunction("INDEX(SPLIT(B1777, "" "", TRUE, TRUE), 0, 1)"),"Azure")</f>
        <v>Azure</v>
      </c>
    </row>
    <row r="1778" customFormat="false" ht="15.75" hidden="true" customHeight="false" outlineLevel="0" collapsed="false">
      <c r="A1778" s="8" t="s">
        <v>865</v>
      </c>
      <c r="B1778" s="8" t="s">
        <v>1883</v>
      </c>
      <c r="C1778" s="8" t="str">
        <f aca="false">IFERROR(__xludf.dummyfunction("INDEX(SPLIT(B1778, "" "", TRUE, TRUE), 0, 1)"),"Azure")</f>
        <v>Azure</v>
      </c>
    </row>
    <row r="1779" customFormat="false" ht="15.75" hidden="true" customHeight="false" outlineLevel="0" collapsed="false">
      <c r="A1779" s="8" t="s">
        <v>865</v>
      </c>
      <c r="B1779" s="8" t="s">
        <v>1884</v>
      </c>
      <c r="C1779" s="8" t="str">
        <f aca="false">IFERROR(__xludf.dummyfunction("INDEX(SPLIT(B1779, "" "", TRUE, TRUE), 0, 1)"),"Azure")</f>
        <v>Azure</v>
      </c>
    </row>
    <row r="1780" customFormat="false" ht="15.75" hidden="true" customHeight="false" outlineLevel="0" collapsed="false">
      <c r="A1780" s="8" t="s">
        <v>865</v>
      </c>
      <c r="B1780" s="8" t="s">
        <v>1885</v>
      </c>
      <c r="C1780" s="8" t="str">
        <f aca="false">IFERROR(__xludf.dummyfunction("INDEX(SPLIT(B1780, "" "", TRUE, TRUE), 0, 1)"),"Azure")</f>
        <v>Azure</v>
      </c>
    </row>
    <row r="1781" customFormat="false" ht="15.75" hidden="true" customHeight="false" outlineLevel="0" collapsed="false">
      <c r="A1781" s="8" t="s">
        <v>865</v>
      </c>
      <c r="B1781" s="8" t="s">
        <v>1886</v>
      </c>
      <c r="C1781" s="8" t="str">
        <f aca="false">IFERROR(__xludf.dummyfunction("INDEX(SPLIT(B1781, "" "", TRUE, TRUE), 0, 1)"),"Azure")</f>
        <v>Azure</v>
      </c>
    </row>
    <row r="1782" customFormat="false" ht="15.75" hidden="true" customHeight="false" outlineLevel="0" collapsed="false">
      <c r="A1782" s="8" t="s">
        <v>865</v>
      </c>
      <c r="B1782" s="8" t="s">
        <v>1887</v>
      </c>
      <c r="C1782" s="8" t="str">
        <f aca="false">IFERROR(__xludf.dummyfunction("INDEX(SPLIT(B1782, "" "", TRUE, TRUE), 0, 1)"),"Azure")</f>
        <v>Azure</v>
      </c>
    </row>
    <row r="1783" customFormat="false" ht="15.75" hidden="true" customHeight="false" outlineLevel="0" collapsed="false">
      <c r="A1783" s="8" t="s">
        <v>865</v>
      </c>
      <c r="B1783" s="8" t="s">
        <v>1888</v>
      </c>
      <c r="C1783" s="8" t="str">
        <f aca="false">IFERROR(__xludf.dummyfunction("INDEX(SPLIT(B1783, "" "", TRUE, TRUE), 0, 1)"),"Azure")</f>
        <v>Azure</v>
      </c>
    </row>
    <row r="1784" customFormat="false" ht="15.75" hidden="true" customHeight="false" outlineLevel="0" collapsed="false">
      <c r="A1784" s="8" t="s">
        <v>865</v>
      </c>
      <c r="B1784" s="8" t="s">
        <v>1889</v>
      </c>
      <c r="C1784" s="8" t="str">
        <f aca="false">IFERROR(__xludf.dummyfunction("INDEX(SPLIT(B1784, "" "", TRUE, TRUE), 0, 1)"),"Azure")</f>
        <v>Azure</v>
      </c>
    </row>
    <row r="1785" customFormat="false" ht="15.75" hidden="true" customHeight="false" outlineLevel="0" collapsed="false">
      <c r="A1785" s="8" t="s">
        <v>865</v>
      </c>
      <c r="B1785" s="8" t="s">
        <v>1890</v>
      </c>
      <c r="C1785" s="8" t="str">
        <f aca="false">IFERROR(__xludf.dummyfunction("INDEX(SPLIT(B1785, "" "", TRUE, TRUE), 0, 1)"),"Azure")</f>
        <v>Azure</v>
      </c>
    </row>
    <row r="1786" customFormat="false" ht="15.75" hidden="true" customHeight="false" outlineLevel="0" collapsed="false">
      <c r="A1786" s="8" t="s">
        <v>865</v>
      </c>
      <c r="B1786" s="8" t="s">
        <v>1891</v>
      </c>
      <c r="C1786" s="8" t="str">
        <f aca="false">IFERROR(__xludf.dummyfunction("INDEX(SPLIT(B1786, "" "", TRUE, TRUE), 0, 1)"),"Azure")</f>
        <v>Azure</v>
      </c>
    </row>
    <row r="1787" customFormat="false" ht="15.75" hidden="true" customHeight="false" outlineLevel="0" collapsed="false">
      <c r="A1787" s="8" t="s">
        <v>865</v>
      </c>
      <c r="B1787" s="8" t="s">
        <v>1892</v>
      </c>
      <c r="C1787" s="8" t="str">
        <f aca="false">IFERROR(__xludf.dummyfunction("INDEX(SPLIT(B1787, "" "", TRUE, TRUE), 0, 1)"),"Azure")</f>
        <v>Azure</v>
      </c>
    </row>
    <row r="1788" customFormat="false" ht="15.75" hidden="true" customHeight="false" outlineLevel="0" collapsed="false">
      <c r="A1788" s="8" t="s">
        <v>865</v>
      </c>
      <c r="B1788" s="8" t="s">
        <v>1893</v>
      </c>
      <c r="C1788" s="8" t="str">
        <f aca="false">IFERROR(__xludf.dummyfunction("INDEX(SPLIT(B1788, "" "", TRUE, TRUE), 0, 1)"),"Azure")</f>
        <v>Azure</v>
      </c>
    </row>
    <row r="1789" customFormat="false" ht="15.75" hidden="true" customHeight="false" outlineLevel="0" collapsed="false">
      <c r="A1789" s="8" t="s">
        <v>865</v>
      </c>
      <c r="B1789" s="8" t="s">
        <v>1894</v>
      </c>
      <c r="C1789" s="8" t="str">
        <f aca="false">IFERROR(__xludf.dummyfunction("INDEX(SPLIT(B1789, "" "", TRUE, TRUE), 0, 1)"),"Azure")</f>
        <v>Azure</v>
      </c>
    </row>
    <row r="1790" customFormat="false" ht="15.75" hidden="true" customHeight="false" outlineLevel="0" collapsed="false">
      <c r="A1790" s="8" t="s">
        <v>865</v>
      </c>
      <c r="B1790" s="8" t="s">
        <v>1895</v>
      </c>
      <c r="C1790" s="8" t="str">
        <f aca="false">IFERROR(__xludf.dummyfunction("INDEX(SPLIT(B1790, "" "", TRUE, TRUE), 0, 1)"),"Azure")</f>
        <v>Azure</v>
      </c>
    </row>
    <row r="1791" customFormat="false" ht="15.75" hidden="true" customHeight="false" outlineLevel="0" collapsed="false">
      <c r="A1791" s="8" t="s">
        <v>865</v>
      </c>
      <c r="B1791" s="8" t="s">
        <v>1896</v>
      </c>
      <c r="C1791" s="8" t="str">
        <f aca="false">IFERROR(__xludf.dummyfunction("INDEX(SPLIT(B1791, "" "", TRUE, TRUE), 0, 1)"),"Azure")</f>
        <v>Azure</v>
      </c>
    </row>
    <row r="1792" customFormat="false" ht="15.75" hidden="true" customHeight="false" outlineLevel="0" collapsed="false">
      <c r="A1792" s="8" t="s">
        <v>865</v>
      </c>
      <c r="B1792" s="8" t="s">
        <v>1897</v>
      </c>
      <c r="C1792" s="8" t="str">
        <f aca="false">IFERROR(__xludf.dummyfunction("INDEX(SPLIT(B1792, "" "", TRUE, TRUE), 0, 1)"),"Azure")</f>
        <v>Azure</v>
      </c>
    </row>
    <row r="1793" customFormat="false" ht="15.75" hidden="true" customHeight="false" outlineLevel="0" collapsed="false">
      <c r="A1793" s="8" t="s">
        <v>865</v>
      </c>
      <c r="B1793" s="8" t="s">
        <v>1898</v>
      </c>
      <c r="C1793" s="8" t="str">
        <f aca="false">IFERROR(__xludf.dummyfunction("INDEX(SPLIT(B1793, "" "", TRUE, TRUE), 0, 1)"),"Azure")</f>
        <v>Azure</v>
      </c>
    </row>
    <row r="1794" customFormat="false" ht="15.75" hidden="true" customHeight="false" outlineLevel="0" collapsed="false">
      <c r="A1794" s="8" t="s">
        <v>865</v>
      </c>
      <c r="B1794" s="8" t="s">
        <v>1899</v>
      </c>
      <c r="C1794" s="8" t="str">
        <f aca="false">IFERROR(__xludf.dummyfunction("INDEX(SPLIT(B1794, "" "", TRUE, TRUE), 0, 1)"),"Azure")</f>
        <v>Azure</v>
      </c>
    </row>
    <row r="1795" customFormat="false" ht="15.75" hidden="true" customHeight="false" outlineLevel="0" collapsed="false">
      <c r="A1795" s="8" t="s">
        <v>865</v>
      </c>
      <c r="B1795" s="8" t="s">
        <v>1900</v>
      </c>
      <c r="C1795" s="8" t="str">
        <f aca="false">IFERROR(__xludf.dummyfunction("INDEX(SPLIT(B1795, "" "", TRUE, TRUE), 0, 1)"),"Azure")</f>
        <v>Azure</v>
      </c>
    </row>
    <row r="1796" customFormat="false" ht="15.75" hidden="true" customHeight="false" outlineLevel="0" collapsed="false">
      <c r="A1796" s="8" t="s">
        <v>865</v>
      </c>
      <c r="B1796" s="8" t="s">
        <v>1901</v>
      </c>
      <c r="C1796" s="8" t="str">
        <f aca="false">IFERROR(__xludf.dummyfunction("INDEX(SPLIT(B1796, "" "", TRUE, TRUE), 0, 1)"),"Azure")</f>
        <v>Azure</v>
      </c>
    </row>
    <row r="1797" customFormat="false" ht="15.75" hidden="true" customHeight="false" outlineLevel="0" collapsed="false">
      <c r="A1797" s="8" t="s">
        <v>865</v>
      </c>
      <c r="B1797" s="8" t="s">
        <v>1902</v>
      </c>
      <c r="C1797" s="8" t="str">
        <f aca="false">IFERROR(__xludf.dummyfunction("INDEX(SPLIT(B1797, "" "", TRUE, TRUE), 0, 1)"),"Azure")</f>
        <v>Azure</v>
      </c>
    </row>
    <row r="1798" customFormat="false" ht="15.75" hidden="true" customHeight="false" outlineLevel="0" collapsed="false">
      <c r="A1798" s="8" t="s">
        <v>865</v>
      </c>
      <c r="B1798" s="8" t="s">
        <v>1903</v>
      </c>
      <c r="C1798" s="8" t="str">
        <f aca="false">IFERROR(__xludf.dummyfunction("INDEX(SPLIT(B1798, "" "", TRUE, TRUE), 0, 1)"),"Azure")</f>
        <v>Azure</v>
      </c>
    </row>
    <row r="1799" customFormat="false" ht="15.75" hidden="true" customHeight="false" outlineLevel="0" collapsed="false">
      <c r="A1799" s="8" t="s">
        <v>865</v>
      </c>
      <c r="B1799" s="8" t="s">
        <v>1904</v>
      </c>
      <c r="C1799" s="8" t="str">
        <f aca="false">IFERROR(__xludf.dummyfunction("INDEX(SPLIT(B1799, "" "", TRUE, TRUE), 0, 1)"),"Azure")</f>
        <v>Azure</v>
      </c>
    </row>
    <row r="1800" customFormat="false" ht="15.75" hidden="true" customHeight="false" outlineLevel="0" collapsed="false">
      <c r="A1800" s="8" t="s">
        <v>865</v>
      </c>
      <c r="B1800" s="8" t="s">
        <v>1905</v>
      </c>
      <c r="C1800" s="8" t="str">
        <f aca="false">IFERROR(__xludf.dummyfunction("INDEX(SPLIT(B1800, "" "", TRUE, TRUE), 0, 1)"),"Azure")</f>
        <v>Azure</v>
      </c>
    </row>
    <row r="1801" customFormat="false" ht="15.75" hidden="true" customHeight="false" outlineLevel="0" collapsed="false">
      <c r="A1801" s="8" t="s">
        <v>865</v>
      </c>
      <c r="B1801" s="8" t="s">
        <v>1906</v>
      </c>
      <c r="C1801" s="8" t="str">
        <f aca="false">IFERROR(__xludf.dummyfunction("INDEX(SPLIT(B1801, "" "", TRUE, TRUE), 0, 1)"),"Azure")</f>
        <v>Azure</v>
      </c>
    </row>
    <row r="1802" customFormat="false" ht="15.75" hidden="true" customHeight="false" outlineLevel="0" collapsed="false">
      <c r="A1802" s="8" t="s">
        <v>865</v>
      </c>
      <c r="B1802" s="8" t="s">
        <v>1907</v>
      </c>
      <c r="C1802" s="8" t="str">
        <f aca="false">IFERROR(__xludf.dummyfunction("INDEX(SPLIT(B1802, "" "", TRUE, TRUE), 0, 1)"),"Azure")</f>
        <v>Azure</v>
      </c>
    </row>
    <row r="1803" customFormat="false" ht="15.75" hidden="true" customHeight="false" outlineLevel="0" collapsed="false">
      <c r="A1803" s="8" t="s">
        <v>865</v>
      </c>
      <c r="B1803" s="8" t="s">
        <v>1908</v>
      </c>
      <c r="C1803" s="8" t="str">
        <f aca="false">IFERROR(__xludf.dummyfunction("INDEX(SPLIT(B1803, "" "", TRUE, TRUE), 0, 1)"),"Azure")</f>
        <v>Azure</v>
      </c>
    </row>
    <row r="1804" customFormat="false" ht="15.75" hidden="true" customHeight="false" outlineLevel="0" collapsed="false">
      <c r="A1804" s="8" t="s">
        <v>865</v>
      </c>
      <c r="B1804" s="8" t="s">
        <v>1909</v>
      </c>
      <c r="C1804" s="8" t="str">
        <f aca="false">IFERROR(__xludf.dummyfunction("INDEX(SPLIT(B1804, "" "", TRUE, TRUE), 0, 1)"),"Azure")</f>
        <v>Azure</v>
      </c>
    </row>
    <row r="1805" customFormat="false" ht="15.75" hidden="true" customHeight="false" outlineLevel="0" collapsed="false">
      <c r="A1805" s="8" t="s">
        <v>865</v>
      </c>
      <c r="B1805" s="8" t="s">
        <v>1910</v>
      </c>
      <c r="C1805" s="8" t="str">
        <f aca="false">IFERROR(__xludf.dummyfunction("INDEX(SPLIT(B1805, "" "", TRUE, TRUE), 0, 1)"),"Azure")</f>
        <v>Azure</v>
      </c>
    </row>
    <row r="1806" customFormat="false" ht="15.75" hidden="true" customHeight="false" outlineLevel="0" collapsed="false">
      <c r="A1806" s="8" t="s">
        <v>865</v>
      </c>
      <c r="B1806" s="8" t="s">
        <v>1911</v>
      </c>
      <c r="C1806" s="8" t="str">
        <f aca="false">IFERROR(__xludf.dummyfunction("INDEX(SPLIT(B1806, "" "", TRUE, TRUE), 0, 1)"),"Azure")</f>
        <v>Azure</v>
      </c>
    </row>
    <row r="1807" customFormat="false" ht="15.75" hidden="true" customHeight="false" outlineLevel="0" collapsed="false">
      <c r="A1807" s="8" t="s">
        <v>865</v>
      </c>
      <c r="B1807" s="8" t="s">
        <v>1912</v>
      </c>
      <c r="C1807" s="8" t="str">
        <f aca="false">IFERROR(__xludf.dummyfunction("INDEX(SPLIT(B1807, "" "", TRUE, TRUE), 0, 1)"),"Azure")</f>
        <v>Azure</v>
      </c>
    </row>
    <row r="1808" customFormat="false" ht="15.75" hidden="true" customHeight="false" outlineLevel="0" collapsed="false">
      <c r="A1808" s="8" t="s">
        <v>865</v>
      </c>
      <c r="B1808" s="8" t="s">
        <v>1913</v>
      </c>
      <c r="C1808" s="8" t="str">
        <f aca="false">IFERROR(__xludf.dummyfunction("INDEX(SPLIT(B1808, "" "", TRUE, TRUE), 0, 1)"),"Azure")</f>
        <v>Azure</v>
      </c>
    </row>
    <row r="1809" customFormat="false" ht="15.75" hidden="true" customHeight="false" outlineLevel="0" collapsed="false">
      <c r="A1809" s="8" t="s">
        <v>865</v>
      </c>
      <c r="B1809" s="8" t="s">
        <v>1914</v>
      </c>
      <c r="C1809" s="8" t="str">
        <f aca="false">IFERROR(__xludf.dummyfunction("INDEX(SPLIT(B1809, "" "", TRUE, TRUE), 0, 1)"),"Azure")</f>
        <v>Azure</v>
      </c>
    </row>
    <row r="1810" customFormat="false" ht="15.75" hidden="true" customHeight="false" outlineLevel="0" collapsed="false">
      <c r="A1810" s="8" t="s">
        <v>865</v>
      </c>
      <c r="B1810" s="8" t="s">
        <v>1915</v>
      </c>
      <c r="C1810" s="8" t="str">
        <f aca="false">IFERROR(__xludf.dummyfunction("INDEX(SPLIT(B1810, "" "", TRUE, TRUE), 0, 1)"),"Azure")</f>
        <v>Azure</v>
      </c>
    </row>
    <row r="1811" customFormat="false" ht="15.75" hidden="true" customHeight="false" outlineLevel="0" collapsed="false">
      <c r="A1811" s="8" t="s">
        <v>865</v>
      </c>
      <c r="B1811" s="8" t="s">
        <v>1916</v>
      </c>
      <c r="C1811" s="8" t="str">
        <f aca="false">IFERROR(__xludf.dummyfunction("INDEX(SPLIT(B1811, "" "", TRUE, TRUE), 0, 1)"),"Azure")</f>
        <v>Azure</v>
      </c>
    </row>
    <row r="1812" customFormat="false" ht="15.75" hidden="true" customHeight="false" outlineLevel="0" collapsed="false">
      <c r="A1812" s="8" t="s">
        <v>865</v>
      </c>
      <c r="B1812" s="8" t="s">
        <v>1917</v>
      </c>
      <c r="C1812" s="8" t="str">
        <f aca="false">IFERROR(__xludf.dummyfunction("INDEX(SPLIT(B1812, "" "", TRUE, TRUE), 0, 1)"),"Azure")</f>
        <v>Azure</v>
      </c>
    </row>
    <row r="1813" customFormat="false" ht="15.75" hidden="true" customHeight="false" outlineLevel="0" collapsed="false">
      <c r="A1813" s="8" t="s">
        <v>865</v>
      </c>
      <c r="B1813" s="8" t="s">
        <v>1918</v>
      </c>
      <c r="C1813" s="8" t="str">
        <f aca="false">IFERROR(__xludf.dummyfunction("INDEX(SPLIT(B1813, "" "", TRUE, TRUE), 0, 1)"),"Azure")</f>
        <v>Azure</v>
      </c>
    </row>
    <row r="1814" customFormat="false" ht="15.75" hidden="true" customHeight="false" outlineLevel="0" collapsed="false">
      <c r="A1814" s="8" t="s">
        <v>865</v>
      </c>
      <c r="B1814" s="8" t="s">
        <v>1919</v>
      </c>
      <c r="C1814" s="8" t="str">
        <f aca="false">IFERROR(__xludf.dummyfunction("INDEX(SPLIT(B1814, "" "", TRUE, TRUE), 0, 1)"),"Azure")</f>
        <v>Azure</v>
      </c>
    </row>
    <row r="1815" customFormat="false" ht="15.75" hidden="true" customHeight="false" outlineLevel="0" collapsed="false">
      <c r="A1815" s="8" t="s">
        <v>865</v>
      </c>
      <c r="B1815" s="8" t="s">
        <v>1920</v>
      </c>
      <c r="C1815" s="8" t="str">
        <f aca="false">IFERROR(__xludf.dummyfunction("INDEX(SPLIT(B1815, "" "", TRUE, TRUE), 0, 1)"),"Azure")</f>
        <v>Azure</v>
      </c>
    </row>
    <row r="1816" customFormat="false" ht="15.75" hidden="true" customHeight="false" outlineLevel="0" collapsed="false">
      <c r="A1816" s="8" t="s">
        <v>865</v>
      </c>
      <c r="B1816" s="8" t="s">
        <v>1921</v>
      </c>
      <c r="C1816" s="8" t="str">
        <f aca="false">IFERROR(__xludf.dummyfunction("INDEX(SPLIT(B1816, "" "", TRUE, TRUE), 0, 1)"),"Azure")</f>
        <v>Azure</v>
      </c>
    </row>
    <row r="1817" customFormat="false" ht="15.75" hidden="true" customHeight="false" outlineLevel="0" collapsed="false">
      <c r="A1817" s="8" t="s">
        <v>865</v>
      </c>
      <c r="B1817" s="8" t="s">
        <v>1922</v>
      </c>
      <c r="C1817" s="8" t="str">
        <f aca="false">IFERROR(__xludf.dummyfunction("INDEX(SPLIT(B1817, "" "", TRUE, TRUE), 0, 1)"),"Azure")</f>
        <v>Azure</v>
      </c>
    </row>
    <row r="1818" customFormat="false" ht="15.75" hidden="true" customHeight="false" outlineLevel="0" collapsed="false">
      <c r="A1818" s="8" t="s">
        <v>865</v>
      </c>
      <c r="B1818" s="8" t="s">
        <v>1923</v>
      </c>
      <c r="C1818" s="8" t="str">
        <f aca="false">IFERROR(__xludf.dummyfunction("INDEX(SPLIT(B1818, "" "", TRUE, TRUE), 0, 1)"),"Azure")</f>
        <v>Azure</v>
      </c>
    </row>
    <row r="1819" customFormat="false" ht="15.75" hidden="true" customHeight="false" outlineLevel="0" collapsed="false">
      <c r="A1819" s="8" t="s">
        <v>865</v>
      </c>
      <c r="B1819" s="8" t="s">
        <v>1924</v>
      </c>
      <c r="C1819" s="8" t="str">
        <f aca="false">IFERROR(__xludf.dummyfunction("INDEX(SPLIT(B1819, "" "", TRUE, TRUE), 0, 1)"),"Azure")</f>
        <v>Azure</v>
      </c>
    </row>
    <row r="1820" customFormat="false" ht="15.75" hidden="true" customHeight="false" outlineLevel="0" collapsed="false">
      <c r="A1820" s="8" t="s">
        <v>865</v>
      </c>
      <c r="B1820" s="8" t="s">
        <v>1925</v>
      </c>
      <c r="C1820" s="8" t="str">
        <f aca="false">IFERROR(__xludf.dummyfunction("INDEX(SPLIT(B1820, "" "", TRUE, TRUE), 0, 1)"),"Azure")</f>
        <v>Azure</v>
      </c>
    </row>
    <row r="1821" customFormat="false" ht="15.75" hidden="true" customHeight="false" outlineLevel="0" collapsed="false">
      <c r="A1821" s="8" t="s">
        <v>865</v>
      </c>
      <c r="B1821" s="8" t="s">
        <v>1926</v>
      </c>
      <c r="C1821" s="8" t="str">
        <f aca="false">IFERROR(__xludf.dummyfunction("INDEX(SPLIT(B1821, "" "", TRUE, TRUE), 0, 1)"),"Azure")</f>
        <v>Azure</v>
      </c>
    </row>
    <row r="1822" customFormat="false" ht="15.75" hidden="true" customHeight="false" outlineLevel="0" collapsed="false">
      <c r="A1822" s="8" t="s">
        <v>865</v>
      </c>
      <c r="B1822" s="8" t="s">
        <v>1927</v>
      </c>
      <c r="C1822" s="8" t="str">
        <f aca="false">IFERROR(__xludf.dummyfunction("INDEX(SPLIT(B1822, "" "", TRUE, TRUE), 0, 1)"),"Azure")</f>
        <v>Azure</v>
      </c>
    </row>
    <row r="1823" customFormat="false" ht="15.75" hidden="true" customHeight="false" outlineLevel="0" collapsed="false">
      <c r="A1823" s="8" t="s">
        <v>865</v>
      </c>
      <c r="B1823" s="8" t="s">
        <v>1928</v>
      </c>
      <c r="C1823" s="8" t="str">
        <f aca="false">IFERROR(__xludf.dummyfunction("INDEX(SPLIT(B1823, "" "", TRUE, TRUE), 0, 1)"),"Azure")</f>
        <v>Azure</v>
      </c>
    </row>
    <row r="1824" customFormat="false" ht="15.75" hidden="true" customHeight="false" outlineLevel="0" collapsed="false">
      <c r="A1824" s="8" t="s">
        <v>865</v>
      </c>
      <c r="B1824" s="8" t="s">
        <v>1929</v>
      </c>
      <c r="C1824" s="8" t="str">
        <f aca="false">IFERROR(__xludf.dummyfunction("INDEX(SPLIT(B1824, "" "", TRUE, TRUE), 0, 1)"),"Azure")</f>
        <v>Azure</v>
      </c>
    </row>
    <row r="1825" customFormat="false" ht="15.75" hidden="true" customHeight="false" outlineLevel="0" collapsed="false">
      <c r="A1825" s="8" t="s">
        <v>865</v>
      </c>
      <c r="B1825" s="8" t="s">
        <v>1930</v>
      </c>
      <c r="C1825" s="8" t="str">
        <f aca="false">IFERROR(__xludf.dummyfunction("INDEX(SPLIT(B1825, "" "", TRUE, TRUE), 0, 1)"),"Azure")</f>
        <v>Azure</v>
      </c>
    </row>
    <row r="1826" customFormat="false" ht="15.75" hidden="true" customHeight="false" outlineLevel="0" collapsed="false">
      <c r="A1826" s="8" t="s">
        <v>865</v>
      </c>
      <c r="B1826" s="8" t="s">
        <v>1931</v>
      </c>
      <c r="C1826" s="8" t="str">
        <f aca="false">IFERROR(__xludf.dummyfunction("INDEX(SPLIT(B1826, "" "", TRUE, TRUE), 0, 1)"),"Azure")</f>
        <v>Azure</v>
      </c>
    </row>
    <row r="1827" customFormat="false" ht="15.75" hidden="true" customHeight="false" outlineLevel="0" collapsed="false">
      <c r="A1827" s="8" t="s">
        <v>865</v>
      </c>
      <c r="B1827" s="8" t="s">
        <v>1932</v>
      </c>
      <c r="C1827" s="8" t="str">
        <f aca="false">IFERROR(__xludf.dummyfunction("INDEX(SPLIT(B1827, "" "", TRUE, TRUE), 0, 1)"),"Azure")</f>
        <v>Azure</v>
      </c>
    </row>
    <row r="1828" customFormat="false" ht="15.75" hidden="true" customHeight="false" outlineLevel="0" collapsed="false">
      <c r="A1828" s="8" t="s">
        <v>865</v>
      </c>
      <c r="B1828" s="8" t="s">
        <v>1933</v>
      </c>
      <c r="C1828" s="8" t="str">
        <f aca="false">IFERROR(__xludf.dummyfunction("INDEX(SPLIT(B1828, "" "", TRUE, TRUE), 0, 1)"),"Azure")</f>
        <v>Azure</v>
      </c>
    </row>
    <row r="1829" customFormat="false" ht="15.75" hidden="true" customHeight="false" outlineLevel="0" collapsed="false">
      <c r="A1829" s="8" t="s">
        <v>865</v>
      </c>
      <c r="B1829" s="8" t="s">
        <v>1934</v>
      </c>
      <c r="C1829" s="8" t="str">
        <f aca="false">IFERROR(__xludf.dummyfunction("INDEX(SPLIT(B1829, "" "", TRUE, TRUE), 0, 1)"),"Azure")</f>
        <v>Azure</v>
      </c>
    </row>
    <row r="1830" customFormat="false" ht="15.75" hidden="true" customHeight="false" outlineLevel="0" collapsed="false">
      <c r="A1830" s="8" t="s">
        <v>865</v>
      </c>
      <c r="B1830" s="8" t="s">
        <v>1935</v>
      </c>
      <c r="C1830" s="8" t="str">
        <f aca="false">IFERROR(__xludf.dummyfunction("INDEX(SPLIT(B1830, "" "", TRUE, TRUE), 0, 1)"),"Azure")</f>
        <v>Azure</v>
      </c>
    </row>
    <row r="1831" customFormat="false" ht="15.75" hidden="true" customHeight="false" outlineLevel="0" collapsed="false">
      <c r="A1831" s="8" t="s">
        <v>865</v>
      </c>
      <c r="B1831" s="8" t="s">
        <v>1936</v>
      </c>
      <c r="C1831" s="8" t="str">
        <f aca="false">IFERROR(__xludf.dummyfunction("INDEX(SPLIT(B1831, "" "", TRUE, TRUE), 0, 1)"),"Azure")</f>
        <v>Azure</v>
      </c>
    </row>
    <row r="1832" customFormat="false" ht="15.75" hidden="true" customHeight="false" outlineLevel="0" collapsed="false">
      <c r="A1832" s="8" t="s">
        <v>865</v>
      </c>
      <c r="B1832" s="8" t="s">
        <v>1937</v>
      </c>
      <c r="C1832" s="8" t="str">
        <f aca="false">IFERROR(__xludf.dummyfunction("INDEX(SPLIT(B1832, "" "", TRUE, TRUE), 0, 1)"),"Azure")</f>
        <v>Azure</v>
      </c>
    </row>
    <row r="1833" customFormat="false" ht="15.75" hidden="true" customHeight="false" outlineLevel="0" collapsed="false">
      <c r="A1833" s="8" t="s">
        <v>865</v>
      </c>
      <c r="B1833" s="8" t="s">
        <v>1938</v>
      </c>
      <c r="C1833" s="8" t="str">
        <f aca="false">IFERROR(__xludf.dummyfunction("INDEX(SPLIT(B1833, "" "", TRUE, TRUE), 0, 1)"),"Azure")</f>
        <v>Azure</v>
      </c>
    </row>
    <row r="1834" customFormat="false" ht="15.75" hidden="true" customHeight="false" outlineLevel="0" collapsed="false">
      <c r="A1834" s="8" t="s">
        <v>865</v>
      </c>
      <c r="B1834" s="8" t="s">
        <v>1939</v>
      </c>
      <c r="C1834" s="8" t="str">
        <f aca="false">IFERROR(__xludf.dummyfunction("INDEX(SPLIT(B1834, "" "", TRUE, TRUE), 0, 1)"),"Azure")</f>
        <v>Azure</v>
      </c>
    </row>
    <row r="1835" customFormat="false" ht="15.75" hidden="true" customHeight="false" outlineLevel="0" collapsed="false">
      <c r="A1835" s="8" t="s">
        <v>865</v>
      </c>
      <c r="B1835" s="8" t="s">
        <v>1940</v>
      </c>
      <c r="C1835" s="8" t="str">
        <f aca="false">IFERROR(__xludf.dummyfunction("INDEX(SPLIT(B1835, "" "", TRUE, TRUE), 0, 1)"),"Azure")</f>
        <v>Azure</v>
      </c>
    </row>
    <row r="1836" customFormat="false" ht="15.75" hidden="true" customHeight="false" outlineLevel="0" collapsed="false">
      <c r="A1836" s="8" t="s">
        <v>865</v>
      </c>
      <c r="B1836" s="8" t="s">
        <v>1941</v>
      </c>
      <c r="C1836" s="8" t="str">
        <f aca="false">IFERROR(__xludf.dummyfunction("INDEX(SPLIT(B1836, "" "", TRUE, TRUE), 0, 1)"),"Azure")</f>
        <v>Azure</v>
      </c>
    </row>
    <row r="1837" customFormat="false" ht="15.75" hidden="true" customHeight="false" outlineLevel="0" collapsed="false">
      <c r="A1837" s="8" t="s">
        <v>865</v>
      </c>
      <c r="B1837" s="8" t="s">
        <v>1942</v>
      </c>
      <c r="C1837" s="8" t="str">
        <f aca="false">IFERROR(__xludf.dummyfunction("INDEX(SPLIT(B1837, "" "", TRUE, TRUE), 0, 1)"),"Azure")</f>
        <v>Azure</v>
      </c>
    </row>
    <row r="1838" customFormat="false" ht="15.75" hidden="true" customHeight="false" outlineLevel="0" collapsed="false">
      <c r="A1838" s="8" t="s">
        <v>865</v>
      </c>
      <c r="B1838" s="8" t="s">
        <v>1943</v>
      </c>
      <c r="C1838" s="8" t="str">
        <f aca="false">IFERROR(__xludf.dummyfunction("INDEX(SPLIT(B1838, "" "", TRUE, TRUE), 0, 1)"),"Azure")</f>
        <v>Azure</v>
      </c>
    </row>
    <row r="1839" customFormat="false" ht="15.75" hidden="true" customHeight="false" outlineLevel="0" collapsed="false">
      <c r="A1839" s="8" t="s">
        <v>865</v>
      </c>
      <c r="B1839" s="8" t="s">
        <v>1944</v>
      </c>
      <c r="C1839" s="8" t="str">
        <f aca="false">IFERROR(__xludf.dummyfunction("INDEX(SPLIT(B1839, "" "", TRUE, TRUE), 0, 1)"),"Azure")</f>
        <v>Azure</v>
      </c>
    </row>
    <row r="1840" customFormat="false" ht="15.75" hidden="true" customHeight="false" outlineLevel="0" collapsed="false">
      <c r="A1840" s="8" t="s">
        <v>865</v>
      </c>
      <c r="B1840" s="8" t="s">
        <v>1945</v>
      </c>
      <c r="C1840" s="8" t="str">
        <f aca="false">IFERROR(__xludf.dummyfunction("INDEX(SPLIT(B1840, "" "", TRUE, TRUE), 0, 1)"),"Azure")</f>
        <v>Azure</v>
      </c>
    </row>
    <row r="1841" customFormat="false" ht="15.75" hidden="true" customHeight="false" outlineLevel="0" collapsed="false">
      <c r="A1841" s="8" t="s">
        <v>865</v>
      </c>
      <c r="B1841" s="8" t="s">
        <v>1946</v>
      </c>
      <c r="C1841" s="8" t="str">
        <f aca="false">IFERROR(__xludf.dummyfunction("INDEX(SPLIT(B1841, "" "", TRUE, TRUE), 0, 1)"),"Azure")</f>
        <v>Azure</v>
      </c>
    </row>
    <row r="1842" customFormat="false" ht="15.75" hidden="true" customHeight="false" outlineLevel="0" collapsed="false">
      <c r="A1842" s="8" t="s">
        <v>865</v>
      </c>
      <c r="B1842" s="8" t="s">
        <v>1947</v>
      </c>
      <c r="C1842" s="8" t="str">
        <f aca="false">IFERROR(__xludf.dummyfunction("INDEX(SPLIT(B1842, "" "", TRUE, TRUE), 0, 1)"),"Azure")</f>
        <v>Azure</v>
      </c>
    </row>
    <row r="1843" customFormat="false" ht="15.75" hidden="true" customHeight="false" outlineLevel="0" collapsed="false">
      <c r="A1843" s="8" t="s">
        <v>865</v>
      </c>
      <c r="B1843" s="8" t="s">
        <v>1948</v>
      </c>
      <c r="C1843" s="8" t="str">
        <f aca="false">IFERROR(__xludf.dummyfunction("INDEX(SPLIT(B1843, "" "", TRUE, TRUE), 0, 1)"),"Azure")</f>
        <v>Azure</v>
      </c>
    </row>
    <row r="1844" customFormat="false" ht="15.75" hidden="true" customHeight="false" outlineLevel="0" collapsed="false">
      <c r="A1844" s="8" t="s">
        <v>865</v>
      </c>
      <c r="B1844" s="8" t="s">
        <v>1949</v>
      </c>
      <c r="C1844" s="8" t="str">
        <f aca="false">IFERROR(__xludf.dummyfunction("INDEX(SPLIT(B1844, "" "", TRUE, TRUE), 0, 1)"),"Azure")</f>
        <v>Azure</v>
      </c>
    </row>
    <row r="1845" customFormat="false" ht="15.75" hidden="true" customHeight="false" outlineLevel="0" collapsed="false">
      <c r="A1845" s="8" t="s">
        <v>865</v>
      </c>
      <c r="B1845" s="8" t="s">
        <v>1950</v>
      </c>
      <c r="C1845" s="8" t="str">
        <f aca="false">IFERROR(__xludf.dummyfunction("INDEX(SPLIT(B1845, "" "", TRUE, TRUE), 0, 1)"),"Azure")</f>
        <v>Azure</v>
      </c>
    </row>
    <row r="1846" customFormat="false" ht="15.75" hidden="true" customHeight="false" outlineLevel="0" collapsed="false">
      <c r="A1846" s="8" t="s">
        <v>865</v>
      </c>
      <c r="B1846" s="8" t="s">
        <v>1951</v>
      </c>
      <c r="C1846" s="8" t="str">
        <f aca="false">IFERROR(__xludf.dummyfunction("INDEX(SPLIT(B1846, "" "", TRUE, TRUE), 0, 1)"),"Azure")</f>
        <v>Azure</v>
      </c>
    </row>
    <row r="1847" customFormat="false" ht="15.75" hidden="true" customHeight="false" outlineLevel="0" collapsed="false">
      <c r="A1847" s="8" t="s">
        <v>865</v>
      </c>
      <c r="B1847" s="8" t="s">
        <v>1952</v>
      </c>
      <c r="C1847" s="8" t="str">
        <f aca="false">IFERROR(__xludf.dummyfunction("INDEX(SPLIT(B1847, "" "", TRUE, TRUE), 0, 1)"),"Azure")</f>
        <v>Azure</v>
      </c>
    </row>
    <row r="1848" customFormat="false" ht="15.75" hidden="true" customHeight="false" outlineLevel="0" collapsed="false">
      <c r="A1848" s="8" t="s">
        <v>865</v>
      </c>
      <c r="B1848" s="8" t="s">
        <v>1953</v>
      </c>
      <c r="C1848" s="8" t="str">
        <f aca="false">IFERROR(__xludf.dummyfunction("INDEX(SPLIT(B1848, "" "", TRUE, TRUE), 0, 1)"),"Azure")</f>
        <v>Azure</v>
      </c>
    </row>
    <row r="1849" customFormat="false" ht="15.75" hidden="true" customHeight="false" outlineLevel="0" collapsed="false">
      <c r="A1849" s="8" t="s">
        <v>865</v>
      </c>
      <c r="B1849" s="8" t="s">
        <v>1954</v>
      </c>
      <c r="C1849" s="8" t="str">
        <f aca="false">IFERROR(__xludf.dummyfunction("INDEX(SPLIT(B1849, "" "", TRUE, TRUE), 0, 1)"),"Azure")</f>
        <v>Azure</v>
      </c>
    </row>
    <row r="1850" customFormat="false" ht="15.75" hidden="true" customHeight="false" outlineLevel="0" collapsed="false">
      <c r="A1850" s="8" t="s">
        <v>865</v>
      </c>
      <c r="B1850" s="8" t="s">
        <v>1955</v>
      </c>
      <c r="C1850" s="8" t="str">
        <f aca="false">IFERROR(__xludf.dummyfunction("INDEX(SPLIT(B1850, "" "", TRUE, TRUE), 0, 1)"),"Azure")</f>
        <v>Azure</v>
      </c>
    </row>
    <row r="1851" customFormat="false" ht="15.75" hidden="true" customHeight="false" outlineLevel="0" collapsed="false">
      <c r="A1851" s="8" t="s">
        <v>865</v>
      </c>
      <c r="B1851" s="8" t="s">
        <v>1956</v>
      </c>
      <c r="C1851" s="8" t="str">
        <f aca="false">IFERROR(__xludf.dummyfunction("INDEX(SPLIT(B1851, "" "", TRUE, TRUE), 0, 1)"),"Azure")</f>
        <v>Azure</v>
      </c>
    </row>
    <row r="1852" customFormat="false" ht="15.75" hidden="true" customHeight="false" outlineLevel="0" collapsed="false">
      <c r="A1852" s="8" t="s">
        <v>865</v>
      </c>
      <c r="B1852" s="8" t="s">
        <v>1957</v>
      </c>
      <c r="C1852" s="8" t="str">
        <f aca="false">IFERROR(__xludf.dummyfunction("INDEX(SPLIT(B1852, "" "", TRUE, TRUE), 0, 1)"),"Azure")</f>
        <v>Azure</v>
      </c>
    </row>
    <row r="1853" customFormat="false" ht="15.75" hidden="true" customHeight="false" outlineLevel="0" collapsed="false">
      <c r="A1853" s="8" t="s">
        <v>865</v>
      </c>
      <c r="B1853" s="8" t="s">
        <v>1958</v>
      </c>
      <c r="C1853" s="8" t="str">
        <f aca="false">IFERROR(__xludf.dummyfunction("INDEX(SPLIT(B1853, "" "", TRUE, TRUE), 0, 1)"),"Azure")</f>
        <v>Azure</v>
      </c>
    </row>
    <row r="1854" customFormat="false" ht="15.75" hidden="true" customHeight="false" outlineLevel="0" collapsed="false">
      <c r="A1854" s="8" t="s">
        <v>865</v>
      </c>
      <c r="B1854" s="8" t="s">
        <v>1959</v>
      </c>
      <c r="C1854" s="8" t="str">
        <f aca="false">IFERROR(__xludf.dummyfunction("INDEX(SPLIT(B1854, "" "", TRUE, TRUE), 0, 1)"),"Azure")</f>
        <v>Azure</v>
      </c>
    </row>
    <row r="1855" customFormat="false" ht="15.75" hidden="true" customHeight="false" outlineLevel="0" collapsed="false">
      <c r="A1855" s="8" t="s">
        <v>865</v>
      </c>
      <c r="B1855" s="8" t="s">
        <v>1960</v>
      </c>
      <c r="C1855" s="8" t="str">
        <f aca="false">IFERROR(__xludf.dummyfunction("INDEX(SPLIT(B1855, "" "", TRUE, TRUE), 0, 1)"),"Azure")</f>
        <v>Azure</v>
      </c>
    </row>
    <row r="1856" customFormat="false" ht="15.75" hidden="true" customHeight="false" outlineLevel="0" collapsed="false">
      <c r="A1856" s="8" t="s">
        <v>865</v>
      </c>
      <c r="B1856" s="8" t="s">
        <v>1961</v>
      </c>
      <c r="C1856" s="8" t="str">
        <f aca="false">IFERROR(__xludf.dummyfunction("INDEX(SPLIT(B1856, "" "", TRUE, TRUE), 0, 1)"),"Azure")</f>
        <v>Azure</v>
      </c>
    </row>
    <row r="1857" customFormat="false" ht="15.75" hidden="true" customHeight="false" outlineLevel="0" collapsed="false">
      <c r="A1857" s="8" t="s">
        <v>865</v>
      </c>
      <c r="B1857" s="8" t="s">
        <v>1962</v>
      </c>
      <c r="C1857" s="8" t="str">
        <f aca="false">IFERROR(__xludf.dummyfunction("INDEX(SPLIT(B1857, "" "", TRUE, TRUE), 0, 1)"),"Azure")</f>
        <v>Azure</v>
      </c>
    </row>
    <row r="1858" customFormat="false" ht="15.75" hidden="true" customHeight="false" outlineLevel="0" collapsed="false">
      <c r="A1858" s="8" t="s">
        <v>865</v>
      </c>
      <c r="B1858" s="8" t="s">
        <v>1963</v>
      </c>
      <c r="C1858" s="8" t="str">
        <f aca="false">IFERROR(__xludf.dummyfunction("INDEX(SPLIT(B1858, "" "", TRUE, TRUE), 0, 1)"),"Azure")</f>
        <v>Azure</v>
      </c>
    </row>
    <row r="1859" customFormat="false" ht="15.75" hidden="true" customHeight="false" outlineLevel="0" collapsed="false">
      <c r="A1859" s="8" t="s">
        <v>865</v>
      </c>
      <c r="B1859" s="8" t="s">
        <v>1964</v>
      </c>
      <c r="C1859" s="8" t="str">
        <f aca="false">IFERROR(__xludf.dummyfunction("INDEX(SPLIT(B1859, "" "", TRUE, TRUE), 0, 1)"),"Azure")</f>
        <v>Azure</v>
      </c>
    </row>
    <row r="1860" customFormat="false" ht="15.75" hidden="true" customHeight="false" outlineLevel="0" collapsed="false">
      <c r="A1860" s="8" t="s">
        <v>865</v>
      </c>
      <c r="B1860" s="8" t="s">
        <v>1965</v>
      </c>
      <c r="C1860" s="8" t="str">
        <f aca="false">IFERROR(__xludf.dummyfunction("INDEX(SPLIT(B1860, "" "", TRUE, TRUE), 0, 1)"),"Azure")</f>
        <v>Azure</v>
      </c>
    </row>
    <row r="1861" customFormat="false" ht="15.75" hidden="true" customHeight="false" outlineLevel="0" collapsed="false">
      <c r="A1861" s="8" t="s">
        <v>865</v>
      </c>
      <c r="B1861" s="8" t="s">
        <v>1966</v>
      </c>
      <c r="C1861" s="8" t="str">
        <f aca="false">IFERROR(__xludf.dummyfunction("INDEX(SPLIT(B1861, "" "", TRUE, TRUE), 0, 1)"),"Azure")</f>
        <v>Azure</v>
      </c>
    </row>
    <row r="1862" customFormat="false" ht="15.75" hidden="true" customHeight="false" outlineLevel="0" collapsed="false">
      <c r="A1862" s="8" t="s">
        <v>865</v>
      </c>
      <c r="B1862" s="8" t="s">
        <v>1967</v>
      </c>
      <c r="C1862" s="8" t="str">
        <f aca="false">IFERROR(__xludf.dummyfunction("INDEX(SPLIT(B1862, "" "", TRUE, TRUE), 0, 1)"),"Azure")</f>
        <v>Azure</v>
      </c>
    </row>
    <row r="1863" customFormat="false" ht="15.75" hidden="true" customHeight="false" outlineLevel="0" collapsed="false">
      <c r="A1863" s="8" t="s">
        <v>865</v>
      </c>
      <c r="B1863" s="8" t="s">
        <v>1968</v>
      </c>
      <c r="C1863" s="8" t="str">
        <f aca="false">IFERROR(__xludf.dummyfunction("INDEX(SPLIT(B1863, "" "", TRUE, TRUE), 0, 1)"),"Azure")</f>
        <v>Azure</v>
      </c>
    </row>
    <row r="1864" customFormat="false" ht="15.75" hidden="true" customHeight="false" outlineLevel="0" collapsed="false">
      <c r="A1864" s="8" t="s">
        <v>865</v>
      </c>
      <c r="B1864" s="8" t="s">
        <v>1969</v>
      </c>
      <c r="C1864" s="8" t="str">
        <f aca="false">IFERROR(__xludf.dummyfunction("INDEX(SPLIT(B1864, "" "", TRUE, TRUE), 0, 1)"),"Azure")</f>
        <v>Azure</v>
      </c>
    </row>
    <row r="1865" customFormat="false" ht="15.75" hidden="true" customHeight="false" outlineLevel="0" collapsed="false">
      <c r="A1865" s="8" t="s">
        <v>865</v>
      </c>
      <c r="B1865" s="8" t="s">
        <v>1970</v>
      </c>
      <c r="C1865" s="8" t="str">
        <f aca="false">IFERROR(__xludf.dummyfunction("INDEX(SPLIT(B1865, "" "", TRUE, TRUE), 0, 1)"),"Azure")</f>
        <v>Azure</v>
      </c>
    </row>
    <row r="1866" customFormat="false" ht="15.75" hidden="true" customHeight="false" outlineLevel="0" collapsed="false">
      <c r="A1866" s="8" t="s">
        <v>865</v>
      </c>
      <c r="B1866" s="8" t="s">
        <v>1971</v>
      </c>
      <c r="C1866" s="8" t="str">
        <f aca="false">IFERROR(__xludf.dummyfunction("INDEX(SPLIT(B1866, "" "", TRUE, TRUE), 0, 1)"),"Azure")</f>
        <v>Azure</v>
      </c>
    </row>
    <row r="1867" customFormat="false" ht="15.75" hidden="true" customHeight="false" outlineLevel="0" collapsed="false">
      <c r="A1867" s="8" t="s">
        <v>865</v>
      </c>
      <c r="B1867" s="8" t="s">
        <v>1972</v>
      </c>
      <c r="C1867" s="8" t="str">
        <f aca="false">IFERROR(__xludf.dummyfunction("INDEX(SPLIT(B1867, "" "", TRUE, TRUE), 0, 1)"),"Azure")</f>
        <v>Azure</v>
      </c>
    </row>
    <row r="1868" customFormat="false" ht="15.75" hidden="true" customHeight="false" outlineLevel="0" collapsed="false">
      <c r="A1868" s="8" t="s">
        <v>865</v>
      </c>
      <c r="B1868" s="8" t="s">
        <v>1973</v>
      </c>
      <c r="C1868" s="8" t="str">
        <f aca="false">IFERROR(__xludf.dummyfunction("INDEX(SPLIT(B1868, "" "", TRUE, TRUE), 0, 1)"),"Azure")</f>
        <v>Azure</v>
      </c>
    </row>
    <row r="1869" customFormat="false" ht="15.75" hidden="true" customHeight="false" outlineLevel="0" collapsed="false">
      <c r="A1869" s="8" t="s">
        <v>865</v>
      </c>
      <c r="B1869" s="8" t="s">
        <v>1974</v>
      </c>
      <c r="C1869" s="8" t="str">
        <f aca="false">IFERROR(__xludf.dummyfunction("INDEX(SPLIT(B1869, "" "", TRUE, TRUE), 0, 1)"),"Azure")</f>
        <v>Azure</v>
      </c>
    </row>
    <row r="1870" customFormat="false" ht="15.75" hidden="true" customHeight="false" outlineLevel="0" collapsed="false">
      <c r="A1870" s="8" t="s">
        <v>865</v>
      </c>
      <c r="B1870" s="8" t="s">
        <v>1975</v>
      </c>
      <c r="C1870" s="8" t="str">
        <f aca="false">IFERROR(__xludf.dummyfunction("INDEX(SPLIT(B1870, "" "", TRUE, TRUE), 0, 1)"),"Azure")</f>
        <v>Azure</v>
      </c>
    </row>
    <row r="1871" customFormat="false" ht="15.75" hidden="true" customHeight="false" outlineLevel="0" collapsed="false">
      <c r="A1871" s="8" t="s">
        <v>865</v>
      </c>
      <c r="B1871" s="8" t="s">
        <v>1976</v>
      </c>
      <c r="C1871" s="8" t="str">
        <f aca="false">IFERROR(__xludf.dummyfunction("INDEX(SPLIT(B1871, "" "", TRUE, TRUE), 0, 1)"),"Azure")</f>
        <v>Azure</v>
      </c>
    </row>
    <row r="1872" customFormat="false" ht="15.75" hidden="true" customHeight="false" outlineLevel="0" collapsed="false">
      <c r="A1872" s="8" t="s">
        <v>865</v>
      </c>
      <c r="B1872" s="8" t="s">
        <v>1977</v>
      </c>
      <c r="C1872" s="8" t="str">
        <f aca="false">IFERROR(__xludf.dummyfunction("INDEX(SPLIT(B1872, "" "", TRUE, TRUE), 0, 1)"),"Azure")</f>
        <v>Azure</v>
      </c>
    </row>
    <row r="1873" customFormat="false" ht="15.75" hidden="true" customHeight="false" outlineLevel="0" collapsed="false">
      <c r="A1873" s="8" t="s">
        <v>865</v>
      </c>
      <c r="B1873" s="8" t="s">
        <v>1978</v>
      </c>
      <c r="C1873" s="8" t="str">
        <f aca="false">IFERROR(__xludf.dummyfunction("INDEX(SPLIT(B1873, "" "", TRUE, TRUE), 0, 1)"),"Azure")</f>
        <v>Azure</v>
      </c>
    </row>
    <row r="1874" customFormat="false" ht="15.75" hidden="true" customHeight="false" outlineLevel="0" collapsed="false">
      <c r="A1874" s="8" t="s">
        <v>865</v>
      </c>
      <c r="B1874" s="8" t="s">
        <v>1979</v>
      </c>
      <c r="C1874" s="8" t="str">
        <f aca="false">IFERROR(__xludf.dummyfunction("INDEX(SPLIT(B1874, "" "", TRUE, TRUE), 0, 1)"),"Azure")</f>
        <v>Azure</v>
      </c>
    </row>
    <row r="1875" customFormat="false" ht="15.75" hidden="false" customHeight="false" outlineLevel="0" collapsed="false">
      <c r="A1875" s="8" t="s">
        <v>865</v>
      </c>
      <c r="B1875" s="8" t="s">
        <v>1980</v>
      </c>
      <c r="C1875" s="8" t="str">
        <f aca="false">IFERROR(__xludf.dummyfunction("INDEX(SPLIT(B1875, "" "", TRUE, TRUE), 0, 1)"),"GCP")</f>
        <v>GCP</v>
      </c>
    </row>
    <row r="1876" customFormat="false" ht="15.75" hidden="false" customHeight="false" outlineLevel="0" collapsed="false">
      <c r="A1876" s="8" t="s">
        <v>865</v>
      </c>
      <c r="B1876" s="8" t="s">
        <v>1981</v>
      </c>
      <c r="C1876" s="8" t="str">
        <f aca="false">IFERROR(__xludf.dummyfunction("INDEX(SPLIT(B1876, "" "", TRUE, TRUE), 0, 1)"),"GCP")</f>
        <v>GCP</v>
      </c>
    </row>
    <row r="1877" customFormat="false" ht="15.75" hidden="false" customHeight="false" outlineLevel="0" collapsed="false">
      <c r="A1877" s="8" t="s">
        <v>865</v>
      </c>
      <c r="B1877" s="8" t="s">
        <v>1982</v>
      </c>
      <c r="C1877" s="8" t="str">
        <f aca="false">IFERROR(__xludf.dummyfunction("INDEX(SPLIT(B1877, "" "", TRUE, TRUE), 0, 1)"),"GCP")</f>
        <v>GCP</v>
      </c>
    </row>
    <row r="1878" customFormat="false" ht="15.75" hidden="false" customHeight="false" outlineLevel="0" collapsed="false">
      <c r="A1878" s="8" t="s">
        <v>865</v>
      </c>
      <c r="B1878" s="8" t="s">
        <v>1983</v>
      </c>
      <c r="C1878" s="8" t="str">
        <f aca="false">IFERROR(__xludf.dummyfunction("INDEX(SPLIT(B1878, "" "", TRUE, TRUE), 0, 1)"),"GCP")</f>
        <v>GCP</v>
      </c>
    </row>
    <row r="1879" customFormat="false" ht="15.75" hidden="false" customHeight="false" outlineLevel="0" collapsed="false">
      <c r="A1879" s="8" t="s">
        <v>865</v>
      </c>
      <c r="B1879" s="8" t="s">
        <v>1984</v>
      </c>
      <c r="C1879" s="8" t="str">
        <f aca="false">IFERROR(__xludf.dummyfunction("INDEX(SPLIT(B1879, "" "", TRUE, TRUE), 0, 1)"),"GCP")</f>
        <v>GCP</v>
      </c>
    </row>
    <row r="1880" customFormat="false" ht="15.75" hidden="false" customHeight="false" outlineLevel="0" collapsed="false">
      <c r="A1880" s="8" t="s">
        <v>865</v>
      </c>
      <c r="B1880" s="8" t="s">
        <v>1985</v>
      </c>
      <c r="C1880" s="8" t="str">
        <f aca="false">IFERROR(__xludf.dummyfunction("INDEX(SPLIT(B1880, "" "", TRUE, TRUE), 0, 1)"),"GCP")</f>
        <v>GCP</v>
      </c>
    </row>
    <row r="1881" customFormat="false" ht="15.75" hidden="false" customHeight="false" outlineLevel="0" collapsed="false">
      <c r="A1881" s="8" t="s">
        <v>865</v>
      </c>
      <c r="B1881" s="8" t="s">
        <v>1986</v>
      </c>
      <c r="C1881" s="8" t="str">
        <f aca="false">IFERROR(__xludf.dummyfunction("INDEX(SPLIT(B1881, "" "", TRUE, TRUE), 0, 1)"),"GCP")</f>
        <v>GCP</v>
      </c>
    </row>
    <row r="1882" customFormat="false" ht="15.75" hidden="false" customHeight="false" outlineLevel="0" collapsed="false">
      <c r="A1882" s="8" t="s">
        <v>865</v>
      </c>
      <c r="B1882" s="8" t="s">
        <v>1987</v>
      </c>
      <c r="C1882" s="8" t="str">
        <f aca="false">IFERROR(__xludf.dummyfunction("INDEX(SPLIT(B1882, "" "", TRUE, TRUE), 0, 1)"),"GCP")</f>
        <v>GCP</v>
      </c>
    </row>
    <row r="1883" customFormat="false" ht="15.75" hidden="false" customHeight="false" outlineLevel="0" collapsed="false">
      <c r="A1883" s="8" t="s">
        <v>865</v>
      </c>
      <c r="B1883" s="8" t="s">
        <v>1988</v>
      </c>
      <c r="C1883" s="8" t="str">
        <f aca="false">IFERROR(__xludf.dummyfunction("INDEX(SPLIT(B1883, "" "", TRUE, TRUE), 0, 1)"),"GCP")</f>
        <v>GCP</v>
      </c>
    </row>
    <row r="1884" customFormat="false" ht="15.75" hidden="false" customHeight="false" outlineLevel="0" collapsed="false">
      <c r="A1884" s="8" t="s">
        <v>865</v>
      </c>
      <c r="B1884" s="8" t="s">
        <v>1989</v>
      </c>
      <c r="C1884" s="8" t="str">
        <f aca="false">IFERROR(__xludf.dummyfunction("INDEX(SPLIT(B1884, "" "", TRUE, TRUE), 0, 1)"),"GCP")</f>
        <v>GCP</v>
      </c>
    </row>
    <row r="1885" customFormat="false" ht="15.75" hidden="false" customHeight="false" outlineLevel="0" collapsed="false">
      <c r="A1885" s="8" t="s">
        <v>865</v>
      </c>
      <c r="B1885" s="8" t="s">
        <v>1990</v>
      </c>
      <c r="C1885" s="8" t="str">
        <f aca="false">IFERROR(__xludf.dummyfunction("INDEX(SPLIT(B1885, "" "", TRUE, TRUE), 0, 1)"),"GCP")</f>
        <v>GCP</v>
      </c>
    </row>
    <row r="1886" customFormat="false" ht="15.75" hidden="false" customHeight="false" outlineLevel="0" collapsed="false">
      <c r="A1886" s="8" t="s">
        <v>865</v>
      </c>
      <c r="B1886" s="8" t="s">
        <v>1991</v>
      </c>
      <c r="C1886" s="8" t="str">
        <f aca="false">IFERROR(__xludf.dummyfunction("INDEX(SPLIT(B1886, "" "", TRUE, TRUE), 0, 1)"),"GCP")</f>
        <v>GCP</v>
      </c>
    </row>
    <row r="1887" customFormat="false" ht="15.75" hidden="false" customHeight="false" outlineLevel="0" collapsed="false">
      <c r="A1887" s="8" t="s">
        <v>865</v>
      </c>
      <c r="B1887" s="8" t="s">
        <v>1992</v>
      </c>
      <c r="C1887" s="8" t="str">
        <f aca="false">IFERROR(__xludf.dummyfunction("INDEX(SPLIT(B1887, "" "", TRUE, TRUE), 0, 1)"),"GCP")</f>
        <v>GCP</v>
      </c>
    </row>
    <row r="1888" customFormat="false" ht="15.75" hidden="false" customHeight="false" outlineLevel="0" collapsed="false">
      <c r="A1888" s="8" t="s">
        <v>865</v>
      </c>
      <c r="B1888" s="8" t="s">
        <v>1993</v>
      </c>
      <c r="C1888" s="8" t="str">
        <f aca="false">IFERROR(__xludf.dummyfunction("INDEX(SPLIT(B1888, "" "", TRUE, TRUE), 0, 1)"),"GCP")</f>
        <v>GCP</v>
      </c>
    </row>
    <row r="1889" customFormat="false" ht="15.75" hidden="false" customHeight="false" outlineLevel="0" collapsed="false">
      <c r="A1889" s="8" t="s">
        <v>865</v>
      </c>
      <c r="B1889" s="8" t="s">
        <v>1994</v>
      </c>
      <c r="C1889" s="8" t="str">
        <f aca="false">IFERROR(__xludf.dummyfunction("INDEX(SPLIT(B1889, "" "", TRUE, TRUE), 0, 1)"),"GCP")</f>
        <v>GCP</v>
      </c>
    </row>
    <row r="1890" customFormat="false" ht="15.75" hidden="false" customHeight="false" outlineLevel="0" collapsed="false">
      <c r="A1890" s="8" t="s">
        <v>865</v>
      </c>
      <c r="B1890" s="8" t="s">
        <v>1995</v>
      </c>
      <c r="C1890" s="8" t="str">
        <f aca="false">IFERROR(__xludf.dummyfunction("INDEX(SPLIT(B1890, "" "", TRUE, TRUE), 0, 1)"),"GCP")</f>
        <v>GCP</v>
      </c>
    </row>
    <row r="1891" customFormat="false" ht="15.75" hidden="false" customHeight="false" outlineLevel="0" collapsed="false">
      <c r="A1891" s="8" t="s">
        <v>865</v>
      </c>
      <c r="B1891" s="8" t="s">
        <v>1996</v>
      </c>
      <c r="C1891" s="8" t="str">
        <f aca="false">IFERROR(__xludf.dummyfunction("INDEX(SPLIT(B1891, "" "", TRUE, TRUE), 0, 1)"),"GCP")</f>
        <v>GCP</v>
      </c>
    </row>
    <row r="1892" customFormat="false" ht="15.75" hidden="false" customHeight="false" outlineLevel="0" collapsed="false">
      <c r="A1892" s="8" t="s">
        <v>865</v>
      </c>
      <c r="B1892" s="8" t="s">
        <v>1997</v>
      </c>
      <c r="C1892" s="8" t="str">
        <f aca="false">IFERROR(__xludf.dummyfunction("INDEX(SPLIT(B1892, "" "", TRUE, TRUE), 0, 1)"),"GCP")</f>
        <v>GCP</v>
      </c>
    </row>
    <row r="1893" customFormat="false" ht="15.75" hidden="false" customHeight="false" outlineLevel="0" collapsed="false">
      <c r="A1893" s="8" t="s">
        <v>865</v>
      </c>
      <c r="B1893" s="8" t="s">
        <v>1998</v>
      </c>
      <c r="C1893" s="8" t="str">
        <f aca="false">IFERROR(__xludf.dummyfunction("INDEX(SPLIT(B1893, "" "", TRUE, TRUE), 0, 1)"),"GCP")</f>
        <v>GCP</v>
      </c>
    </row>
    <row r="1894" customFormat="false" ht="15.75" hidden="false" customHeight="false" outlineLevel="0" collapsed="false">
      <c r="A1894" s="8" t="s">
        <v>865</v>
      </c>
      <c r="B1894" s="8" t="s">
        <v>1999</v>
      </c>
      <c r="C1894" s="8" t="str">
        <f aca="false">IFERROR(__xludf.dummyfunction("INDEX(SPLIT(B1894, "" "", TRUE, TRUE), 0, 1)"),"GCP")</f>
        <v>GCP</v>
      </c>
    </row>
    <row r="1895" customFormat="false" ht="15.75" hidden="false" customHeight="false" outlineLevel="0" collapsed="false">
      <c r="A1895" s="8" t="s">
        <v>865</v>
      </c>
      <c r="B1895" s="8" t="s">
        <v>2000</v>
      </c>
      <c r="C1895" s="8" t="str">
        <f aca="false">IFERROR(__xludf.dummyfunction("INDEX(SPLIT(B1895, "" "", TRUE, TRUE), 0, 1)"),"GCP")</f>
        <v>GCP</v>
      </c>
    </row>
    <row r="1896" customFormat="false" ht="15.75" hidden="false" customHeight="false" outlineLevel="0" collapsed="false">
      <c r="A1896" s="8" t="s">
        <v>865</v>
      </c>
      <c r="B1896" s="8" t="s">
        <v>2001</v>
      </c>
      <c r="C1896" s="8" t="str">
        <f aca="false">IFERROR(__xludf.dummyfunction("INDEX(SPLIT(B1896, "" "", TRUE, TRUE), 0, 1)"),"GCP")</f>
        <v>GCP</v>
      </c>
    </row>
    <row r="1897" customFormat="false" ht="15.75" hidden="false" customHeight="false" outlineLevel="0" collapsed="false">
      <c r="A1897" s="8" t="s">
        <v>865</v>
      </c>
      <c r="B1897" s="8" t="s">
        <v>2002</v>
      </c>
      <c r="C1897" s="8" t="str">
        <f aca="false">IFERROR(__xludf.dummyfunction("INDEX(SPLIT(B1897, "" "", TRUE, TRUE), 0, 1)"),"GCP")</f>
        <v>GCP</v>
      </c>
    </row>
    <row r="1898" customFormat="false" ht="15.75" hidden="false" customHeight="false" outlineLevel="0" collapsed="false">
      <c r="A1898" s="8" t="s">
        <v>865</v>
      </c>
      <c r="B1898" s="8" t="s">
        <v>2003</v>
      </c>
      <c r="C1898" s="8" t="str">
        <f aca="false">IFERROR(__xludf.dummyfunction("INDEX(SPLIT(B1898, "" "", TRUE, TRUE), 0, 1)"),"GCP")</f>
        <v>GCP</v>
      </c>
    </row>
    <row r="1899" customFormat="false" ht="15.75" hidden="false" customHeight="false" outlineLevel="0" collapsed="false">
      <c r="A1899" s="8" t="s">
        <v>865</v>
      </c>
      <c r="B1899" s="8" t="s">
        <v>2004</v>
      </c>
      <c r="C1899" s="8" t="str">
        <f aca="false">IFERROR(__xludf.dummyfunction("INDEX(SPLIT(B1899, "" "", TRUE, TRUE), 0, 1)"),"GCP")</f>
        <v>GCP</v>
      </c>
    </row>
    <row r="1900" customFormat="false" ht="15.75" hidden="false" customHeight="false" outlineLevel="0" collapsed="false">
      <c r="A1900" s="8" t="s">
        <v>865</v>
      </c>
      <c r="B1900" s="8" t="s">
        <v>2005</v>
      </c>
      <c r="C1900" s="8" t="str">
        <f aca="false">IFERROR(__xludf.dummyfunction("INDEX(SPLIT(B1900, "" "", TRUE, TRUE), 0, 1)"),"GCP")</f>
        <v>GCP</v>
      </c>
    </row>
    <row r="1901" customFormat="false" ht="15.75" hidden="false" customHeight="false" outlineLevel="0" collapsed="false">
      <c r="A1901" s="8" t="s">
        <v>865</v>
      </c>
      <c r="B1901" s="8" t="s">
        <v>2006</v>
      </c>
      <c r="C1901" s="8" t="str">
        <f aca="false">IFERROR(__xludf.dummyfunction("INDEX(SPLIT(B1901, "" "", TRUE, TRUE), 0, 1)"),"GCP")</f>
        <v>GCP</v>
      </c>
    </row>
    <row r="1902" customFormat="false" ht="15.75" hidden="false" customHeight="false" outlineLevel="0" collapsed="false">
      <c r="A1902" s="8" t="s">
        <v>865</v>
      </c>
      <c r="B1902" s="8" t="s">
        <v>2007</v>
      </c>
      <c r="C1902" s="8" t="str">
        <f aca="false">IFERROR(__xludf.dummyfunction("INDEX(SPLIT(B1902, "" "", TRUE, TRUE), 0, 1)"),"GCP")</f>
        <v>GCP</v>
      </c>
    </row>
    <row r="1903" customFormat="false" ht="15.75" hidden="false" customHeight="false" outlineLevel="0" collapsed="false">
      <c r="A1903" s="8" t="s">
        <v>865</v>
      </c>
      <c r="B1903" s="8" t="s">
        <v>2008</v>
      </c>
      <c r="C1903" s="8" t="str">
        <f aca="false">IFERROR(__xludf.dummyfunction("INDEX(SPLIT(B1903, "" "", TRUE, TRUE), 0, 1)"),"GCP")</f>
        <v>GCP</v>
      </c>
    </row>
    <row r="1904" customFormat="false" ht="15.75" hidden="false" customHeight="false" outlineLevel="0" collapsed="false">
      <c r="A1904" s="8" t="s">
        <v>865</v>
      </c>
      <c r="B1904" s="8" t="s">
        <v>2009</v>
      </c>
      <c r="C1904" s="8" t="str">
        <f aca="false">IFERROR(__xludf.dummyfunction("INDEX(SPLIT(B1904, "" "", TRUE, TRUE), 0, 1)"),"GCP")</f>
        <v>GCP</v>
      </c>
    </row>
    <row r="1905" customFormat="false" ht="15.75" hidden="false" customHeight="false" outlineLevel="0" collapsed="false">
      <c r="A1905" s="8" t="s">
        <v>865</v>
      </c>
      <c r="B1905" s="8" t="s">
        <v>2010</v>
      </c>
      <c r="C1905" s="8" t="str">
        <f aca="false">IFERROR(__xludf.dummyfunction("INDEX(SPLIT(B1905, "" "", TRUE, TRUE), 0, 1)"),"GCP")</f>
        <v>GCP</v>
      </c>
    </row>
    <row r="1906" customFormat="false" ht="15.75" hidden="false" customHeight="false" outlineLevel="0" collapsed="false">
      <c r="A1906" s="8" t="s">
        <v>865</v>
      </c>
      <c r="B1906" s="8" t="s">
        <v>2011</v>
      </c>
      <c r="C1906" s="8" t="str">
        <f aca="false">IFERROR(__xludf.dummyfunction("INDEX(SPLIT(B1906, "" "", TRUE, TRUE), 0, 1)"),"GCP")</f>
        <v>GCP</v>
      </c>
    </row>
    <row r="1907" customFormat="false" ht="15.75" hidden="false" customHeight="false" outlineLevel="0" collapsed="false">
      <c r="A1907" s="8" t="s">
        <v>865</v>
      </c>
      <c r="B1907" s="8" t="s">
        <v>2012</v>
      </c>
      <c r="C1907" s="8" t="str">
        <f aca="false">IFERROR(__xludf.dummyfunction("INDEX(SPLIT(B1907, "" "", TRUE, TRUE), 0, 1)"),"GCP")</f>
        <v>GCP</v>
      </c>
    </row>
    <row r="1908" customFormat="false" ht="15.75" hidden="false" customHeight="false" outlineLevel="0" collapsed="false">
      <c r="A1908" s="8" t="s">
        <v>865</v>
      </c>
      <c r="B1908" s="8" t="s">
        <v>2013</v>
      </c>
      <c r="C1908" s="8" t="str">
        <f aca="false">IFERROR(__xludf.dummyfunction("INDEX(SPLIT(B1908, "" "", TRUE, TRUE), 0, 1)"),"GCP")</f>
        <v>GCP</v>
      </c>
    </row>
    <row r="1909" customFormat="false" ht="15.75" hidden="false" customHeight="false" outlineLevel="0" collapsed="false">
      <c r="A1909" s="8" t="s">
        <v>865</v>
      </c>
      <c r="B1909" s="8" t="s">
        <v>2014</v>
      </c>
      <c r="C1909" s="8" t="str">
        <f aca="false">IFERROR(__xludf.dummyfunction("INDEX(SPLIT(B1909, "" "", TRUE, TRUE), 0, 1)"),"GCP")</f>
        <v>GCP</v>
      </c>
    </row>
    <row r="1910" customFormat="false" ht="15.75" hidden="false" customHeight="false" outlineLevel="0" collapsed="false">
      <c r="A1910" s="8" t="s">
        <v>865</v>
      </c>
      <c r="B1910" s="8" t="s">
        <v>2015</v>
      </c>
      <c r="C1910" s="8" t="str">
        <f aca="false">IFERROR(__xludf.dummyfunction("INDEX(SPLIT(B1910, "" "", TRUE, TRUE), 0, 1)"),"GCP")</f>
        <v>GCP</v>
      </c>
    </row>
    <row r="1911" customFormat="false" ht="15.75" hidden="false" customHeight="false" outlineLevel="0" collapsed="false">
      <c r="A1911" s="8" t="s">
        <v>865</v>
      </c>
      <c r="B1911" s="8" t="s">
        <v>2016</v>
      </c>
      <c r="C1911" s="8" t="str">
        <f aca="false">IFERROR(__xludf.dummyfunction("INDEX(SPLIT(B1911, "" "", TRUE, TRUE), 0, 1)"),"GCP")</f>
        <v>GCP</v>
      </c>
    </row>
    <row r="1912" customFormat="false" ht="15.75" hidden="false" customHeight="false" outlineLevel="0" collapsed="false">
      <c r="A1912" s="8" t="s">
        <v>865</v>
      </c>
      <c r="B1912" s="8" t="s">
        <v>2017</v>
      </c>
      <c r="C1912" s="8" t="str">
        <f aca="false">IFERROR(__xludf.dummyfunction("INDEX(SPLIT(B1912, "" "", TRUE, TRUE), 0, 1)"),"GCP")</f>
        <v>GCP</v>
      </c>
    </row>
    <row r="1913" customFormat="false" ht="15.75" hidden="false" customHeight="false" outlineLevel="0" collapsed="false">
      <c r="A1913" s="8" t="s">
        <v>865</v>
      </c>
      <c r="B1913" s="8" t="s">
        <v>2018</v>
      </c>
      <c r="C1913" s="8" t="str">
        <f aca="false">IFERROR(__xludf.dummyfunction("INDEX(SPLIT(B1913, "" "", TRUE, TRUE), 0, 1)"),"GCP")</f>
        <v>GCP</v>
      </c>
    </row>
    <row r="1914" customFormat="false" ht="15.75" hidden="false" customHeight="false" outlineLevel="0" collapsed="false">
      <c r="A1914" s="8" t="s">
        <v>865</v>
      </c>
      <c r="B1914" s="8" t="s">
        <v>2019</v>
      </c>
      <c r="C1914" s="8" t="str">
        <f aca="false">IFERROR(__xludf.dummyfunction("INDEX(SPLIT(B1914, "" "", TRUE, TRUE), 0, 1)"),"GCP")</f>
        <v>GCP</v>
      </c>
    </row>
    <row r="1915" customFormat="false" ht="15.75" hidden="false" customHeight="false" outlineLevel="0" collapsed="false">
      <c r="A1915" s="8" t="s">
        <v>865</v>
      </c>
      <c r="B1915" s="8" t="s">
        <v>2020</v>
      </c>
      <c r="C1915" s="8" t="str">
        <f aca="false">IFERROR(__xludf.dummyfunction("INDEX(SPLIT(B1915, "" "", TRUE, TRUE), 0, 1)"),"GCP")</f>
        <v>GCP</v>
      </c>
    </row>
    <row r="1916" customFormat="false" ht="15.75" hidden="false" customHeight="false" outlineLevel="0" collapsed="false">
      <c r="A1916" s="8" t="s">
        <v>865</v>
      </c>
      <c r="B1916" s="8" t="s">
        <v>2021</v>
      </c>
      <c r="C1916" s="8" t="str">
        <f aca="false">IFERROR(__xludf.dummyfunction("INDEX(SPLIT(B1916, "" "", TRUE, TRUE), 0, 1)"),"GCP")</f>
        <v>GCP</v>
      </c>
    </row>
    <row r="1917" customFormat="false" ht="15.75" hidden="false" customHeight="false" outlineLevel="0" collapsed="false">
      <c r="A1917" s="8" t="s">
        <v>865</v>
      </c>
      <c r="B1917" s="8" t="s">
        <v>2022</v>
      </c>
      <c r="C1917" s="8" t="str">
        <f aca="false">IFERROR(__xludf.dummyfunction("INDEX(SPLIT(B1917, "" "", TRUE, TRUE), 0, 1)"),"GCP")</f>
        <v>GCP</v>
      </c>
    </row>
    <row r="1918" customFormat="false" ht="15.75" hidden="false" customHeight="false" outlineLevel="0" collapsed="false">
      <c r="A1918" s="8" t="s">
        <v>865</v>
      </c>
      <c r="B1918" s="8" t="s">
        <v>2023</v>
      </c>
      <c r="C1918" s="8" t="str">
        <f aca="false">IFERROR(__xludf.dummyfunction("INDEX(SPLIT(B1918, "" "", TRUE, TRUE), 0, 1)"),"GCP")</f>
        <v>GCP</v>
      </c>
    </row>
    <row r="1919" customFormat="false" ht="15.75" hidden="false" customHeight="false" outlineLevel="0" collapsed="false">
      <c r="A1919" s="8" t="s">
        <v>865</v>
      </c>
      <c r="B1919" s="8" t="s">
        <v>2024</v>
      </c>
      <c r="C1919" s="8" t="str">
        <f aca="false">IFERROR(__xludf.dummyfunction("INDEX(SPLIT(B1919, "" "", TRUE, TRUE), 0, 1)"),"GCP")</f>
        <v>GCP</v>
      </c>
    </row>
    <row r="1920" customFormat="false" ht="15.75" hidden="false" customHeight="false" outlineLevel="0" collapsed="false">
      <c r="A1920" s="8" t="s">
        <v>865</v>
      </c>
      <c r="B1920" s="8" t="s">
        <v>2025</v>
      </c>
      <c r="C1920" s="8" t="str">
        <f aca="false">IFERROR(__xludf.dummyfunction("INDEX(SPLIT(B1920, "" "", TRUE, TRUE), 0, 1)"),"GCP")</f>
        <v>GCP</v>
      </c>
    </row>
    <row r="1921" customFormat="false" ht="15.75" hidden="false" customHeight="false" outlineLevel="0" collapsed="false">
      <c r="A1921" s="8" t="s">
        <v>865</v>
      </c>
      <c r="B1921" s="8" t="s">
        <v>2026</v>
      </c>
      <c r="C1921" s="8" t="str">
        <f aca="false">IFERROR(__xludf.dummyfunction("INDEX(SPLIT(B1921, "" "", TRUE, TRUE), 0, 1)"),"GCP")</f>
        <v>GCP</v>
      </c>
    </row>
    <row r="1922" customFormat="false" ht="15.75" hidden="false" customHeight="false" outlineLevel="0" collapsed="false">
      <c r="A1922" s="8" t="s">
        <v>865</v>
      </c>
      <c r="B1922" s="8" t="s">
        <v>2027</v>
      </c>
      <c r="C1922" s="8" t="str">
        <f aca="false">IFERROR(__xludf.dummyfunction("INDEX(SPLIT(B1922, "" "", TRUE, TRUE), 0, 1)"),"GCP")</f>
        <v>GCP</v>
      </c>
    </row>
    <row r="1923" customFormat="false" ht="15.75" hidden="false" customHeight="false" outlineLevel="0" collapsed="false">
      <c r="A1923" s="8" t="s">
        <v>865</v>
      </c>
      <c r="B1923" s="8" t="s">
        <v>2028</v>
      </c>
      <c r="C1923" s="8" t="str">
        <f aca="false">IFERROR(__xludf.dummyfunction("INDEX(SPLIT(B1923, "" "", TRUE, TRUE), 0, 1)"),"GCP")</f>
        <v>GCP</v>
      </c>
    </row>
    <row r="1924" customFormat="false" ht="15.75" hidden="false" customHeight="false" outlineLevel="0" collapsed="false">
      <c r="A1924" s="8" t="s">
        <v>865</v>
      </c>
      <c r="B1924" s="8" t="s">
        <v>2029</v>
      </c>
      <c r="C1924" s="8" t="str">
        <f aca="false">IFERROR(__xludf.dummyfunction("INDEX(SPLIT(B1924, "" "", TRUE, TRUE), 0, 1)"),"GCP")</f>
        <v>GCP</v>
      </c>
    </row>
    <row r="1925" customFormat="false" ht="15.75" hidden="false" customHeight="false" outlineLevel="0" collapsed="false">
      <c r="A1925" s="8" t="s">
        <v>865</v>
      </c>
      <c r="B1925" s="8" t="s">
        <v>2030</v>
      </c>
      <c r="C1925" s="8" t="str">
        <f aca="false">IFERROR(__xludf.dummyfunction("INDEX(SPLIT(B1925, "" "", TRUE, TRUE), 0, 1)"),"GCP")</f>
        <v>GCP</v>
      </c>
    </row>
    <row r="1926" customFormat="false" ht="15.75" hidden="false" customHeight="false" outlineLevel="0" collapsed="false">
      <c r="A1926" s="8" t="s">
        <v>865</v>
      </c>
      <c r="B1926" s="8" t="s">
        <v>2031</v>
      </c>
      <c r="C1926" s="8" t="str">
        <f aca="false">IFERROR(__xludf.dummyfunction("INDEX(SPLIT(B1926, "" "", TRUE, TRUE), 0, 1)"),"GCP")</f>
        <v>GCP</v>
      </c>
    </row>
    <row r="1927" customFormat="false" ht="15.75" hidden="false" customHeight="false" outlineLevel="0" collapsed="false">
      <c r="A1927" s="8" t="s">
        <v>865</v>
      </c>
      <c r="B1927" s="8" t="s">
        <v>2032</v>
      </c>
      <c r="C1927" s="8" t="str">
        <f aca="false">IFERROR(__xludf.dummyfunction("INDEX(SPLIT(B1927, "" "", TRUE, TRUE), 0, 1)"),"GCP")</f>
        <v>GCP</v>
      </c>
    </row>
    <row r="1928" customFormat="false" ht="15.75" hidden="false" customHeight="false" outlineLevel="0" collapsed="false">
      <c r="A1928" s="8" t="s">
        <v>865</v>
      </c>
      <c r="B1928" s="8" t="s">
        <v>2033</v>
      </c>
      <c r="C1928" s="8" t="str">
        <f aca="false">IFERROR(__xludf.dummyfunction("INDEX(SPLIT(B1928, "" "", TRUE, TRUE), 0, 1)"),"GCP")</f>
        <v>GCP</v>
      </c>
    </row>
    <row r="1929" customFormat="false" ht="15.75" hidden="false" customHeight="false" outlineLevel="0" collapsed="false">
      <c r="A1929" s="8" t="s">
        <v>865</v>
      </c>
      <c r="B1929" s="8" t="s">
        <v>2034</v>
      </c>
      <c r="C1929" s="8" t="str">
        <f aca="false">IFERROR(__xludf.dummyfunction("INDEX(SPLIT(B1929, "" "", TRUE, TRUE), 0, 1)"),"GCP")</f>
        <v>GCP</v>
      </c>
    </row>
    <row r="1930" customFormat="false" ht="15.75" hidden="false" customHeight="false" outlineLevel="0" collapsed="false">
      <c r="A1930" s="8" t="s">
        <v>865</v>
      </c>
      <c r="B1930" s="8" t="s">
        <v>2035</v>
      </c>
      <c r="C1930" s="8" t="str">
        <f aca="false">IFERROR(__xludf.dummyfunction("INDEX(SPLIT(B1930, "" "", TRUE, TRUE), 0, 1)"),"GCP")</f>
        <v>GCP</v>
      </c>
    </row>
    <row r="1931" customFormat="false" ht="15.75" hidden="false" customHeight="false" outlineLevel="0" collapsed="false">
      <c r="A1931" s="8" t="s">
        <v>865</v>
      </c>
      <c r="B1931" s="8" t="s">
        <v>2036</v>
      </c>
      <c r="C1931" s="8" t="str">
        <f aca="false">IFERROR(__xludf.dummyfunction("INDEX(SPLIT(B1931, "" "", TRUE, TRUE), 0, 1)"),"GCP")</f>
        <v>GCP</v>
      </c>
    </row>
    <row r="1932" customFormat="false" ht="15.75" hidden="false" customHeight="false" outlineLevel="0" collapsed="false">
      <c r="A1932" s="8" t="s">
        <v>865</v>
      </c>
      <c r="B1932" s="8" t="s">
        <v>2037</v>
      </c>
      <c r="C1932" s="8" t="str">
        <f aca="false">IFERROR(__xludf.dummyfunction("INDEX(SPLIT(B1932, "" "", TRUE, TRUE), 0, 1)"),"GCP")</f>
        <v>GCP</v>
      </c>
    </row>
    <row r="1933" customFormat="false" ht="15.75" hidden="false" customHeight="false" outlineLevel="0" collapsed="false">
      <c r="A1933" s="8" t="s">
        <v>865</v>
      </c>
      <c r="B1933" s="8" t="s">
        <v>2038</v>
      </c>
      <c r="C1933" s="8" t="str">
        <f aca="false">IFERROR(__xludf.dummyfunction("INDEX(SPLIT(B1933, "" "", TRUE, TRUE), 0, 1)"),"GCP")</f>
        <v>GCP</v>
      </c>
    </row>
    <row r="1934" customFormat="false" ht="15.75" hidden="false" customHeight="false" outlineLevel="0" collapsed="false">
      <c r="A1934" s="8" t="s">
        <v>865</v>
      </c>
      <c r="B1934" s="8" t="s">
        <v>2039</v>
      </c>
      <c r="C1934" s="8" t="str">
        <f aca="false">IFERROR(__xludf.dummyfunction("INDEX(SPLIT(B1934, "" "", TRUE, TRUE), 0, 1)"),"GCP")</f>
        <v>GCP</v>
      </c>
    </row>
    <row r="1935" customFormat="false" ht="15.75" hidden="false" customHeight="false" outlineLevel="0" collapsed="false">
      <c r="A1935" s="8" t="s">
        <v>865</v>
      </c>
      <c r="B1935" s="8" t="s">
        <v>2040</v>
      </c>
      <c r="C1935" s="8" t="str">
        <f aca="false">IFERROR(__xludf.dummyfunction("INDEX(SPLIT(B1935, "" "", TRUE, TRUE), 0, 1)"),"GCP")</f>
        <v>GCP</v>
      </c>
    </row>
    <row r="1936" customFormat="false" ht="15.75" hidden="false" customHeight="false" outlineLevel="0" collapsed="false">
      <c r="A1936" s="8" t="s">
        <v>865</v>
      </c>
      <c r="B1936" s="8" t="s">
        <v>2041</v>
      </c>
      <c r="C1936" s="8" t="str">
        <f aca="false">IFERROR(__xludf.dummyfunction("INDEX(SPLIT(B1936, "" "", TRUE, TRUE), 0, 1)"),"GCP")</f>
        <v>GCP</v>
      </c>
    </row>
    <row r="1937" customFormat="false" ht="15.75" hidden="false" customHeight="false" outlineLevel="0" collapsed="false">
      <c r="A1937" s="8" t="s">
        <v>865</v>
      </c>
      <c r="B1937" s="8" t="s">
        <v>2042</v>
      </c>
      <c r="C1937" s="8" t="str">
        <f aca="false">IFERROR(__xludf.dummyfunction("INDEX(SPLIT(B1937, "" "", TRUE, TRUE), 0, 1)"),"GCP")</f>
        <v>GCP</v>
      </c>
    </row>
    <row r="1938" customFormat="false" ht="15.75" hidden="false" customHeight="false" outlineLevel="0" collapsed="false">
      <c r="A1938" s="8" t="s">
        <v>865</v>
      </c>
      <c r="B1938" s="8" t="s">
        <v>2043</v>
      </c>
      <c r="C1938" s="8" t="str">
        <f aca="false">IFERROR(__xludf.dummyfunction("INDEX(SPLIT(B1938, "" "", TRUE, TRUE), 0, 1)"),"GCP")</f>
        <v>GCP</v>
      </c>
    </row>
    <row r="1939" customFormat="false" ht="15.75" hidden="false" customHeight="false" outlineLevel="0" collapsed="false">
      <c r="A1939" s="8" t="s">
        <v>865</v>
      </c>
      <c r="B1939" s="8" t="s">
        <v>2044</v>
      </c>
      <c r="C1939" s="8" t="str">
        <f aca="false">IFERROR(__xludf.dummyfunction("INDEX(SPLIT(B1939, "" "", TRUE, TRUE), 0, 1)"),"GCP")</f>
        <v>GCP</v>
      </c>
    </row>
    <row r="1940" customFormat="false" ht="15.75" hidden="false" customHeight="false" outlineLevel="0" collapsed="false">
      <c r="A1940" s="8" t="s">
        <v>865</v>
      </c>
      <c r="B1940" s="8" t="s">
        <v>2045</v>
      </c>
      <c r="C1940" s="8" t="str">
        <f aca="false">IFERROR(__xludf.dummyfunction("INDEX(SPLIT(B1940, "" "", TRUE, TRUE), 0, 1)"),"GCP")</f>
        <v>GCP</v>
      </c>
    </row>
    <row r="1941" customFormat="false" ht="15.75" hidden="false" customHeight="false" outlineLevel="0" collapsed="false">
      <c r="A1941" s="8" t="s">
        <v>865</v>
      </c>
      <c r="B1941" s="8" t="s">
        <v>2046</v>
      </c>
      <c r="C1941" s="8" t="str">
        <f aca="false">IFERROR(__xludf.dummyfunction("INDEX(SPLIT(B1941, "" "", TRUE, TRUE), 0, 1)"),"GCP")</f>
        <v>GCP</v>
      </c>
    </row>
    <row r="1942" customFormat="false" ht="15.75" hidden="false" customHeight="false" outlineLevel="0" collapsed="false">
      <c r="A1942" s="8" t="s">
        <v>865</v>
      </c>
      <c r="B1942" s="8" t="s">
        <v>2047</v>
      </c>
      <c r="C1942" s="8" t="str">
        <f aca="false">IFERROR(__xludf.dummyfunction("INDEX(SPLIT(B1942, "" "", TRUE, TRUE), 0, 1)"),"GCP")</f>
        <v>GCP</v>
      </c>
    </row>
    <row r="1943" customFormat="false" ht="15.75" hidden="false" customHeight="false" outlineLevel="0" collapsed="false">
      <c r="A1943" s="8" t="s">
        <v>865</v>
      </c>
      <c r="B1943" s="8" t="s">
        <v>2048</v>
      </c>
      <c r="C1943" s="8" t="str">
        <f aca="false">IFERROR(__xludf.dummyfunction("INDEX(SPLIT(B1943, "" "", TRUE, TRUE), 0, 1)"),"GCP")</f>
        <v>GCP</v>
      </c>
    </row>
    <row r="1944" customFormat="false" ht="15.75" hidden="false" customHeight="false" outlineLevel="0" collapsed="false">
      <c r="A1944" s="8" t="s">
        <v>865</v>
      </c>
      <c r="B1944" s="8" t="s">
        <v>2049</v>
      </c>
      <c r="C1944" s="8" t="str">
        <f aca="false">IFERROR(__xludf.dummyfunction("INDEX(SPLIT(B1944, "" "", TRUE, TRUE), 0, 1)"),"GCP")</f>
        <v>GCP</v>
      </c>
    </row>
    <row r="1945" customFormat="false" ht="15.75" hidden="false" customHeight="false" outlineLevel="0" collapsed="false">
      <c r="A1945" s="8" t="s">
        <v>865</v>
      </c>
      <c r="B1945" s="8" t="s">
        <v>2050</v>
      </c>
      <c r="C1945" s="8" t="str">
        <f aca="false">IFERROR(__xludf.dummyfunction("INDEX(SPLIT(B1945, "" "", TRUE, TRUE), 0, 1)"),"GCP")</f>
        <v>GCP</v>
      </c>
    </row>
    <row r="1946" customFormat="false" ht="15.75" hidden="false" customHeight="false" outlineLevel="0" collapsed="false">
      <c r="A1946" s="8" t="s">
        <v>865</v>
      </c>
      <c r="B1946" s="8" t="s">
        <v>2051</v>
      </c>
      <c r="C1946" s="8" t="str">
        <f aca="false">IFERROR(__xludf.dummyfunction("INDEX(SPLIT(B1946, "" "", TRUE, TRUE), 0, 1)"),"GCP")</f>
        <v>GCP</v>
      </c>
    </row>
    <row r="1947" customFormat="false" ht="15.75" hidden="false" customHeight="false" outlineLevel="0" collapsed="false">
      <c r="A1947" s="8" t="s">
        <v>865</v>
      </c>
      <c r="B1947" s="8" t="s">
        <v>2052</v>
      </c>
      <c r="C1947" s="8" t="str">
        <f aca="false">IFERROR(__xludf.dummyfunction("INDEX(SPLIT(B1947, "" "", TRUE, TRUE), 0, 1)"),"GCP")</f>
        <v>GCP</v>
      </c>
    </row>
    <row r="1948" customFormat="false" ht="15.75" hidden="false" customHeight="false" outlineLevel="0" collapsed="false">
      <c r="A1948" s="8" t="s">
        <v>865</v>
      </c>
      <c r="B1948" s="8" t="s">
        <v>2053</v>
      </c>
      <c r="C1948" s="8" t="str">
        <f aca="false">IFERROR(__xludf.dummyfunction("INDEX(SPLIT(B1948, "" "", TRUE, TRUE), 0, 1)"),"GCP")</f>
        <v>GCP</v>
      </c>
    </row>
    <row r="1949" customFormat="false" ht="15.75" hidden="false" customHeight="false" outlineLevel="0" collapsed="false">
      <c r="A1949" s="8" t="s">
        <v>865</v>
      </c>
      <c r="B1949" s="8" t="s">
        <v>2054</v>
      </c>
      <c r="C1949" s="8" t="str">
        <f aca="false">IFERROR(__xludf.dummyfunction("INDEX(SPLIT(B1949, "" "", TRUE, TRUE), 0, 1)"),"GCP")</f>
        <v>GCP</v>
      </c>
    </row>
    <row r="1950" customFormat="false" ht="15.75" hidden="false" customHeight="false" outlineLevel="0" collapsed="false">
      <c r="A1950" s="8" t="s">
        <v>865</v>
      </c>
      <c r="B1950" s="8" t="s">
        <v>2055</v>
      </c>
      <c r="C1950" s="8" t="str">
        <f aca="false">IFERROR(__xludf.dummyfunction("INDEX(SPLIT(B1950, "" "", TRUE, TRUE), 0, 1)"),"GCP")</f>
        <v>GCP</v>
      </c>
    </row>
    <row r="1951" customFormat="false" ht="15.75" hidden="false" customHeight="false" outlineLevel="0" collapsed="false">
      <c r="A1951" s="8" t="s">
        <v>865</v>
      </c>
      <c r="B1951" s="8" t="s">
        <v>2056</v>
      </c>
      <c r="C1951" s="8" t="str">
        <f aca="false">IFERROR(__xludf.dummyfunction("INDEX(SPLIT(B1951, "" "", TRUE, TRUE), 0, 1)"),"GCP")</f>
        <v>GCP</v>
      </c>
    </row>
    <row r="1952" customFormat="false" ht="15.75" hidden="false" customHeight="false" outlineLevel="0" collapsed="false">
      <c r="A1952" s="8" t="s">
        <v>865</v>
      </c>
      <c r="B1952" s="8" t="s">
        <v>2057</v>
      </c>
      <c r="C1952" s="8" t="str">
        <f aca="false">IFERROR(__xludf.dummyfunction("INDEX(SPLIT(B1952, "" "", TRUE, TRUE), 0, 1)"),"GCP")</f>
        <v>GCP</v>
      </c>
    </row>
    <row r="1953" customFormat="false" ht="15.75" hidden="false" customHeight="false" outlineLevel="0" collapsed="false">
      <c r="A1953" s="8" t="s">
        <v>865</v>
      </c>
      <c r="B1953" s="8" t="s">
        <v>2058</v>
      </c>
      <c r="C1953" s="8" t="str">
        <f aca="false">IFERROR(__xludf.dummyfunction("INDEX(SPLIT(B1953, "" "", TRUE, TRUE), 0, 1)"),"GCP")</f>
        <v>GCP</v>
      </c>
    </row>
    <row r="1954" customFormat="false" ht="15.75" hidden="false" customHeight="false" outlineLevel="0" collapsed="false">
      <c r="A1954" s="8" t="s">
        <v>865</v>
      </c>
      <c r="B1954" s="8" t="s">
        <v>2059</v>
      </c>
      <c r="C1954" s="8" t="str">
        <f aca="false">IFERROR(__xludf.dummyfunction("INDEX(SPLIT(B1954, "" "", TRUE, TRUE), 0, 1)"),"GCP")</f>
        <v>GCP</v>
      </c>
    </row>
    <row r="1955" customFormat="false" ht="15.75" hidden="false" customHeight="false" outlineLevel="0" collapsed="false">
      <c r="A1955" s="8" t="s">
        <v>865</v>
      </c>
      <c r="B1955" s="8" t="s">
        <v>2060</v>
      </c>
      <c r="C1955" s="8" t="str">
        <f aca="false">IFERROR(__xludf.dummyfunction("INDEX(SPLIT(B1955, "" "", TRUE, TRUE), 0, 1)"),"GCP")</f>
        <v>GCP</v>
      </c>
    </row>
    <row r="1956" customFormat="false" ht="15.75" hidden="false" customHeight="false" outlineLevel="0" collapsed="false">
      <c r="A1956" s="8" t="s">
        <v>865</v>
      </c>
      <c r="B1956" s="8" t="s">
        <v>2061</v>
      </c>
      <c r="C1956" s="8" t="str">
        <f aca="false">IFERROR(__xludf.dummyfunction("INDEX(SPLIT(B1956, "" "", TRUE, TRUE), 0, 1)"),"GCP")</f>
        <v>GCP</v>
      </c>
    </row>
    <row r="1957" customFormat="false" ht="15.75" hidden="false" customHeight="false" outlineLevel="0" collapsed="false">
      <c r="A1957" s="8" t="s">
        <v>865</v>
      </c>
      <c r="B1957" s="8" t="s">
        <v>2062</v>
      </c>
      <c r="C1957" s="8" t="str">
        <f aca="false">IFERROR(__xludf.dummyfunction("INDEX(SPLIT(B1957, "" "", TRUE, TRUE), 0, 1)"),"GCP")</f>
        <v>GCP</v>
      </c>
    </row>
    <row r="1958" customFormat="false" ht="15.75" hidden="false" customHeight="false" outlineLevel="0" collapsed="false">
      <c r="A1958" s="8" t="s">
        <v>865</v>
      </c>
      <c r="B1958" s="8" t="s">
        <v>2063</v>
      </c>
      <c r="C1958" s="8" t="str">
        <f aca="false">IFERROR(__xludf.dummyfunction("INDEX(SPLIT(B1958, "" "", TRUE, TRUE), 0, 1)"),"GCP")</f>
        <v>GCP</v>
      </c>
    </row>
    <row r="1959" customFormat="false" ht="15.75" hidden="false" customHeight="false" outlineLevel="0" collapsed="false">
      <c r="A1959" s="8" t="s">
        <v>865</v>
      </c>
      <c r="B1959" s="8" t="s">
        <v>2064</v>
      </c>
      <c r="C1959" s="8" t="str">
        <f aca="false">IFERROR(__xludf.dummyfunction("INDEX(SPLIT(B1959, "" "", TRUE, TRUE), 0, 1)"),"GCP")</f>
        <v>GCP</v>
      </c>
    </row>
    <row r="1960" customFormat="false" ht="15.75" hidden="false" customHeight="false" outlineLevel="0" collapsed="false">
      <c r="A1960" s="8" t="s">
        <v>865</v>
      </c>
      <c r="B1960" s="8" t="s">
        <v>2065</v>
      </c>
      <c r="C1960" s="8" t="str">
        <f aca="false">IFERROR(__xludf.dummyfunction("INDEX(SPLIT(B1960, "" "", TRUE, TRUE), 0, 1)"),"GCP")</f>
        <v>GCP</v>
      </c>
    </row>
    <row r="1961" customFormat="false" ht="15.75" hidden="false" customHeight="false" outlineLevel="0" collapsed="false">
      <c r="A1961" s="8" t="s">
        <v>865</v>
      </c>
      <c r="B1961" s="8" t="s">
        <v>2066</v>
      </c>
      <c r="C1961" s="8" t="str">
        <f aca="false">IFERROR(__xludf.dummyfunction("INDEX(SPLIT(B1961, "" "", TRUE, TRUE), 0, 1)"),"GCP")</f>
        <v>GCP</v>
      </c>
    </row>
    <row r="1962" customFormat="false" ht="15.75" hidden="false" customHeight="false" outlineLevel="0" collapsed="false">
      <c r="A1962" s="8" t="s">
        <v>865</v>
      </c>
      <c r="B1962" s="8" t="s">
        <v>2067</v>
      </c>
      <c r="C1962" s="8" t="str">
        <f aca="false">IFERROR(__xludf.dummyfunction("INDEX(SPLIT(B1962, "" "", TRUE, TRUE), 0, 1)"),"GCP")</f>
        <v>GCP</v>
      </c>
    </row>
    <row r="1963" customFormat="false" ht="15.75" hidden="false" customHeight="false" outlineLevel="0" collapsed="false">
      <c r="A1963" s="8" t="s">
        <v>865</v>
      </c>
      <c r="B1963" s="8" t="s">
        <v>2068</v>
      </c>
      <c r="C1963" s="8" t="str">
        <f aca="false">IFERROR(__xludf.dummyfunction("INDEX(SPLIT(B1963, "" "", TRUE, TRUE), 0, 1)"),"GCP")</f>
        <v>GCP</v>
      </c>
    </row>
    <row r="1964" customFormat="false" ht="15.75" hidden="false" customHeight="false" outlineLevel="0" collapsed="false">
      <c r="A1964" s="8" t="s">
        <v>865</v>
      </c>
      <c r="B1964" s="8" t="s">
        <v>2069</v>
      </c>
      <c r="C1964" s="8" t="str">
        <f aca="false">IFERROR(__xludf.dummyfunction("INDEX(SPLIT(B1964, "" "", TRUE, TRUE), 0, 1)"),"GCP")</f>
        <v>GCP</v>
      </c>
    </row>
    <row r="1965" customFormat="false" ht="15.75" hidden="false" customHeight="false" outlineLevel="0" collapsed="false">
      <c r="A1965" s="8" t="s">
        <v>865</v>
      </c>
      <c r="B1965" s="8" t="s">
        <v>2070</v>
      </c>
      <c r="C1965" s="8" t="str">
        <f aca="false">IFERROR(__xludf.dummyfunction("INDEX(SPLIT(B1965, "" "", TRUE, TRUE), 0, 1)"),"GCP")</f>
        <v>GCP</v>
      </c>
    </row>
    <row r="1966" customFormat="false" ht="15.75" hidden="false" customHeight="false" outlineLevel="0" collapsed="false">
      <c r="A1966" s="8" t="s">
        <v>865</v>
      </c>
      <c r="B1966" s="8" t="s">
        <v>2071</v>
      </c>
      <c r="C1966" s="8" t="str">
        <f aca="false">IFERROR(__xludf.dummyfunction("INDEX(SPLIT(B1966, "" "", TRUE, TRUE), 0, 1)"),"GCP")</f>
        <v>GCP</v>
      </c>
    </row>
    <row r="1967" customFormat="false" ht="15.75" hidden="false" customHeight="false" outlineLevel="0" collapsed="false">
      <c r="A1967" s="8" t="s">
        <v>865</v>
      </c>
      <c r="B1967" s="8" t="s">
        <v>2072</v>
      </c>
      <c r="C1967" s="8" t="str">
        <f aca="false">IFERROR(__xludf.dummyfunction("INDEX(SPLIT(B1967, "" "", TRUE, TRUE), 0, 1)"),"GCP")</f>
        <v>GCP</v>
      </c>
    </row>
    <row r="1968" customFormat="false" ht="15.75" hidden="false" customHeight="false" outlineLevel="0" collapsed="false">
      <c r="A1968" s="8" t="s">
        <v>865</v>
      </c>
      <c r="B1968" s="8" t="s">
        <v>2073</v>
      </c>
      <c r="C1968" s="8" t="str">
        <f aca="false">IFERROR(__xludf.dummyfunction("INDEX(SPLIT(B1968, "" "", TRUE, TRUE), 0, 1)"),"GCP")</f>
        <v>GCP</v>
      </c>
    </row>
    <row r="1969" customFormat="false" ht="15.75" hidden="false" customHeight="false" outlineLevel="0" collapsed="false">
      <c r="A1969" s="8" t="s">
        <v>865</v>
      </c>
      <c r="B1969" s="8" t="s">
        <v>2074</v>
      </c>
      <c r="C1969" s="8" t="str">
        <f aca="false">IFERROR(__xludf.dummyfunction("INDEX(SPLIT(B1969, "" "", TRUE, TRUE), 0, 1)"),"GCP")</f>
        <v>GCP</v>
      </c>
    </row>
    <row r="1970" customFormat="false" ht="15.75" hidden="false" customHeight="false" outlineLevel="0" collapsed="false">
      <c r="A1970" s="8" t="s">
        <v>865</v>
      </c>
      <c r="B1970" s="8" t="s">
        <v>2075</v>
      </c>
      <c r="C1970" s="8" t="str">
        <f aca="false">IFERROR(__xludf.dummyfunction("INDEX(SPLIT(B1970, "" "", TRUE, TRUE), 0, 1)"),"GCP")</f>
        <v>GCP</v>
      </c>
    </row>
    <row r="1971" customFormat="false" ht="15.75" hidden="false" customHeight="false" outlineLevel="0" collapsed="false">
      <c r="A1971" s="8" t="s">
        <v>865</v>
      </c>
      <c r="B1971" s="8" t="s">
        <v>2076</v>
      </c>
      <c r="C1971" s="8" t="str">
        <f aca="false">IFERROR(__xludf.dummyfunction("INDEX(SPLIT(B1971, "" "", TRUE, TRUE), 0, 1)"),"GCP")</f>
        <v>GCP</v>
      </c>
    </row>
    <row r="1972" customFormat="false" ht="15.75" hidden="false" customHeight="false" outlineLevel="0" collapsed="false">
      <c r="A1972" s="8" t="s">
        <v>865</v>
      </c>
      <c r="B1972" s="8" t="s">
        <v>2077</v>
      </c>
      <c r="C1972" s="8" t="str">
        <f aca="false">IFERROR(__xludf.dummyfunction("INDEX(SPLIT(B1972, "" "", TRUE, TRUE), 0, 1)"),"GCP")</f>
        <v>GCP</v>
      </c>
    </row>
    <row r="1973" customFormat="false" ht="15.75" hidden="false" customHeight="false" outlineLevel="0" collapsed="false">
      <c r="A1973" s="8" t="s">
        <v>865</v>
      </c>
      <c r="B1973" s="8" t="s">
        <v>2078</v>
      </c>
      <c r="C1973" s="8" t="str">
        <f aca="false">IFERROR(__xludf.dummyfunction("INDEX(SPLIT(B1973, "" "", TRUE, TRUE), 0, 1)"),"GCP")</f>
        <v>GCP</v>
      </c>
    </row>
    <row r="1974" customFormat="false" ht="15.75" hidden="false" customHeight="false" outlineLevel="0" collapsed="false">
      <c r="A1974" s="8" t="s">
        <v>865</v>
      </c>
      <c r="B1974" s="8" t="s">
        <v>2079</v>
      </c>
      <c r="C1974" s="8" t="str">
        <f aca="false">IFERROR(__xludf.dummyfunction("INDEX(SPLIT(B1974, "" "", TRUE, TRUE), 0, 1)"),"GCP")</f>
        <v>GCP</v>
      </c>
    </row>
    <row r="1975" customFormat="false" ht="15.75" hidden="false" customHeight="false" outlineLevel="0" collapsed="false">
      <c r="A1975" s="8" t="s">
        <v>865</v>
      </c>
      <c r="B1975" s="8" t="s">
        <v>2080</v>
      </c>
      <c r="C1975" s="8" t="str">
        <f aca="false">IFERROR(__xludf.dummyfunction("INDEX(SPLIT(B1975, "" "", TRUE, TRUE), 0, 1)"),"GCP")</f>
        <v>GCP</v>
      </c>
    </row>
    <row r="1976" customFormat="false" ht="15.75" hidden="false" customHeight="false" outlineLevel="0" collapsed="false">
      <c r="A1976" s="8" t="s">
        <v>865</v>
      </c>
      <c r="B1976" s="8" t="s">
        <v>2081</v>
      </c>
      <c r="C1976" s="8" t="str">
        <f aca="false">IFERROR(__xludf.dummyfunction("INDEX(SPLIT(B1976, "" "", TRUE, TRUE), 0, 1)"),"GCP")</f>
        <v>GCP</v>
      </c>
    </row>
    <row r="1977" customFormat="false" ht="15.75" hidden="false" customHeight="false" outlineLevel="0" collapsed="false">
      <c r="A1977" s="8" t="s">
        <v>865</v>
      </c>
      <c r="B1977" s="8" t="s">
        <v>2082</v>
      </c>
      <c r="C1977" s="8" t="str">
        <f aca="false">IFERROR(__xludf.dummyfunction("INDEX(SPLIT(B1977, "" "", TRUE, TRUE), 0, 1)"),"GCP")</f>
        <v>GCP</v>
      </c>
    </row>
    <row r="1978" customFormat="false" ht="15.75" hidden="false" customHeight="false" outlineLevel="0" collapsed="false">
      <c r="A1978" s="8" t="s">
        <v>865</v>
      </c>
      <c r="B1978" s="8" t="s">
        <v>2083</v>
      </c>
      <c r="C1978" s="8" t="str">
        <f aca="false">IFERROR(__xludf.dummyfunction("INDEX(SPLIT(B1978, "" "", TRUE, TRUE), 0, 1)"),"GCP")</f>
        <v>GCP</v>
      </c>
    </row>
    <row r="1979" customFormat="false" ht="15.75" hidden="false" customHeight="false" outlineLevel="0" collapsed="false">
      <c r="A1979" s="8" t="s">
        <v>865</v>
      </c>
      <c r="B1979" s="8" t="s">
        <v>2084</v>
      </c>
      <c r="C1979" s="8" t="str">
        <f aca="false">IFERROR(__xludf.dummyfunction("INDEX(SPLIT(B1979, "" "", TRUE, TRUE), 0, 1)"),"GCP")</f>
        <v>GCP</v>
      </c>
    </row>
    <row r="1980" customFormat="false" ht="15.75" hidden="false" customHeight="false" outlineLevel="0" collapsed="false">
      <c r="A1980" s="8" t="s">
        <v>865</v>
      </c>
      <c r="B1980" s="8" t="s">
        <v>2085</v>
      </c>
      <c r="C1980" s="8" t="str">
        <f aca="false">IFERROR(__xludf.dummyfunction("INDEX(SPLIT(B1980, "" "", TRUE, TRUE), 0, 1)"),"GCP")</f>
        <v>GCP</v>
      </c>
    </row>
    <row r="1981" customFormat="false" ht="15.75" hidden="false" customHeight="false" outlineLevel="0" collapsed="false">
      <c r="A1981" s="8" t="s">
        <v>865</v>
      </c>
      <c r="B1981" s="8" t="s">
        <v>2086</v>
      </c>
      <c r="C1981" s="8" t="str">
        <f aca="false">IFERROR(__xludf.dummyfunction("INDEX(SPLIT(B1981, "" "", TRUE, TRUE), 0, 1)"),"GCP")</f>
        <v>GCP</v>
      </c>
    </row>
    <row r="1982" customFormat="false" ht="15.75" hidden="false" customHeight="false" outlineLevel="0" collapsed="false">
      <c r="A1982" s="8" t="s">
        <v>865</v>
      </c>
      <c r="B1982" s="8" t="s">
        <v>2087</v>
      </c>
      <c r="C1982" s="8" t="str">
        <f aca="false">IFERROR(__xludf.dummyfunction("INDEX(SPLIT(B1982, "" "", TRUE, TRUE), 0, 1)"),"GCP")</f>
        <v>GCP</v>
      </c>
    </row>
    <row r="1983" customFormat="false" ht="15.75" hidden="false" customHeight="false" outlineLevel="0" collapsed="false">
      <c r="A1983" s="8" t="s">
        <v>865</v>
      </c>
      <c r="B1983" s="8" t="s">
        <v>2088</v>
      </c>
      <c r="C1983" s="8" t="str">
        <f aca="false">IFERROR(__xludf.dummyfunction("INDEX(SPLIT(B1983, "" "", TRUE, TRUE), 0, 1)"),"GCP")</f>
        <v>GCP</v>
      </c>
    </row>
    <row r="1984" customFormat="false" ht="15.75" hidden="false" customHeight="false" outlineLevel="0" collapsed="false">
      <c r="A1984" s="8" t="s">
        <v>865</v>
      </c>
      <c r="B1984" s="8" t="s">
        <v>2089</v>
      </c>
      <c r="C1984" s="8" t="str">
        <f aca="false">IFERROR(__xludf.dummyfunction("INDEX(SPLIT(B1984, "" "", TRUE, TRUE), 0, 1)"),"GCP")</f>
        <v>GCP</v>
      </c>
    </row>
    <row r="1985" customFormat="false" ht="15.75" hidden="false" customHeight="false" outlineLevel="0" collapsed="false">
      <c r="A1985" s="8" t="s">
        <v>865</v>
      </c>
      <c r="B1985" s="8" t="s">
        <v>2090</v>
      </c>
      <c r="C1985" s="8" t="str">
        <f aca="false">IFERROR(__xludf.dummyfunction("INDEX(SPLIT(B1985, "" "", TRUE, TRUE), 0, 1)"),"GCP")</f>
        <v>GCP</v>
      </c>
    </row>
    <row r="1986" customFormat="false" ht="15.75" hidden="false" customHeight="false" outlineLevel="0" collapsed="false">
      <c r="A1986" s="8" t="s">
        <v>865</v>
      </c>
      <c r="B1986" s="8" t="s">
        <v>2091</v>
      </c>
      <c r="C1986" s="8" t="str">
        <f aca="false">IFERROR(__xludf.dummyfunction("INDEX(SPLIT(B1986, "" "", TRUE, TRUE), 0, 1)"),"GCP")</f>
        <v>GCP</v>
      </c>
    </row>
    <row r="1987" customFormat="false" ht="15.75" hidden="false" customHeight="false" outlineLevel="0" collapsed="false">
      <c r="A1987" s="8" t="s">
        <v>865</v>
      </c>
      <c r="B1987" s="8" t="s">
        <v>2092</v>
      </c>
      <c r="C1987" s="8" t="str">
        <f aca="false">IFERROR(__xludf.dummyfunction("INDEX(SPLIT(B1987, "" "", TRUE, TRUE), 0, 1)"),"GCP")</f>
        <v>GCP</v>
      </c>
    </row>
    <row r="1988" customFormat="false" ht="15.75" hidden="false" customHeight="false" outlineLevel="0" collapsed="false">
      <c r="A1988" s="8" t="s">
        <v>865</v>
      </c>
      <c r="B1988" s="8" t="s">
        <v>2093</v>
      </c>
      <c r="C1988" s="8" t="str">
        <f aca="false">IFERROR(__xludf.dummyfunction("INDEX(SPLIT(B1988, "" "", TRUE, TRUE), 0, 1)"),"GCP")</f>
        <v>GCP</v>
      </c>
    </row>
    <row r="1989" customFormat="false" ht="15.75" hidden="false" customHeight="false" outlineLevel="0" collapsed="false">
      <c r="A1989" s="8" t="s">
        <v>865</v>
      </c>
      <c r="B1989" s="8" t="s">
        <v>2094</v>
      </c>
      <c r="C1989" s="8" t="str">
        <f aca="false">IFERROR(__xludf.dummyfunction("INDEX(SPLIT(B1989, "" "", TRUE, TRUE), 0, 1)"),"GCP")</f>
        <v>GCP</v>
      </c>
    </row>
    <row r="1990" customFormat="false" ht="15.75" hidden="false" customHeight="false" outlineLevel="0" collapsed="false">
      <c r="A1990" s="8" t="s">
        <v>865</v>
      </c>
      <c r="B1990" s="8" t="s">
        <v>2095</v>
      </c>
      <c r="C1990" s="8" t="str">
        <f aca="false">IFERROR(__xludf.dummyfunction("INDEX(SPLIT(B1990, "" "", TRUE, TRUE), 0, 1)"),"GCP")</f>
        <v>GCP</v>
      </c>
    </row>
    <row r="1991" customFormat="false" ht="15.75" hidden="false" customHeight="false" outlineLevel="0" collapsed="false">
      <c r="A1991" s="8" t="s">
        <v>865</v>
      </c>
      <c r="B1991" s="8" t="s">
        <v>2096</v>
      </c>
      <c r="C1991" s="8" t="str">
        <f aca="false">IFERROR(__xludf.dummyfunction("INDEX(SPLIT(B1991, "" "", TRUE, TRUE), 0, 1)"),"GCP")</f>
        <v>GCP</v>
      </c>
    </row>
    <row r="1992" customFormat="false" ht="15.75" hidden="false" customHeight="false" outlineLevel="0" collapsed="false">
      <c r="A1992" s="8" t="s">
        <v>865</v>
      </c>
      <c r="B1992" s="8" t="s">
        <v>2097</v>
      </c>
      <c r="C1992" s="8" t="str">
        <f aca="false">IFERROR(__xludf.dummyfunction("INDEX(SPLIT(B1992, "" "", TRUE, TRUE), 0, 1)"),"GCP")</f>
        <v>GCP</v>
      </c>
    </row>
    <row r="1993" customFormat="false" ht="15.75" hidden="false" customHeight="false" outlineLevel="0" collapsed="false">
      <c r="A1993" s="8" t="s">
        <v>865</v>
      </c>
      <c r="B1993" s="8" t="s">
        <v>2098</v>
      </c>
      <c r="C1993" s="8" t="str">
        <f aca="false">IFERROR(__xludf.dummyfunction("INDEX(SPLIT(B1993, "" "", TRUE, TRUE), 0, 1)"),"GCP")</f>
        <v>GCP</v>
      </c>
    </row>
    <row r="1994" customFormat="false" ht="15.75" hidden="false" customHeight="false" outlineLevel="0" collapsed="false">
      <c r="A1994" s="8" t="s">
        <v>865</v>
      </c>
      <c r="B1994" s="8" t="s">
        <v>2099</v>
      </c>
      <c r="C1994" s="8" t="str">
        <f aca="false">IFERROR(__xludf.dummyfunction("INDEX(SPLIT(B1994, "" "", TRUE, TRUE), 0, 1)"),"GCP")</f>
        <v>GCP</v>
      </c>
    </row>
    <row r="1995" customFormat="false" ht="15.75" hidden="false" customHeight="false" outlineLevel="0" collapsed="false">
      <c r="A1995" s="8" t="s">
        <v>865</v>
      </c>
      <c r="B1995" s="8" t="s">
        <v>2100</v>
      </c>
      <c r="C1995" s="8" t="str">
        <f aca="false">IFERROR(__xludf.dummyfunction("INDEX(SPLIT(B1995, "" "", TRUE, TRUE), 0, 1)"),"GCP")</f>
        <v>GCP</v>
      </c>
    </row>
    <row r="1996" customFormat="false" ht="15.75" hidden="false" customHeight="false" outlineLevel="0" collapsed="false">
      <c r="A1996" s="8" t="s">
        <v>865</v>
      </c>
      <c r="B1996" s="8" t="s">
        <v>2101</v>
      </c>
      <c r="C1996" s="8" t="str">
        <f aca="false">IFERROR(__xludf.dummyfunction("INDEX(SPLIT(B1996, "" "", TRUE, TRUE), 0, 1)"),"GCP")</f>
        <v>GCP</v>
      </c>
    </row>
    <row r="1997" customFormat="false" ht="15.75" hidden="false" customHeight="false" outlineLevel="0" collapsed="false">
      <c r="A1997" s="8" t="s">
        <v>865</v>
      </c>
      <c r="B1997" s="8" t="s">
        <v>2102</v>
      </c>
      <c r="C1997" s="8" t="str">
        <f aca="false">IFERROR(__xludf.dummyfunction("INDEX(SPLIT(B1997, "" "", TRUE, TRUE), 0, 1)"),"GCP")</f>
        <v>GCP</v>
      </c>
    </row>
    <row r="1998" customFormat="false" ht="15.75" hidden="false" customHeight="false" outlineLevel="0" collapsed="false">
      <c r="A1998" s="8" t="s">
        <v>865</v>
      </c>
      <c r="B1998" s="8" t="s">
        <v>2103</v>
      </c>
      <c r="C1998" s="8" t="str">
        <f aca="false">IFERROR(__xludf.dummyfunction("INDEX(SPLIT(B1998, "" "", TRUE, TRUE), 0, 1)"),"GCP")</f>
        <v>GCP</v>
      </c>
    </row>
    <row r="1999" customFormat="false" ht="15.75" hidden="false" customHeight="false" outlineLevel="0" collapsed="false">
      <c r="A1999" s="8" t="s">
        <v>865</v>
      </c>
      <c r="B1999" s="8" t="s">
        <v>2104</v>
      </c>
      <c r="C1999" s="8" t="str">
        <f aca="false">IFERROR(__xludf.dummyfunction("INDEX(SPLIT(B1999, "" "", TRUE, TRUE), 0, 1)"),"GCP")</f>
        <v>GCP</v>
      </c>
    </row>
    <row r="2000" customFormat="false" ht="15.75" hidden="false" customHeight="false" outlineLevel="0" collapsed="false">
      <c r="A2000" s="8" t="s">
        <v>865</v>
      </c>
      <c r="B2000" s="8" t="s">
        <v>2105</v>
      </c>
      <c r="C2000" s="8" t="str">
        <f aca="false">IFERROR(__xludf.dummyfunction("INDEX(SPLIT(B2000, "" "", TRUE, TRUE), 0, 1)"),"GCP")</f>
        <v>GCP</v>
      </c>
    </row>
    <row r="2001" customFormat="false" ht="15.75" hidden="false" customHeight="false" outlineLevel="0" collapsed="false">
      <c r="A2001" s="8" t="s">
        <v>865</v>
      </c>
      <c r="B2001" s="8" t="s">
        <v>2106</v>
      </c>
      <c r="C2001" s="8" t="str">
        <f aca="false">IFERROR(__xludf.dummyfunction("INDEX(SPLIT(B2001, "" "", TRUE, TRUE), 0, 1)"),"GCP")</f>
        <v>GCP</v>
      </c>
    </row>
    <row r="2002" customFormat="false" ht="15.75" hidden="false" customHeight="false" outlineLevel="0" collapsed="false">
      <c r="A2002" s="8" t="s">
        <v>865</v>
      </c>
      <c r="B2002" s="8" t="s">
        <v>2107</v>
      </c>
      <c r="C2002" s="8" t="str">
        <f aca="false">IFERROR(__xludf.dummyfunction("INDEX(SPLIT(B2002, "" "", TRUE, TRUE), 0, 1)"),"GCP")</f>
        <v>GCP</v>
      </c>
    </row>
    <row r="2003" customFormat="false" ht="15.75" hidden="false" customHeight="false" outlineLevel="0" collapsed="false">
      <c r="A2003" s="8" t="s">
        <v>865</v>
      </c>
      <c r="B2003" s="8" t="s">
        <v>2108</v>
      </c>
      <c r="C2003" s="8" t="str">
        <f aca="false">IFERROR(__xludf.dummyfunction("INDEX(SPLIT(B2003, "" "", TRUE, TRUE), 0, 1)"),"GCP")</f>
        <v>GCP</v>
      </c>
    </row>
    <row r="2004" customFormat="false" ht="15.75" hidden="false" customHeight="false" outlineLevel="0" collapsed="false">
      <c r="A2004" s="8" t="s">
        <v>865</v>
      </c>
      <c r="B2004" s="8" t="s">
        <v>2109</v>
      </c>
      <c r="C2004" s="8" t="str">
        <f aca="false">IFERROR(__xludf.dummyfunction("INDEX(SPLIT(B2004, "" "", TRUE, TRUE), 0, 1)"),"GCP")</f>
        <v>GCP</v>
      </c>
    </row>
    <row r="2005" customFormat="false" ht="15.75" hidden="false" customHeight="false" outlineLevel="0" collapsed="false">
      <c r="A2005" s="8" t="s">
        <v>865</v>
      </c>
      <c r="B2005" s="8" t="s">
        <v>2110</v>
      </c>
      <c r="C2005" s="8" t="str">
        <f aca="false">IFERROR(__xludf.dummyfunction("INDEX(SPLIT(B2005, "" "", TRUE, TRUE), 0, 1)"),"GCP")</f>
        <v>GCP</v>
      </c>
    </row>
    <row r="2006" customFormat="false" ht="15.75" hidden="false" customHeight="false" outlineLevel="0" collapsed="false">
      <c r="A2006" s="8" t="s">
        <v>865</v>
      </c>
      <c r="B2006" s="8" t="s">
        <v>2111</v>
      </c>
      <c r="C2006" s="8" t="str">
        <f aca="false">IFERROR(__xludf.dummyfunction("INDEX(SPLIT(B2006, "" "", TRUE, TRUE), 0, 1)"),"GCP")</f>
        <v>GCP</v>
      </c>
    </row>
    <row r="2007" customFormat="false" ht="15.75" hidden="false" customHeight="false" outlineLevel="0" collapsed="false">
      <c r="A2007" s="8" t="s">
        <v>865</v>
      </c>
      <c r="B2007" s="8" t="s">
        <v>2112</v>
      </c>
      <c r="C2007" s="8" t="str">
        <f aca="false">IFERROR(__xludf.dummyfunction("INDEX(SPLIT(B2007, "" "", TRUE, TRUE), 0, 1)"),"GCP")</f>
        <v>GCP</v>
      </c>
    </row>
    <row r="2008" customFormat="false" ht="15.75" hidden="false" customHeight="false" outlineLevel="0" collapsed="false">
      <c r="A2008" s="8" t="s">
        <v>865</v>
      </c>
      <c r="B2008" s="8" t="s">
        <v>2113</v>
      </c>
      <c r="C2008" s="8" t="str">
        <f aca="false">IFERROR(__xludf.dummyfunction("INDEX(SPLIT(B2008, "" "", TRUE, TRUE), 0, 1)"),"GCP")</f>
        <v>GCP</v>
      </c>
    </row>
    <row r="2009" customFormat="false" ht="15.75" hidden="false" customHeight="false" outlineLevel="0" collapsed="false">
      <c r="A2009" s="8" t="s">
        <v>865</v>
      </c>
      <c r="B2009" s="8" t="s">
        <v>2114</v>
      </c>
      <c r="C2009" s="8" t="str">
        <f aca="false">IFERROR(__xludf.dummyfunction("INDEX(SPLIT(B2009, "" "", TRUE, TRUE), 0, 1)"),"GCP")</f>
        <v>GCP</v>
      </c>
    </row>
    <row r="2010" customFormat="false" ht="15.75" hidden="false" customHeight="false" outlineLevel="0" collapsed="false">
      <c r="A2010" s="8" t="s">
        <v>865</v>
      </c>
      <c r="B2010" s="8" t="s">
        <v>2115</v>
      </c>
      <c r="C2010" s="8" t="str">
        <f aca="false">IFERROR(__xludf.dummyfunction("INDEX(SPLIT(B2010, "" "", TRUE, TRUE), 0, 1)"),"GCP")</f>
        <v>GCP</v>
      </c>
    </row>
    <row r="2011" customFormat="false" ht="15.75" hidden="false" customHeight="false" outlineLevel="0" collapsed="false">
      <c r="A2011" s="8" t="s">
        <v>865</v>
      </c>
      <c r="B2011" s="8" t="s">
        <v>2116</v>
      </c>
      <c r="C2011" s="8" t="str">
        <f aca="false">IFERROR(__xludf.dummyfunction("INDEX(SPLIT(B2011, "" "", TRUE, TRUE), 0, 1)"),"GCP")</f>
        <v>GCP</v>
      </c>
    </row>
    <row r="2012" customFormat="false" ht="15.75" hidden="false" customHeight="false" outlineLevel="0" collapsed="false">
      <c r="A2012" s="8" t="s">
        <v>865</v>
      </c>
      <c r="B2012" s="8" t="s">
        <v>2117</v>
      </c>
      <c r="C2012" s="8" t="str">
        <f aca="false">IFERROR(__xludf.dummyfunction("INDEX(SPLIT(B2012, "" "", TRUE, TRUE), 0, 1)"),"GCP")</f>
        <v>GCP</v>
      </c>
    </row>
    <row r="2013" customFormat="false" ht="15.75" hidden="false" customHeight="false" outlineLevel="0" collapsed="false">
      <c r="A2013" s="8" t="s">
        <v>865</v>
      </c>
      <c r="B2013" s="8" t="s">
        <v>2118</v>
      </c>
      <c r="C2013" s="8" t="str">
        <f aca="false">IFERROR(__xludf.dummyfunction("INDEX(SPLIT(B2013, "" "", TRUE, TRUE), 0, 1)"),"GCP")</f>
        <v>GCP</v>
      </c>
    </row>
    <row r="2014" customFormat="false" ht="15.75" hidden="false" customHeight="false" outlineLevel="0" collapsed="false">
      <c r="A2014" s="8" t="s">
        <v>865</v>
      </c>
      <c r="B2014" s="8" t="s">
        <v>2119</v>
      </c>
      <c r="C2014" s="8" t="str">
        <f aca="false">IFERROR(__xludf.dummyfunction("INDEX(SPLIT(B2014, "" "", TRUE, TRUE), 0, 1)"),"GCP")</f>
        <v>GCP</v>
      </c>
    </row>
    <row r="2015" customFormat="false" ht="15.75" hidden="false" customHeight="false" outlineLevel="0" collapsed="false">
      <c r="A2015" s="8" t="s">
        <v>865</v>
      </c>
      <c r="B2015" s="8" t="s">
        <v>2120</v>
      </c>
      <c r="C2015" s="8" t="str">
        <f aca="false">IFERROR(__xludf.dummyfunction("INDEX(SPLIT(B2015, "" "", TRUE, TRUE), 0, 1)"),"GCP")</f>
        <v>GCP</v>
      </c>
    </row>
    <row r="2016" customFormat="false" ht="15.75" hidden="false" customHeight="false" outlineLevel="0" collapsed="false">
      <c r="A2016" s="8" t="s">
        <v>865</v>
      </c>
      <c r="B2016" s="8" t="s">
        <v>2121</v>
      </c>
      <c r="C2016" s="8" t="str">
        <f aca="false">IFERROR(__xludf.dummyfunction("INDEX(SPLIT(B2016, "" "", TRUE, TRUE), 0, 1)"),"GCP")</f>
        <v>GCP</v>
      </c>
    </row>
    <row r="2017" customFormat="false" ht="15.75" hidden="false" customHeight="false" outlineLevel="0" collapsed="false">
      <c r="A2017" s="8" t="s">
        <v>865</v>
      </c>
      <c r="B2017" s="8" t="s">
        <v>2122</v>
      </c>
      <c r="C2017" s="8" t="str">
        <f aca="false">IFERROR(__xludf.dummyfunction("INDEX(SPLIT(B2017, "" "", TRUE, TRUE), 0, 1)"),"GCP")</f>
        <v>GCP</v>
      </c>
    </row>
    <row r="2018" customFormat="false" ht="15.75" hidden="false" customHeight="false" outlineLevel="0" collapsed="false">
      <c r="A2018" s="8" t="s">
        <v>865</v>
      </c>
      <c r="B2018" s="8" t="s">
        <v>2123</v>
      </c>
      <c r="C2018" s="8" t="str">
        <f aca="false">IFERROR(__xludf.dummyfunction("INDEX(SPLIT(B2018, "" "", TRUE, TRUE), 0, 1)"),"GCP")</f>
        <v>GCP</v>
      </c>
    </row>
    <row r="2019" customFormat="false" ht="15.75" hidden="false" customHeight="false" outlineLevel="0" collapsed="false">
      <c r="A2019" s="8" t="s">
        <v>865</v>
      </c>
      <c r="B2019" s="8" t="s">
        <v>2124</v>
      </c>
      <c r="C2019" s="8" t="str">
        <f aca="false">IFERROR(__xludf.dummyfunction("INDEX(SPLIT(B2019, "" "", TRUE, TRUE), 0, 1)"),"GCP")</f>
        <v>GCP</v>
      </c>
    </row>
    <row r="2020" customFormat="false" ht="15.75" hidden="false" customHeight="false" outlineLevel="0" collapsed="false">
      <c r="A2020" s="8" t="s">
        <v>865</v>
      </c>
      <c r="B2020" s="8" t="s">
        <v>2125</v>
      </c>
      <c r="C2020" s="8" t="str">
        <f aca="false">IFERROR(__xludf.dummyfunction("INDEX(SPLIT(B2020, "" "", TRUE, TRUE), 0, 1)"),"GCP")</f>
        <v>GCP</v>
      </c>
    </row>
    <row r="2021" customFormat="false" ht="15.75" hidden="false" customHeight="false" outlineLevel="0" collapsed="false">
      <c r="A2021" s="8" t="s">
        <v>865</v>
      </c>
      <c r="B2021" s="8" t="s">
        <v>2126</v>
      </c>
      <c r="C2021" s="8" t="str">
        <f aca="false">IFERROR(__xludf.dummyfunction("INDEX(SPLIT(B2021, "" "", TRUE, TRUE), 0, 1)"),"GCP")</f>
        <v>GCP</v>
      </c>
    </row>
    <row r="2022" customFormat="false" ht="15.75" hidden="false" customHeight="false" outlineLevel="0" collapsed="false">
      <c r="A2022" s="8" t="s">
        <v>865</v>
      </c>
      <c r="B2022" s="8" t="s">
        <v>2127</v>
      </c>
      <c r="C2022" s="8" t="str">
        <f aca="false">IFERROR(__xludf.dummyfunction("INDEX(SPLIT(B2022, "" "", TRUE, TRUE), 0, 1)"),"GCP")</f>
        <v>GCP</v>
      </c>
    </row>
    <row r="2023" customFormat="false" ht="15.75" hidden="false" customHeight="false" outlineLevel="0" collapsed="false">
      <c r="A2023" s="8" t="s">
        <v>865</v>
      </c>
      <c r="B2023" s="8" t="s">
        <v>2128</v>
      </c>
      <c r="C2023" s="8" t="str">
        <f aca="false">IFERROR(__xludf.dummyfunction("INDEX(SPLIT(B2023, "" "", TRUE, TRUE), 0, 1)"),"GCP")</f>
        <v>GCP</v>
      </c>
    </row>
    <row r="2024" customFormat="false" ht="15.75" hidden="false" customHeight="false" outlineLevel="0" collapsed="false">
      <c r="A2024" s="8" t="s">
        <v>865</v>
      </c>
      <c r="B2024" s="8" t="s">
        <v>2129</v>
      </c>
      <c r="C2024" s="8" t="str">
        <f aca="false">IFERROR(__xludf.dummyfunction("INDEX(SPLIT(B2024, "" "", TRUE, TRUE), 0, 1)"),"GCP")</f>
        <v>GCP</v>
      </c>
    </row>
    <row r="2025" customFormat="false" ht="15.75" hidden="false" customHeight="false" outlineLevel="0" collapsed="false">
      <c r="A2025" s="8" t="s">
        <v>865</v>
      </c>
      <c r="B2025" s="8" t="s">
        <v>2130</v>
      </c>
      <c r="C2025" s="8" t="str">
        <f aca="false">IFERROR(__xludf.dummyfunction("INDEX(SPLIT(B2025, "" "", TRUE, TRUE), 0, 1)"),"GCP")</f>
        <v>GCP</v>
      </c>
    </row>
    <row r="2026" customFormat="false" ht="15.75" hidden="false" customHeight="false" outlineLevel="0" collapsed="false">
      <c r="A2026" s="8" t="s">
        <v>865</v>
      </c>
      <c r="B2026" s="8" t="s">
        <v>2131</v>
      </c>
      <c r="C2026" s="8" t="str">
        <f aca="false">IFERROR(__xludf.dummyfunction("INDEX(SPLIT(B2026, "" "", TRUE, TRUE), 0, 1)"),"GCP")</f>
        <v>GCP</v>
      </c>
    </row>
    <row r="2027" customFormat="false" ht="15.75" hidden="false" customHeight="false" outlineLevel="0" collapsed="false">
      <c r="A2027" s="8" t="s">
        <v>865</v>
      </c>
      <c r="B2027" s="8" t="s">
        <v>2132</v>
      </c>
      <c r="C2027" s="8" t="str">
        <f aca="false">IFERROR(__xludf.dummyfunction("INDEX(SPLIT(B2027, "" "", TRUE, TRUE), 0, 1)"),"GCP")</f>
        <v>GCP</v>
      </c>
    </row>
    <row r="2028" customFormat="false" ht="15.75" hidden="false" customHeight="false" outlineLevel="0" collapsed="false">
      <c r="A2028" s="8" t="s">
        <v>865</v>
      </c>
      <c r="B2028" s="8" t="s">
        <v>2133</v>
      </c>
      <c r="C2028" s="8" t="str">
        <f aca="false">IFERROR(__xludf.dummyfunction("INDEX(SPLIT(B2028, "" "", TRUE, TRUE), 0, 1)"),"GCP")</f>
        <v>GCP</v>
      </c>
    </row>
    <row r="2029" customFormat="false" ht="15.75" hidden="false" customHeight="false" outlineLevel="0" collapsed="false">
      <c r="A2029" s="8" t="s">
        <v>865</v>
      </c>
      <c r="B2029" s="8" t="s">
        <v>2134</v>
      </c>
      <c r="C2029" s="8" t="str">
        <f aca="false">IFERROR(__xludf.dummyfunction("INDEX(SPLIT(B2029, "" "", TRUE, TRUE), 0, 1)"),"GCP")</f>
        <v>GCP</v>
      </c>
    </row>
    <row r="2030" customFormat="false" ht="15.75" hidden="false" customHeight="false" outlineLevel="0" collapsed="false">
      <c r="A2030" s="8" t="s">
        <v>865</v>
      </c>
      <c r="B2030" s="8" t="s">
        <v>2135</v>
      </c>
      <c r="C2030" s="8" t="str">
        <f aca="false">IFERROR(__xludf.dummyfunction("INDEX(SPLIT(B2030, "" "", TRUE, TRUE), 0, 1)"),"GCP")</f>
        <v>GCP</v>
      </c>
    </row>
    <row r="2031" customFormat="false" ht="15.75" hidden="false" customHeight="false" outlineLevel="0" collapsed="false">
      <c r="A2031" s="8" t="s">
        <v>865</v>
      </c>
      <c r="B2031" s="8" t="s">
        <v>2136</v>
      </c>
      <c r="C2031" s="8" t="str">
        <f aca="false">IFERROR(__xludf.dummyfunction("INDEX(SPLIT(B2031, "" "", TRUE, TRUE), 0, 1)"),"GCP")</f>
        <v>GCP</v>
      </c>
    </row>
    <row r="2032" customFormat="false" ht="15.75" hidden="false" customHeight="false" outlineLevel="0" collapsed="false">
      <c r="A2032" s="8" t="s">
        <v>865</v>
      </c>
      <c r="B2032" s="8" t="s">
        <v>2137</v>
      </c>
      <c r="C2032" s="8" t="str">
        <f aca="false">IFERROR(__xludf.dummyfunction("INDEX(SPLIT(B2032, "" "", TRUE, TRUE), 0, 1)"),"GCP")</f>
        <v>GCP</v>
      </c>
    </row>
    <row r="2033" customFormat="false" ht="15.75" hidden="false" customHeight="false" outlineLevel="0" collapsed="false">
      <c r="A2033" s="8" t="s">
        <v>865</v>
      </c>
      <c r="B2033" s="8" t="s">
        <v>2138</v>
      </c>
      <c r="C2033" s="8" t="str">
        <f aca="false">IFERROR(__xludf.dummyfunction("INDEX(SPLIT(B2033, "" "", TRUE, TRUE), 0, 1)"),"GCP")</f>
        <v>GCP</v>
      </c>
    </row>
    <row r="2034" customFormat="false" ht="15.75" hidden="false" customHeight="false" outlineLevel="0" collapsed="false">
      <c r="A2034" s="8" t="s">
        <v>865</v>
      </c>
      <c r="B2034" s="8" t="s">
        <v>2139</v>
      </c>
      <c r="C2034" s="8" t="str">
        <f aca="false">IFERROR(__xludf.dummyfunction("INDEX(SPLIT(B2034, "" "", TRUE, TRUE), 0, 1)"),"GCP")</f>
        <v>GCP</v>
      </c>
    </row>
    <row r="2035" customFormat="false" ht="15.75" hidden="false" customHeight="false" outlineLevel="0" collapsed="false">
      <c r="A2035" s="8" t="s">
        <v>865</v>
      </c>
      <c r="B2035" s="8" t="s">
        <v>2140</v>
      </c>
      <c r="C2035" s="8" t="str">
        <f aca="false">IFERROR(__xludf.dummyfunction("INDEX(SPLIT(B2035, "" "", TRUE, TRUE), 0, 1)"),"GCP")</f>
        <v>GCP</v>
      </c>
    </row>
    <row r="2036" customFormat="false" ht="15.75" hidden="false" customHeight="false" outlineLevel="0" collapsed="false">
      <c r="A2036" s="8" t="s">
        <v>865</v>
      </c>
      <c r="B2036" s="8" t="s">
        <v>2141</v>
      </c>
      <c r="C2036" s="8" t="str">
        <f aca="false">IFERROR(__xludf.dummyfunction("INDEX(SPLIT(B2036, "" "", TRUE, TRUE), 0, 1)"),"GCP")</f>
        <v>GCP</v>
      </c>
    </row>
    <row r="2037" customFormat="false" ht="15.75" hidden="false" customHeight="false" outlineLevel="0" collapsed="false">
      <c r="A2037" s="8" t="s">
        <v>865</v>
      </c>
      <c r="B2037" s="8" t="s">
        <v>2142</v>
      </c>
      <c r="C2037" s="8" t="str">
        <f aca="false">IFERROR(__xludf.dummyfunction("INDEX(SPLIT(B2037, "" "", TRUE, TRUE), 0, 1)"),"GCP")</f>
        <v>GCP</v>
      </c>
    </row>
    <row r="2038" customFormat="false" ht="15.75" hidden="false" customHeight="false" outlineLevel="0" collapsed="false">
      <c r="A2038" s="8" t="s">
        <v>865</v>
      </c>
      <c r="B2038" s="8" t="s">
        <v>2143</v>
      </c>
      <c r="C2038" s="8" t="str">
        <f aca="false">IFERROR(__xludf.dummyfunction("INDEX(SPLIT(B2038, "" "", TRUE, TRUE), 0, 1)"),"GCP")</f>
        <v>GCP</v>
      </c>
    </row>
    <row r="2039" customFormat="false" ht="15.75" hidden="false" customHeight="false" outlineLevel="0" collapsed="false">
      <c r="A2039" s="8" t="s">
        <v>865</v>
      </c>
      <c r="B2039" s="8" t="s">
        <v>2144</v>
      </c>
      <c r="C2039" s="8" t="str">
        <f aca="false">IFERROR(__xludf.dummyfunction("INDEX(SPLIT(B2039, "" "", TRUE, TRUE), 0, 1)"),"GCP")</f>
        <v>GCP</v>
      </c>
    </row>
    <row r="2040" customFormat="false" ht="15.75" hidden="false" customHeight="false" outlineLevel="0" collapsed="false">
      <c r="A2040" s="8" t="s">
        <v>865</v>
      </c>
      <c r="B2040" s="8" t="s">
        <v>2145</v>
      </c>
      <c r="C2040" s="8" t="str">
        <f aca="false">IFERROR(__xludf.dummyfunction("INDEX(SPLIT(B2040, "" "", TRUE, TRUE), 0, 1)"),"GCP")</f>
        <v>GCP</v>
      </c>
    </row>
    <row r="2041" customFormat="false" ht="15.75" hidden="false" customHeight="false" outlineLevel="0" collapsed="false">
      <c r="A2041" s="8" t="s">
        <v>865</v>
      </c>
      <c r="B2041" s="8" t="s">
        <v>2146</v>
      </c>
      <c r="C2041" s="8" t="str">
        <f aca="false">IFERROR(__xludf.dummyfunction("INDEX(SPLIT(B2041, "" "", TRUE, TRUE), 0, 1)"),"GCP")</f>
        <v>GCP</v>
      </c>
    </row>
    <row r="2042" customFormat="false" ht="15.75" hidden="false" customHeight="false" outlineLevel="0" collapsed="false">
      <c r="A2042" s="8" t="s">
        <v>865</v>
      </c>
      <c r="B2042" s="8" t="s">
        <v>2147</v>
      </c>
      <c r="C2042" s="8" t="str">
        <f aca="false">IFERROR(__xludf.dummyfunction("INDEX(SPLIT(B2042, "" "", TRUE, TRUE), 0, 1)"),"GCP")</f>
        <v>GCP</v>
      </c>
    </row>
    <row r="2043" customFormat="false" ht="15.75" hidden="false" customHeight="false" outlineLevel="0" collapsed="false">
      <c r="A2043" s="8" t="s">
        <v>865</v>
      </c>
      <c r="B2043" s="8" t="s">
        <v>2148</v>
      </c>
      <c r="C2043" s="8" t="str">
        <f aca="false">IFERROR(__xludf.dummyfunction("INDEX(SPLIT(B2043, "" "", TRUE, TRUE), 0, 1)"),"GCP")</f>
        <v>GCP</v>
      </c>
    </row>
    <row r="2044" customFormat="false" ht="15.75" hidden="false" customHeight="false" outlineLevel="0" collapsed="false">
      <c r="A2044" s="8" t="s">
        <v>865</v>
      </c>
      <c r="B2044" s="8" t="s">
        <v>2149</v>
      </c>
      <c r="C2044" s="8" t="str">
        <f aca="false">IFERROR(__xludf.dummyfunction("INDEX(SPLIT(B2044, "" "", TRUE, TRUE), 0, 1)"),"GCP")</f>
        <v>GCP</v>
      </c>
    </row>
    <row r="2045" customFormat="false" ht="15.75" hidden="false" customHeight="false" outlineLevel="0" collapsed="false">
      <c r="A2045" s="8" t="s">
        <v>865</v>
      </c>
      <c r="B2045" s="8" t="s">
        <v>2150</v>
      </c>
      <c r="C2045" s="8" t="str">
        <f aca="false">IFERROR(__xludf.dummyfunction("INDEX(SPLIT(B2045, "" "", TRUE, TRUE), 0, 1)"),"GCP")</f>
        <v>GCP</v>
      </c>
    </row>
    <row r="2046" customFormat="false" ht="15.75" hidden="false" customHeight="false" outlineLevel="0" collapsed="false">
      <c r="A2046" s="8" t="s">
        <v>865</v>
      </c>
      <c r="B2046" s="8" t="s">
        <v>2151</v>
      </c>
      <c r="C2046" s="8" t="str">
        <f aca="false">IFERROR(__xludf.dummyfunction("INDEX(SPLIT(B2046, "" "", TRUE, TRUE), 0, 1)"),"GCP")</f>
        <v>GCP</v>
      </c>
    </row>
    <row r="2047" customFormat="false" ht="15.75" hidden="false" customHeight="false" outlineLevel="0" collapsed="false">
      <c r="A2047" s="8" t="s">
        <v>865</v>
      </c>
      <c r="B2047" s="8" t="s">
        <v>2152</v>
      </c>
      <c r="C2047" s="8" t="str">
        <f aca="false">IFERROR(__xludf.dummyfunction("INDEX(SPLIT(B2047, "" "", TRUE, TRUE), 0, 1)"),"GCP")</f>
        <v>GCP</v>
      </c>
    </row>
    <row r="2048" customFormat="false" ht="15.75" hidden="false" customHeight="false" outlineLevel="0" collapsed="false">
      <c r="A2048" s="8" t="s">
        <v>865</v>
      </c>
      <c r="B2048" s="8" t="s">
        <v>2153</v>
      </c>
      <c r="C2048" s="8" t="str">
        <f aca="false">IFERROR(__xludf.dummyfunction("INDEX(SPLIT(B2048, "" "", TRUE, TRUE), 0, 1)"),"GCP")</f>
        <v>GCP</v>
      </c>
    </row>
    <row r="2049" customFormat="false" ht="15.75" hidden="false" customHeight="false" outlineLevel="0" collapsed="false">
      <c r="A2049" s="8" t="s">
        <v>865</v>
      </c>
      <c r="B2049" s="8" t="s">
        <v>2154</v>
      </c>
      <c r="C2049" s="8" t="str">
        <f aca="false">IFERROR(__xludf.dummyfunction("INDEX(SPLIT(B2049, "" "", TRUE, TRUE), 0, 1)"),"GCP")</f>
        <v>GCP</v>
      </c>
    </row>
    <row r="2050" customFormat="false" ht="15.75" hidden="false" customHeight="false" outlineLevel="0" collapsed="false">
      <c r="A2050" s="8" t="s">
        <v>865</v>
      </c>
      <c r="B2050" s="8" t="s">
        <v>2155</v>
      </c>
      <c r="C2050" s="8" t="str">
        <f aca="false">IFERROR(__xludf.dummyfunction("INDEX(SPLIT(B2050, "" "", TRUE, TRUE), 0, 1)"),"GCP")</f>
        <v>GCP</v>
      </c>
    </row>
    <row r="2051" customFormat="false" ht="15.75" hidden="false" customHeight="false" outlineLevel="0" collapsed="false">
      <c r="A2051" s="8" t="s">
        <v>865</v>
      </c>
      <c r="B2051" s="8" t="s">
        <v>2156</v>
      </c>
      <c r="C2051" s="8" t="str">
        <f aca="false">IFERROR(__xludf.dummyfunction("INDEX(SPLIT(B2051, "" "", TRUE, TRUE), 0, 1)"),"GCP")</f>
        <v>GCP</v>
      </c>
    </row>
    <row r="2052" customFormat="false" ht="15.75" hidden="false" customHeight="false" outlineLevel="0" collapsed="false">
      <c r="A2052" s="8" t="s">
        <v>865</v>
      </c>
      <c r="B2052" s="8" t="s">
        <v>2157</v>
      </c>
      <c r="C2052" s="8" t="str">
        <f aca="false">IFERROR(__xludf.dummyfunction("INDEX(SPLIT(B2052, "" "", TRUE, TRUE), 0, 1)"),"GCP")</f>
        <v>GCP</v>
      </c>
    </row>
    <row r="2053" customFormat="false" ht="15.75" hidden="false" customHeight="false" outlineLevel="0" collapsed="false">
      <c r="A2053" s="8" t="s">
        <v>865</v>
      </c>
      <c r="B2053" s="8" t="s">
        <v>2158</v>
      </c>
      <c r="C2053" s="8" t="str">
        <f aca="false">IFERROR(__xludf.dummyfunction("INDEX(SPLIT(B2053, "" "", TRUE, TRUE), 0, 1)"),"GCP")</f>
        <v>GCP</v>
      </c>
    </row>
    <row r="2054" customFormat="false" ht="15.75" hidden="false" customHeight="false" outlineLevel="0" collapsed="false">
      <c r="A2054" s="8" t="s">
        <v>865</v>
      </c>
      <c r="B2054" s="8" t="s">
        <v>2159</v>
      </c>
      <c r="C2054" s="8" t="str">
        <f aca="false">IFERROR(__xludf.dummyfunction("INDEX(SPLIT(B2054, "" "", TRUE, TRUE), 0, 1)"),"GCP")</f>
        <v>GCP</v>
      </c>
    </row>
    <row r="2055" customFormat="false" ht="15.75" hidden="false" customHeight="false" outlineLevel="0" collapsed="false">
      <c r="A2055" s="8" t="s">
        <v>865</v>
      </c>
      <c r="B2055" s="8" t="s">
        <v>2160</v>
      </c>
      <c r="C2055" s="8" t="str">
        <f aca="false">IFERROR(__xludf.dummyfunction("INDEX(SPLIT(B2055, "" "", TRUE, TRUE), 0, 1)"),"GCP")</f>
        <v>GCP</v>
      </c>
    </row>
    <row r="2056" customFormat="false" ht="15.75" hidden="false" customHeight="false" outlineLevel="0" collapsed="false">
      <c r="A2056" s="8" t="s">
        <v>865</v>
      </c>
      <c r="B2056" s="8" t="s">
        <v>2161</v>
      </c>
      <c r="C2056" s="8" t="str">
        <f aca="false">IFERROR(__xludf.dummyfunction("INDEX(SPLIT(B2056, "" "", TRUE, TRUE), 0, 1)"),"GCP")</f>
        <v>GCP</v>
      </c>
    </row>
    <row r="2057" customFormat="false" ht="15.75" hidden="false" customHeight="false" outlineLevel="0" collapsed="false">
      <c r="A2057" s="8" t="s">
        <v>865</v>
      </c>
      <c r="B2057" s="8" t="s">
        <v>2162</v>
      </c>
      <c r="C2057" s="8" t="str">
        <f aca="false">IFERROR(__xludf.dummyfunction("INDEX(SPLIT(B2057, "" "", TRUE, TRUE), 0, 1)"),"GCP")</f>
        <v>GCP</v>
      </c>
    </row>
    <row r="2058" customFormat="false" ht="15.75" hidden="false" customHeight="false" outlineLevel="0" collapsed="false">
      <c r="A2058" s="8" t="s">
        <v>865</v>
      </c>
      <c r="B2058" s="8" t="s">
        <v>2163</v>
      </c>
      <c r="C2058" s="8" t="str">
        <f aca="false">IFERROR(__xludf.dummyfunction("INDEX(SPLIT(B2058, "" "", TRUE, TRUE), 0, 1)"),"GCP")</f>
        <v>GCP</v>
      </c>
    </row>
    <row r="2059" customFormat="false" ht="15.75" hidden="false" customHeight="false" outlineLevel="0" collapsed="false">
      <c r="A2059" s="8" t="s">
        <v>865</v>
      </c>
      <c r="B2059" s="8" t="s">
        <v>2164</v>
      </c>
      <c r="C2059" s="8" t="str">
        <f aca="false">IFERROR(__xludf.dummyfunction("INDEX(SPLIT(B2059, "" "", TRUE, TRUE), 0, 1)"),"GCP")</f>
        <v>GCP</v>
      </c>
    </row>
    <row r="2060" customFormat="false" ht="15.75" hidden="false" customHeight="false" outlineLevel="0" collapsed="false">
      <c r="A2060" s="8" t="s">
        <v>865</v>
      </c>
      <c r="B2060" s="8" t="s">
        <v>2165</v>
      </c>
      <c r="C2060" s="8" t="str">
        <f aca="false">IFERROR(__xludf.dummyfunction("INDEX(SPLIT(B2060, "" "", TRUE, TRUE), 0, 1)"),"GCP")</f>
        <v>GCP</v>
      </c>
    </row>
    <row r="2061" customFormat="false" ht="15.75" hidden="false" customHeight="false" outlineLevel="0" collapsed="false">
      <c r="A2061" s="8" t="s">
        <v>865</v>
      </c>
      <c r="B2061" s="8" t="s">
        <v>2166</v>
      </c>
      <c r="C2061" s="8" t="str">
        <f aca="false">IFERROR(__xludf.dummyfunction("INDEX(SPLIT(B2061, "" "", TRUE, TRUE), 0, 1)"),"GCP")</f>
        <v>GCP</v>
      </c>
    </row>
    <row r="2062" customFormat="false" ht="15.75" hidden="false" customHeight="false" outlineLevel="0" collapsed="false">
      <c r="A2062" s="8" t="s">
        <v>865</v>
      </c>
      <c r="B2062" s="8" t="s">
        <v>2167</v>
      </c>
      <c r="C2062" s="8" t="str">
        <f aca="false">IFERROR(__xludf.dummyfunction("INDEX(SPLIT(B2062, "" "", TRUE, TRUE), 0, 1)"),"GCP")</f>
        <v>GCP</v>
      </c>
    </row>
    <row r="2063" customFormat="false" ht="15.75" hidden="false" customHeight="false" outlineLevel="0" collapsed="false">
      <c r="A2063" s="8" t="s">
        <v>865</v>
      </c>
      <c r="B2063" s="8" t="s">
        <v>2168</v>
      </c>
      <c r="C2063" s="8" t="str">
        <f aca="false">IFERROR(__xludf.dummyfunction("INDEX(SPLIT(B2063, "" "", TRUE, TRUE), 0, 1)"),"GCP")</f>
        <v>GCP</v>
      </c>
    </row>
    <row r="2064" customFormat="false" ht="15.75" hidden="false" customHeight="false" outlineLevel="0" collapsed="false">
      <c r="A2064" s="8" t="s">
        <v>865</v>
      </c>
      <c r="B2064" s="8" t="s">
        <v>2169</v>
      </c>
      <c r="C2064" s="8" t="str">
        <f aca="false">IFERROR(__xludf.dummyfunction("INDEX(SPLIT(B2064, "" "", TRUE, TRUE), 0, 1)"),"GCP")</f>
        <v>GCP</v>
      </c>
    </row>
    <row r="2065" customFormat="false" ht="15.75" hidden="false" customHeight="false" outlineLevel="0" collapsed="false">
      <c r="A2065" s="8" t="s">
        <v>865</v>
      </c>
      <c r="B2065" s="8" t="s">
        <v>2170</v>
      </c>
      <c r="C2065" s="8" t="str">
        <f aca="false">IFERROR(__xludf.dummyfunction("INDEX(SPLIT(B2065, "" "", TRUE, TRUE), 0, 1)"),"GCP")</f>
        <v>GCP</v>
      </c>
    </row>
    <row r="2066" customFormat="false" ht="15.75" hidden="false" customHeight="false" outlineLevel="0" collapsed="false">
      <c r="A2066" s="8" t="s">
        <v>865</v>
      </c>
      <c r="B2066" s="8" t="s">
        <v>2171</v>
      </c>
      <c r="C2066" s="8" t="str">
        <f aca="false">IFERROR(__xludf.dummyfunction("INDEX(SPLIT(B2066, "" "", TRUE, TRUE), 0, 1)"),"GCP")</f>
        <v>GCP</v>
      </c>
    </row>
    <row r="2067" customFormat="false" ht="15.75" hidden="false" customHeight="false" outlineLevel="0" collapsed="false">
      <c r="A2067" s="8" t="s">
        <v>865</v>
      </c>
      <c r="B2067" s="8" t="s">
        <v>2172</v>
      </c>
      <c r="C2067" s="8" t="str">
        <f aca="false">IFERROR(__xludf.dummyfunction("INDEX(SPLIT(B2067, "" "", TRUE, TRUE), 0, 1)"),"GCP")</f>
        <v>GCP</v>
      </c>
    </row>
    <row r="2068" customFormat="false" ht="15.75" hidden="false" customHeight="false" outlineLevel="0" collapsed="false">
      <c r="A2068" s="8" t="s">
        <v>865</v>
      </c>
      <c r="B2068" s="8" t="s">
        <v>2173</v>
      </c>
      <c r="C2068" s="8" t="str">
        <f aca="false">IFERROR(__xludf.dummyfunction("INDEX(SPLIT(B2068, "" "", TRUE, TRUE), 0, 1)"),"GCP")</f>
        <v>GCP</v>
      </c>
    </row>
    <row r="2069" customFormat="false" ht="15.75" hidden="false" customHeight="false" outlineLevel="0" collapsed="false">
      <c r="A2069" s="8" t="s">
        <v>865</v>
      </c>
      <c r="B2069" s="8" t="s">
        <v>2174</v>
      </c>
      <c r="C2069" s="8" t="str">
        <f aca="false">IFERROR(__xludf.dummyfunction("INDEX(SPLIT(B2069, "" "", TRUE, TRUE), 0, 1)"),"GCP")</f>
        <v>GCP</v>
      </c>
    </row>
    <row r="2070" customFormat="false" ht="15.75" hidden="false" customHeight="false" outlineLevel="0" collapsed="false">
      <c r="A2070" s="8" t="s">
        <v>865</v>
      </c>
      <c r="B2070" s="8" t="s">
        <v>2175</v>
      </c>
      <c r="C2070" s="8" t="str">
        <f aca="false">IFERROR(__xludf.dummyfunction("INDEX(SPLIT(B2070, "" "", TRUE, TRUE), 0, 1)"),"GCP")</f>
        <v>GCP</v>
      </c>
    </row>
    <row r="2071" customFormat="false" ht="15.75" hidden="false" customHeight="false" outlineLevel="0" collapsed="false">
      <c r="A2071" s="8" t="s">
        <v>865</v>
      </c>
      <c r="B2071" s="8" t="s">
        <v>2176</v>
      </c>
      <c r="C2071" s="8" t="str">
        <f aca="false">IFERROR(__xludf.dummyfunction("INDEX(SPLIT(B2071, "" "", TRUE, TRUE), 0, 1)"),"GCP")</f>
        <v>GCP</v>
      </c>
    </row>
    <row r="2072" customFormat="false" ht="15.75" hidden="false" customHeight="false" outlineLevel="0" collapsed="false">
      <c r="A2072" s="8" t="s">
        <v>865</v>
      </c>
      <c r="B2072" s="8" t="s">
        <v>2177</v>
      </c>
      <c r="C2072" s="8" t="str">
        <f aca="false">IFERROR(__xludf.dummyfunction("INDEX(SPLIT(B2072, "" "", TRUE, TRUE), 0, 1)"),"GCP")</f>
        <v>GCP</v>
      </c>
    </row>
    <row r="2073" customFormat="false" ht="15.75" hidden="false" customHeight="false" outlineLevel="0" collapsed="false">
      <c r="A2073" s="8" t="s">
        <v>865</v>
      </c>
      <c r="B2073" s="8" t="s">
        <v>2178</v>
      </c>
      <c r="C2073" s="8" t="str">
        <f aca="false">IFERROR(__xludf.dummyfunction("INDEX(SPLIT(B2073, "" "", TRUE, TRUE), 0, 1)"),"GCP")</f>
        <v>GCP</v>
      </c>
    </row>
    <row r="2074" customFormat="false" ht="15.75" hidden="false" customHeight="false" outlineLevel="0" collapsed="false">
      <c r="A2074" s="8" t="s">
        <v>865</v>
      </c>
      <c r="B2074" s="8" t="s">
        <v>2179</v>
      </c>
      <c r="C2074" s="8" t="str">
        <f aca="false">IFERROR(__xludf.dummyfunction("INDEX(SPLIT(B2074, "" "", TRUE, TRUE), 0, 1)"),"GCP")</f>
        <v>GCP</v>
      </c>
    </row>
    <row r="2075" customFormat="false" ht="15.75" hidden="false" customHeight="false" outlineLevel="0" collapsed="false">
      <c r="A2075" s="8" t="s">
        <v>865</v>
      </c>
      <c r="B2075" s="8" t="s">
        <v>2180</v>
      </c>
      <c r="C2075" s="8" t="str">
        <f aca="false">IFERROR(__xludf.dummyfunction("INDEX(SPLIT(B2075, "" "", TRUE, TRUE), 0, 1)"),"GCP")</f>
        <v>GCP</v>
      </c>
    </row>
    <row r="2076" customFormat="false" ht="15.75" hidden="false" customHeight="false" outlineLevel="0" collapsed="false">
      <c r="A2076" s="8" t="s">
        <v>865</v>
      </c>
      <c r="B2076" s="8" t="s">
        <v>2181</v>
      </c>
      <c r="C2076" s="8" t="str">
        <f aca="false">IFERROR(__xludf.dummyfunction("INDEX(SPLIT(B2076, "" "", TRUE, TRUE), 0, 1)"),"GCP")</f>
        <v>GCP</v>
      </c>
    </row>
    <row r="2077" customFormat="false" ht="15.75" hidden="false" customHeight="false" outlineLevel="0" collapsed="false">
      <c r="A2077" s="8" t="s">
        <v>865</v>
      </c>
      <c r="B2077" s="8" t="s">
        <v>2182</v>
      </c>
      <c r="C2077" s="8" t="str">
        <f aca="false">IFERROR(__xludf.dummyfunction("INDEX(SPLIT(B2077, "" "", TRUE, TRUE), 0, 1)"),"GCP")</f>
        <v>GCP</v>
      </c>
    </row>
    <row r="2078" customFormat="false" ht="15.75" hidden="false" customHeight="false" outlineLevel="0" collapsed="false">
      <c r="A2078" s="8" t="s">
        <v>865</v>
      </c>
      <c r="B2078" s="8" t="s">
        <v>2183</v>
      </c>
      <c r="C2078" s="8" t="str">
        <f aca="false">IFERROR(__xludf.dummyfunction("INDEX(SPLIT(B2078, "" "", TRUE, TRUE), 0, 1)"),"GCP")</f>
        <v>GCP</v>
      </c>
    </row>
    <row r="2079" customFormat="false" ht="15.75" hidden="false" customHeight="false" outlineLevel="0" collapsed="false">
      <c r="A2079" s="8" t="s">
        <v>865</v>
      </c>
      <c r="B2079" s="8" t="s">
        <v>2184</v>
      </c>
      <c r="C2079" s="8" t="str">
        <f aca="false">IFERROR(__xludf.dummyfunction("INDEX(SPLIT(B2079, "" "", TRUE, TRUE), 0, 1)"),"GCP")</f>
        <v>GCP</v>
      </c>
    </row>
    <row r="2080" customFormat="false" ht="15.75" hidden="false" customHeight="false" outlineLevel="0" collapsed="false">
      <c r="A2080" s="8" t="s">
        <v>865</v>
      </c>
      <c r="B2080" s="8" t="s">
        <v>2185</v>
      </c>
      <c r="C2080" s="8" t="str">
        <f aca="false">IFERROR(__xludf.dummyfunction("INDEX(SPLIT(B2080, "" "", TRUE, TRUE), 0, 1)"),"GCP")</f>
        <v>GCP</v>
      </c>
    </row>
    <row r="2081" customFormat="false" ht="15.75" hidden="false" customHeight="false" outlineLevel="0" collapsed="false">
      <c r="A2081" s="8" t="s">
        <v>865</v>
      </c>
      <c r="B2081" s="8" t="s">
        <v>2186</v>
      </c>
      <c r="C2081" s="8" t="str">
        <f aca="false">IFERROR(__xludf.dummyfunction("INDEX(SPLIT(B2081, "" "", TRUE, TRUE), 0, 1)"),"GCP")</f>
        <v>GCP</v>
      </c>
    </row>
    <row r="2082" customFormat="false" ht="15.75" hidden="false" customHeight="false" outlineLevel="0" collapsed="false">
      <c r="A2082" s="8" t="s">
        <v>865</v>
      </c>
      <c r="B2082" s="8" t="s">
        <v>2187</v>
      </c>
      <c r="C2082" s="8" t="str">
        <f aca="false">IFERROR(__xludf.dummyfunction("INDEX(SPLIT(B2082, "" "", TRUE, TRUE), 0, 1)"),"GCP")</f>
        <v>GCP</v>
      </c>
    </row>
    <row r="2083" customFormat="false" ht="15.75" hidden="false" customHeight="false" outlineLevel="0" collapsed="false">
      <c r="A2083" s="8" t="s">
        <v>865</v>
      </c>
      <c r="B2083" s="8" t="s">
        <v>2188</v>
      </c>
      <c r="C2083" s="8" t="str">
        <f aca="false">IFERROR(__xludf.dummyfunction("INDEX(SPLIT(B2083, "" "", TRUE, TRUE), 0, 1)"),"GCP")</f>
        <v>GCP</v>
      </c>
    </row>
    <row r="2084" customFormat="false" ht="15.75" hidden="false" customHeight="false" outlineLevel="0" collapsed="false">
      <c r="A2084" s="8" t="s">
        <v>865</v>
      </c>
      <c r="B2084" s="8" t="s">
        <v>2189</v>
      </c>
      <c r="C2084" s="8" t="str">
        <f aca="false">IFERROR(__xludf.dummyfunction("INDEX(SPLIT(B2084, "" "", TRUE, TRUE), 0, 1)"),"GCP")</f>
        <v>GCP</v>
      </c>
    </row>
    <row r="2085" customFormat="false" ht="15.75" hidden="false" customHeight="false" outlineLevel="0" collapsed="false">
      <c r="A2085" s="8" t="s">
        <v>865</v>
      </c>
      <c r="B2085" s="8" t="s">
        <v>2190</v>
      </c>
      <c r="C2085" s="8" t="str">
        <f aca="false">IFERROR(__xludf.dummyfunction("INDEX(SPLIT(B2085, "" "", TRUE, TRUE), 0, 1)"),"GCP")</f>
        <v>GCP</v>
      </c>
    </row>
    <row r="2086" customFormat="false" ht="15.75" hidden="false" customHeight="false" outlineLevel="0" collapsed="false">
      <c r="A2086" s="8" t="s">
        <v>865</v>
      </c>
      <c r="B2086" s="8" t="s">
        <v>2191</v>
      </c>
      <c r="C2086" s="8" t="str">
        <f aca="false">IFERROR(__xludf.dummyfunction("INDEX(SPLIT(B2086, "" "", TRUE, TRUE), 0, 1)"),"GCP")</f>
        <v>GCP</v>
      </c>
    </row>
    <row r="2087" customFormat="false" ht="15.75" hidden="false" customHeight="false" outlineLevel="0" collapsed="false">
      <c r="A2087" s="8" t="s">
        <v>865</v>
      </c>
      <c r="B2087" s="8" t="s">
        <v>2192</v>
      </c>
      <c r="C2087" s="8" t="str">
        <f aca="false">IFERROR(__xludf.dummyfunction("INDEX(SPLIT(B2087, "" "", TRUE, TRUE), 0, 1)"),"GCP")</f>
        <v>GCP</v>
      </c>
    </row>
    <row r="2088" customFormat="false" ht="15.75" hidden="false" customHeight="false" outlineLevel="0" collapsed="false">
      <c r="A2088" s="8" t="s">
        <v>865</v>
      </c>
      <c r="B2088" s="8" t="s">
        <v>2193</v>
      </c>
      <c r="C2088" s="8" t="str">
        <f aca="false">IFERROR(__xludf.dummyfunction("INDEX(SPLIT(B2088, "" "", TRUE, TRUE), 0, 1)"),"GCP")</f>
        <v>GCP</v>
      </c>
    </row>
    <row r="2089" customFormat="false" ht="15.75" hidden="false" customHeight="false" outlineLevel="0" collapsed="false">
      <c r="A2089" s="8" t="s">
        <v>865</v>
      </c>
      <c r="B2089" s="8" t="s">
        <v>2194</v>
      </c>
      <c r="C2089" s="8" t="str">
        <f aca="false">IFERROR(__xludf.dummyfunction("INDEX(SPLIT(B2089, "" "", TRUE, TRUE), 0, 1)"),"GCP")</f>
        <v>GCP</v>
      </c>
    </row>
    <row r="2090" customFormat="false" ht="15.75" hidden="false" customHeight="false" outlineLevel="0" collapsed="false">
      <c r="A2090" s="8" t="s">
        <v>865</v>
      </c>
      <c r="B2090" s="8" t="s">
        <v>2195</v>
      </c>
      <c r="C2090" s="8" t="str">
        <f aca="false">IFERROR(__xludf.dummyfunction("INDEX(SPLIT(B2090, "" "", TRUE, TRUE), 0, 1)"),"GCP")</f>
        <v>GCP</v>
      </c>
    </row>
    <row r="2091" customFormat="false" ht="15.75" hidden="false" customHeight="false" outlineLevel="0" collapsed="false">
      <c r="A2091" s="8" t="s">
        <v>865</v>
      </c>
      <c r="B2091" s="8" t="s">
        <v>2196</v>
      </c>
      <c r="C2091" s="8" t="str">
        <f aca="false">IFERROR(__xludf.dummyfunction("INDEX(SPLIT(B2091, "" "", TRUE, TRUE), 0, 1)"),"GCP")</f>
        <v>GCP</v>
      </c>
    </row>
    <row r="2092" customFormat="false" ht="15.75" hidden="false" customHeight="false" outlineLevel="0" collapsed="false">
      <c r="A2092" s="8" t="s">
        <v>865</v>
      </c>
      <c r="B2092" s="8" t="s">
        <v>2197</v>
      </c>
      <c r="C2092" s="8" t="str">
        <f aca="false">IFERROR(__xludf.dummyfunction("INDEX(SPLIT(B2092, "" "", TRUE, TRUE), 0, 1)"),"GCP")</f>
        <v>GCP</v>
      </c>
    </row>
    <row r="2093" customFormat="false" ht="15.75" hidden="false" customHeight="false" outlineLevel="0" collapsed="false">
      <c r="A2093" s="8" t="s">
        <v>865</v>
      </c>
      <c r="B2093" s="8" t="s">
        <v>2198</v>
      </c>
      <c r="C2093" s="8" t="str">
        <f aca="false">IFERROR(__xludf.dummyfunction("INDEX(SPLIT(B2093, "" "", TRUE, TRUE), 0, 1)"),"GCP")</f>
        <v>GCP</v>
      </c>
    </row>
    <row r="2094" customFormat="false" ht="15.75" hidden="false" customHeight="false" outlineLevel="0" collapsed="false">
      <c r="A2094" s="8" t="s">
        <v>865</v>
      </c>
      <c r="B2094" s="8" t="s">
        <v>2199</v>
      </c>
      <c r="C2094" s="8" t="str">
        <f aca="false">IFERROR(__xludf.dummyfunction("INDEX(SPLIT(B2094, "" "", TRUE, TRUE), 0, 1)"),"GCP")</f>
        <v>GCP</v>
      </c>
    </row>
    <row r="2095" customFormat="false" ht="15.75" hidden="false" customHeight="false" outlineLevel="0" collapsed="false">
      <c r="A2095" s="8" t="s">
        <v>865</v>
      </c>
      <c r="B2095" s="8" t="s">
        <v>2200</v>
      </c>
      <c r="C2095" s="8" t="str">
        <f aca="false">IFERROR(__xludf.dummyfunction("INDEX(SPLIT(B2095, "" "", TRUE, TRUE), 0, 1)"),"GCP")</f>
        <v>GCP</v>
      </c>
    </row>
    <row r="2096" customFormat="false" ht="15.75" hidden="false" customHeight="false" outlineLevel="0" collapsed="false">
      <c r="A2096" s="8" t="s">
        <v>865</v>
      </c>
      <c r="B2096" s="8" t="s">
        <v>2201</v>
      </c>
      <c r="C2096" s="8" t="str">
        <f aca="false">IFERROR(__xludf.dummyfunction("INDEX(SPLIT(B2096, "" "", TRUE, TRUE), 0, 1)"),"GCP")</f>
        <v>GCP</v>
      </c>
    </row>
    <row r="2097" customFormat="false" ht="15.75" hidden="false" customHeight="false" outlineLevel="0" collapsed="false">
      <c r="A2097" s="8" t="s">
        <v>865</v>
      </c>
      <c r="B2097" s="8" t="s">
        <v>2202</v>
      </c>
      <c r="C2097" s="8" t="str">
        <f aca="false">IFERROR(__xludf.dummyfunction("INDEX(SPLIT(B2097, "" "", TRUE, TRUE), 0, 1)"),"GCP")</f>
        <v>GCP</v>
      </c>
    </row>
    <row r="2098" customFormat="false" ht="15.75" hidden="false" customHeight="false" outlineLevel="0" collapsed="false">
      <c r="A2098" s="8" t="s">
        <v>865</v>
      </c>
      <c r="B2098" s="8" t="s">
        <v>2203</v>
      </c>
      <c r="C2098" s="8" t="str">
        <f aca="false">IFERROR(__xludf.dummyfunction("INDEX(SPLIT(B2098, "" "", TRUE, TRUE), 0, 1)"),"GCP")</f>
        <v>GCP</v>
      </c>
    </row>
    <row r="2099" customFormat="false" ht="15.75" hidden="false" customHeight="false" outlineLevel="0" collapsed="false">
      <c r="A2099" s="8" t="s">
        <v>865</v>
      </c>
      <c r="B2099" s="8" t="s">
        <v>2204</v>
      </c>
      <c r="C2099" s="8" t="str">
        <f aca="false">IFERROR(__xludf.dummyfunction("INDEX(SPLIT(B2099, "" "", TRUE, TRUE), 0, 1)"),"GCP")</f>
        <v>GCP</v>
      </c>
    </row>
    <row r="2100" customFormat="false" ht="15.75" hidden="false" customHeight="false" outlineLevel="0" collapsed="false">
      <c r="A2100" s="8" t="s">
        <v>865</v>
      </c>
      <c r="B2100" s="8" t="s">
        <v>2205</v>
      </c>
      <c r="C2100" s="8" t="str">
        <f aca="false">IFERROR(__xludf.dummyfunction("INDEX(SPLIT(B2100, "" "", TRUE, TRUE), 0, 1)"),"GCP")</f>
        <v>GCP</v>
      </c>
    </row>
    <row r="2101" customFormat="false" ht="15.75" hidden="false" customHeight="false" outlineLevel="0" collapsed="false">
      <c r="A2101" s="8" t="s">
        <v>865</v>
      </c>
      <c r="B2101" s="8" t="s">
        <v>2206</v>
      </c>
      <c r="C2101" s="8" t="str">
        <f aca="false">IFERROR(__xludf.dummyfunction("INDEX(SPLIT(B2101, "" "", TRUE, TRUE), 0, 1)"),"GCP")</f>
        <v>GCP</v>
      </c>
    </row>
    <row r="2102" customFormat="false" ht="15.75" hidden="false" customHeight="false" outlineLevel="0" collapsed="false">
      <c r="A2102" s="8" t="s">
        <v>865</v>
      </c>
      <c r="B2102" s="8" t="s">
        <v>2207</v>
      </c>
      <c r="C2102" s="8" t="str">
        <f aca="false">IFERROR(__xludf.dummyfunction("INDEX(SPLIT(B2102, "" "", TRUE, TRUE), 0, 1)"),"GCP")</f>
        <v>GCP</v>
      </c>
    </row>
    <row r="2103" customFormat="false" ht="15.75" hidden="false" customHeight="false" outlineLevel="0" collapsed="false">
      <c r="A2103" s="8" t="s">
        <v>865</v>
      </c>
      <c r="B2103" s="8" t="s">
        <v>2208</v>
      </c>
      <c r="C2103" s="8" t="str">
        <f aca="false">IFERROR(__xludf.dummyfunction("INDEX(SPLIT(B2103, "" "", TRUE, TRUE), 0, 1)"),"GCP")</f>
        <v>GCP</v>
      </c>
    </row>
    <row r="2104" customFormat="false" ht="15.75" hidden="false" customHeight="false" outlineLevel="0" collapsed="false">
      <c r="A2104" s="8" t="s">
        <v>865</v>
      </c>
      <c r="B2104" s="8" t="s">
        <v>2209</v>
      </c>
      <c r="C2104" s="8" t="str">
        <f aca="false">IFERROR(__xludf.dummyfunction("INDEX(SPLIT(B2104, "" "", TRUE, TRUE), 0, 1)"),"GCP")</f>
        <v>GCP</v>
      </c>
    </row>
    <row r="2105" customFormat="false" ht="15.75" hidden="false" customHeight="false" outlineLevel="0" collapsed="false">
      <c r="A2105" s="8" t="s">
        <v>865</v>
      </c>
      <c r="B2105" s="8" t="s">
        <v>2210</v>
      </c>
      <c r="C2105" s="8" t="str">
        <f aca="false">IFERROR(__xludf.dummyfunction("INDEX(SPLIT(B2105, "" "", TRUE, TRUE), 0, 1)"),"GCP")</f>
        <v>GCP</v>
      </c>
    </row>
    <row r="2106" customFormat="false" ht="15.75" hidden="false" customHeight="false" outlineLevel="0" collapsed="false">
      <c r="A2106" s="8" t="s">
        <v>865</v>
      </c>
      <c r="B2106" s="8" t="s">
        <v>2211</v>
      </c>
      <c r="C2106" s="8" t="str">
        <f aca="false">IFERROR(__xludf.dummyfunction("INDEX(SPLIT(B2106, "" "", TRUE, TRUE), 0, 1)"),"GCP")</f>
        <v>GCP</v>
      </c>
    </row>
    <row r="2107" customFormat="false" ht="15.75" hidden="false" customHeight="false" outlineLevel="0" collapsed="false">
      <c r="A2107" s="8" t="s">
        <v>865</v>
      </c>
      <c r="B2107" s="8" t="s">
        <v>2212</v>
      </c>
      <c r="C2107" s="8" t="str">
        <f aca="false">IFERROR(__xludf.dummyfunction("INDEX(SPLIT(B2107, "" "", TRUE, TRUE), 0, 1)"),"GCP")</f>
        <v>GCP</v>
      </c>
    </row>
    <row r="2108" customFormat="false" ht="15.75" hidden="false" customHeight="false" outlineLevel="0" collapsed="false">
      <c r="A2108" s="8" t="s">
        <v>865</v>
      </c>
      <c r="B2108" s="8" t="s">
        <v>2213</v>
      </c>
      <c r="C2108" s="8" t="str">
        <f aca="false">IFERROR(__xludf.dummyfunction("INDEX(SPLIT(B2108, "" "", TRUE, TRUE), 0, 1)"),"GCP")</f>
        <v>GCP</v>
      </c>
    </row>
    <row r="2109" customFormat="false" ht="15.75" hidden="false" customHeight="false" outlineLevel="0" collapsed="false">
      <c r="A2109" s="8" t="s">
        <v>865</v>
      </c>
      <c r="B2109" s="8" t="s">
        <v>2214</v>
      </c>
      <c r="C2109" s="8" t="str">
        <f aca="false">IFERROR(__xludf.dummyfunction("INDEX(SPLIT(B2109, "" "", TRUE, TRUE), 0, 1)"),"GCP")</f>
        <v>GCP</v>
      </c>
    </row>
    <row r="2110" customFormat="false" ht="15.75" hidden="false" customHeight="false" outlineLevel="0" collapsed="false">
      <c r="A2110" s="8" t="s">
        <v>865</v>
      </c>
      <c r="B2110" s="8" t="s">
        <v>2215</v>
      </c>
      <c r="C2110" s="8" t="str">
        <f aca="false">IFERROR(__xludf.dummyfunction("INDEX(SPLIT(B2110, "" "", TRUE, TRUE), 0, 1)"),"GCP")</f>
        <v>GCP</v>
      </c>
    </row>
    <row r="2111" customFormat="false" ht="15.75" hidden="false" customHeight="false" outlineLevel="0" collapsed="false">
      <c r="A2111" s="8" t="s">
        <v>865</v>
      </c>
      <c r="B2111" s="8" t="s">
        <v>2216</v>
      </c>
      <c r="C2111" s="8" t="str">
        <f aca="false">IFERROR(__xludf.dummyfunction("INDEX(SPLIT(B2111, "" "", TRUE, TRUE), 0, 1)"),"GCP")</f>
        <v>GCP</v>
      </c>
    </row>
    <row r="2112" customFormat="false" ht="15.75" hidden="false" customHeight="false" outlineLevel="0" collapsed="false">
      <c r="A2112" s="8" t="s">
        <v>865</v>
      </c>
      <c r="B2112" s="8" t="s">
        <v>2217</v>
      </c>
      <c r="C2112" s="8" t="str">
        <f aca="false">IFERROR(__xludf.dummyfunction("INDEX(SPLIT(B2112, "" "", TRUE, TRUE), 0, 1)"),"GCP")</f>
        <v>GCP</v>
      </c>
    </row>
    <row r="2113" customFormat="false" ht="15.75" hidden="false" customHeight="false" outlineLevel="0" collapsed="false">
      <c r="A2113" s="8" t="s">
        <v>865</v>
      </c>
      <c r="B2113" s="8" t="s">
        <v>2218</v>
      </c>
      <c r="C2113" s="8" t="str">
        <f aca="false">IFERROR(__xludf.dummyfunction("INDEX(SPLIT(B2113, "" "", TRUE, TRUE), 0, 1)"),"GCP")</f>
        <v>GCP</v>
      </c>
    </row>
    <row r="2114" customFormat="false" ht="15.75" hidden="false" customHeight="false" outlineLevel="0" collapsed="false">
      <c r="A2114" s="8" t="s">
        <v>865</v>
      </c>
      <c r="B2114" s="8" t="s">
        <v>2219</v>
      </c>
      <c r="C2114" s="8" t="str">
        <f aca="false">IFERROR(__xludf.dummyfunction("INDEX(SPLIT(B2114, "" "", TRUE, TRUE), 0, 1)"),"GCP")</f>
        <v>GCP</v>
      </c>
    </row>
    <row r="2115" customFormat="false" ht="15.75" hidden="false" customHeight="false" outlineLevel="0" collapsed="false">
      <c r="A2115" s="8" t="s">
        <v>865</v>
      </c>
      <c r="B2115" s="8" t="s">
        <v>2220</v>
      </c>
      <c r="C2115" s="8" t="str">
        <f aca="false">IFERROR(__xludf.dummyfunction("INDEX(SPLIT(B2115, "" "", TRUE, TRUE), 0, 1)"),"GCP")</f>
        <v>GCP</v>
      </c>
    </row>
    <row r="2116" customFormat="false" ht="15.75" hidden="false" customHeight="false" outlineLevel="0" collapsed="false">
      <c r="A2116" s="8" t="s">
        <v>865</v>
      </c>
      <c r="B2116" s="8" t="s">
        <v>2221</v>
      </c>
      <c r="C2116" s="8" t="str">
        <f aca="false">IFERROR(__xludf.dummyfunction("INDEX(SPLIT(B2116, "" "", TRUE, TRUE), 0, 1)"),"GCP")</f>
        <v>GCP</v>
      </c>
    </row>
    <row r="2117" customFormat="false" ht="15.75" hidden="false" customHeight="false" outlineLevel="0" collapsed="false">
      <c r="A2117" s="8" t="s">
        <v>865</v>
      </c>
      <c r="B2117" s="8" t="s">
        <v>2222</v>
      </c>
      <c r="C2117" s="8" t="str">
        <f aca="false">IFERROR(__xludf.dummyfunction("INDEX(SPLIT(B2117, "" "", TRUE, TRUE), 0, 1)"),"GCP")</f>
        <v>GCP</v>
      </c>
    </row>
    <row r="2118" customFormat="false" ht="15.75" hidden="false" customHeight="false" outlineLevel="0" collapsed="false">
      <c r="A2118" s="8" t="s">
        <v>865</v>
      </c>
      <c r="B2118" s="8" t="s">
        <v>2223</v>
      </c>
      <c r="C2118" s="8" t="str">
        <f aca="false">IFERROR(__xludf.dummyfunction("INDEX(SPLIT(B2118, "" "", TRUE, TRUE), 0, 1)"),"GCP")</f>
        <v>GCP</v>
      </c>
    </row>
    <row r="2119" customFormat="false" ht="15.75" hidden="false" customHeight="false" outlineLevel="0" collapsed="false">
      <c r="A2119" s="8" t="s">
        <v>865</v>
      </c>
      <c r="B2119" s="8" t="s">
        <v>2224</v>
      </c>
      <c r="C2119" s="8" t="str">
        <f aca="false">IFERROR(__xludf.dummyfunction("INDEX(SPLIT(B2119, "" "", TRUE, TRUE), 0, 1)"),"GCP")</f>
        <v>GCP</v>
      </c>
    </row>
    <row r="2120" customFormat="false" ht="15.75" hidden="false" customHeight="false" outlineLevel="0" collapsed="false">
      <c r="A2120" s="8" t="s">
        <v>865</v>
      </c>
      <c r="B2120" s="8" t="s">
        <v>2225</v>
      </c>
      <c r="C2120" s="8" t="str">
        <f aca="false">IFERROR(__xludf.dummyfunction("INDEX(SPLIT(B2120, "" "", TRUE, TRUE), 0, 1)"),"GCP")</f>
        <v>GCP</v>
      </c>
    </row>
    <row r="2121" customFormat="false" ht="15.75" hidden="false" customHeight="false" outlineLevel="0" collapsed="false">
      <c r="A2121" s="8" t="s">
        <v>865</v>
      </c>
      <c r="B2121" s="8" t="s">
        <v>2226</v>
      </c>
      <c r="C2121" s="8" t="str">
        <f aca="false">IFERROR(__xludf.dummyfunction("INDEX(SPLIT(B2121, "" "", TRUE, TRUE), 0, 1)"),"GCP")</f>
        <v>GCP</v>
      </c>
    </row>
    <row r="2122" customFormat="false" ht="15.75" hidden="false" customHeight="false" outlineLevel="0" collapsed="false">
      <c r="A2122" s="8" t="s">
        <v>865</v>
      </c>
      <c r="B2122" s="8" t="s">
        <v>2227</v>
      </c>
      <c r="C2122" s="8" t="str">
        <f aca="false">IFERROR(__xludf.dummyfunction("INDEX(SPLIT(B2122, "" "", TRUE, TRUE), 0, 1)"),"GCP")</f>
        <v>GCP</v>
      </c>
    </row>
    <row r="2123" customFormat="false" ht="15.75" hidden="false" customHeight="false" outlineLevel="0" collapsed="false">
      <c r="A2123" s="8" t="s">
        <v>865</v>
      </c>
      <c r="B2123" s="8" t="s">
        <v>2228</v>
      </c>
      <c r="C2123" s="8" t="str">
        <f aca="false">IFERROR(__xludf.dummyfunction("INDEX(SPLIT(B2123, "" "", TRUE, TRUE), 0, 1)"),"GCP")</f>
        <v>GCP</v>
      </c>
    </row>
    <row r="2124" customFormat="false" ht="15.75" hidden="false" customHeight="false" outlineLevel="0" collapsed="false">
      <c r="A2124" s="8" t="s">
        <v>865</v>
      </c>
      <c r="B2124" s="8" t="s">
        <v>2229</v>
      </c>
      <c r="C2124" s="8" t="str">
        <f aca="false">IFERROR(__xludf.dummyfunction("INDEX(SPLIT(B2124, "" "", TRUE, TRUE), 0, 1)"),"GCP")</f>
        <v>GCP</v>
      </c>
    </row>
    <row r="2125" customFormat="false" ht="15.75" hidden="false" customHeight="false" outlineLevel="0" collapsed="false">
      <c r="A2125" s="8" t="s">
        <v>865</v>
      </c>
      <c r="B2125" s="8" t="s">
        <v>2230</v>
      </c>
      <c r="C2125" s="8" t="str">
        <f aca="false">IFERROR(__xludf.dummyfunction("INDEX(SPLIT(B2125, "" "", TRUE, TRUE), 0, 1)"),"GCP")</f>
        <v>GCP</v>
      </c>
    </row>
    <row r="2126" customFormat="false" ht="15.75" hidden="false" customHeight="false" outlineLevel="0" collapsed="false">
      <c r="A2126" s="8" t="s">
        <v>865</v>
      </c>
      <c r="B2126" s="8" t="s">
        <v>2231</v>
      </c>
      <c r="C2126" s="8" t="str">
        <f aca="false">IFERROR(__xludf.dummyfunction("INDEX(SPLIT(B2126, "" "", TRUE, TRUE), 0, 1)"),"GCP")</f>
        <v>GCP</v>
      </c>
    </row>
    <row r="2127" customFormat="false" ht="15.75" hidden="false" customHeight="false" outlineLevel="0" collapsed="false">
      <c r="A2127" s="8" t="s">
        <v>865</v>
      </c>
      <c r="B2127" s="8" t="s">
        <v>2232</v>
      </c>
      <c r="C2127" s="8" t="str">
        <f aca="false">IFERROR(__xludf.dummyfunction("INDEX(SPLIT(B2127, "" "", TRUE, TRUE), 0, 1)"),"GCP")</f>
        <v>GCP</v>
      </c>
    </row>
    <row r="2128" customFormat="false" ht="15.75" hidden="false" customHeight="false" outlineLevel="0" collapsed="false">
      <c r="A2128" s="8" t="s">
        <v>865</v>
      </c>
      <c r="B2128" s="8" t="s">
        <v>2233</v>
      </c>
      <c r="C2128" s="8" t="str">
        <f aca="false">IFERROR(__xludf.dummyfunction("INDEX(SPLIT(B2128, "" "", TRUE, TRUE), 0, 1)"),"GCP")</f>
        <v>GCP</v>
      </c>
    </row>
    <row r="2129" customFormat="false" ht="15.75" hidden="false" customHeight="false" outlineLevel="0" collapsed="false">
      <c r="A2129" s="8" t="s">
        <v>865</v>
      </c>
      <c r="B2129" s="8" t="s">
        <v>2234</v>
      </c>
      <c r="C2129" s="8" t="str">
        <f aca="false">IFERROR(__xludf.dummyfunction("INDEX(SPLIT(B2129, "" "", TRUE, TRUE), 0, 1)"),"GCP")</f>
        <v>GCP</v>
      </c>
    </row>
    <row r="2130" customFormat="false" ht="15.75" hidden="false" customHeight="false" outlineLevel="0" collapsed="false">
      <c r="A2130" s="8" t="s">
        <v>865</v>
      </c>
      <c r="B2130" s="8" t="s">
        <v>2235</v>
      </c>
      <c r="C2130" s="8" t="str">
        <f aca="false">IFERROR(__xludf.dummyfunction("INDEX(SPLIT(B2130, "" "", TRUE, TRUE), 0, 1)"),"GCP")</f>
        <v>GCP</v>
      </c>
    </row>
    <row r="2131" customFormat="false" ht="15.75" hidden="false" customHeight="false" outlineLevel="0" collapsed="false">
      <c r="A2131" s="8" t="s">
        <v>865</v>
      </c>
      <c r="B2131" s="8" t="s">
        <v>2236</v>
      </c>
      <c r="C2131" s="8" t="str">
        <f aca="false">IFERROR(__xludf.dummyfunction("INDEX(SPLIT(B2131, "" "", TRUE, TRUE), 0, 1)"),"GCP")</f>
        <v>GCP</v>
      </c>
    </row>
    <row r="2132" customFormat="false" ht="15.75" hidden="false" customHeight="false" outlineLevel="0" collapsed="false">
      <c r="A2132" s="8" t="s">
        <v>865</v>
      </c>
      <c r="B2132" s="8" t="s">
        <v>2237</v>
      </c>
      <c r="C2132" s="8" t="str">
        <f aca="false">IFERROR(__xludf.dummyfunction("INDEX(SPLIT(B2132, "" "", TRUE, TRUE), 0, 1)"),"GCP")</f>
        <v>GCP</v>
      </c>
    </row>
    <row r="2133" customFormat="false" ht="15.75" hidden="true" customHeight="false" outlineLevel="0" collapsed="false">
      <c r="A2133" s="8" t="s">
        <v>2238</v>
      </c>
      <c r="B2133" s="8" t="s">
        <v>2239</v>
      </c>
      <c r="C2133" s="8" t="str">
        <f aca="false">IFERROR(__xludf.dummyfunction("INDEX(SPLIT(B2133, "" "", TRUE, TRUE), 0, 1)"),"AWS")</f>
        <v>AWS</v>
      </c>
    </row>
    <row r="2134" customFormat="false" ht="15.75" hidden="true" customHeight="false" outlineLevel="0" collapsed="false">
      <c r="A2134" s="8" t="s">
        <v>2238</v>
      </c>
      <c r="B2134" s="8" t="s">
        <v>2240</v>
      </c>
      <c r="C2134" s="8" t="str">
        <f aca="false">IFERROR(__xludf.dummyfunction("INDEX(SPLIT(B2134, "" "", TRUE, TRUE), 0, 1)"),"AWS")</f>
        <v>AWS</v>
      </c>
    </row>
    <row r="2135" customFormat="false" ht="15.75" hidden="true" customHeight="false" outlineLevel="0" collapsed="false">
      <c r="A2135" s="8" t="s">
        <v>2238</v>
      </c>
      <c r="B2135" s="8" t="s">
        <v>2241</v>
      </c>
      <c r="C2135" s="8" t="str">
        <f aca="false">IFERROR(__xludf.dummyfunction("INDEX(SPLIT(B2135, "" "", TRUE, TRUE), 0, 1)"),"AWS")</f>
        <v>AWS</v>
      </c>
    </row>
    <row r="2136" customFormat="false" ht="15.75" hidden="true" customHeight="false" outlineLevel="0" collapsed="false">
      <c r="A2136" s="8" t="s">
        <v>2238</v>
      </c>
      <c r="B2136" s="8" t="s">
        <v>2242</v>
      </c>
      <c r="C2136" s="8" t="str">
        <f aca="false">IFERROR(__xludf.dummyfunction("INDEX(SPLIT(B2136, "" "", TRUE, TRUE), 0, 1)"),"AWS")</f>
        <v>AWS</v>
      </c>
    </row>
    <row r="2137" customFormat="false" ht="15.75" hidden="true" customHeight="false" outlineLevel="0" collapsed="false">
      <c r="A2137" s="8" t="s">
        <v>2238</v>
      </c>
      <c r="B2137" s="8" t="s">
        <v>2243</v>
      </c>
      <c r="C2137" s="8" t="str">
        <f aca="false">IFERROR(__xludf.dummyfunction("INDEX(SPLIT(B2137, "" "", TRUE, TRUE), 0, 1)"),"AWS")</f>
        <v>AWS</v>
      </c>
    </row>
    <row r="2138" customFormat="false" ht="15.75" hidden="true" customHeight="false" outlineLevel="0" collapsed="false">
      <c r="A2138" s="8" t="s">
        <v>2238</v>
      </c>
      <c r="B2138" s="8" t="s">
        <v>2244</v>
      </c>
      <c r="C2138" s="8" t="str">
        <f aca="false">IFERROR(__xludf.dummyfunction("INDEX(SPLIT(B2138, "" "", TRUE, TRUE), 0, 1)"),"Azure")</f>
        <v>Azure</v>
      </c>
    </row>
    <row r="2139" customFormat="false" ht="15.75" hidden="false" customHeight="false" outlineLevel="0" collapsed="false">
      <c r="A2139" s="8" t="s">
        <v>2238</v>
      </c>
      <c r="B2139" s="8" t="s">
        <v>2245</v>
      </c>
      <c r="C2139" s="8" t="str">
        <f aca="false">IFERROR(__xludf.dummyfunction("INDEX(SPLIT(B2139, "" "", TRUE, TRUE), 0, 1)"),"GCP")</f>
        <v>GCP</v>
      </c>
    </row>
    <row r="2140" customFormat="false" ht="15.75" hidden="true" customHeight="false" outlineLevel="0" collapsed="false">
      <c r="A2140" s="8" t="s">
        <v>2238</v>
      </c>
      <c r="B2140" s="8" t="s">
        <v>2246</v>
      </c>
      <c r="C2140" s="8" t="str">
        <f aca="false">IFERROR(__xludf.dummyfunction("INDEX(SPLIT(B2140, "" "", TRUE, TRUE), 0, 1)"),"vSphere")</f>
        <v>vSphere</v>
      </c>
    </row>
    <row r="2141" customFormat="false" ht="15.75" hidden="true" customHeight="false" outlineLevel="0" collapsed="false">
      <c r="A2141" s="8" t="s">
        <v>2247</v>
      </c>
      <c r="B2141" s="8" t="s">
        <v>2248</v>
      </c>
      <c r="C2141" s="8" t="str">
        <f aca="false">IFERROR(__xludf.dummyfunction("INDEX(SPLIT(B2141, "" "", TRUE, TRUE), 0, 1)"),"Kubernetes")</f>
        <v>Kubernetes</v>
      </c>
    </row>
    <row r="2142" customFormat="false" ht="15.75" hidden="true" customHeight="false" outlineLevel="0" collapsed="false">
      <c r="A2142" s="8" t="s">
        <v>2249</v>
      </c>
      <c r="B2142" s="8" t="s">
        <v>2250</v>
      </c>
      <c r="C2142" s="8" t="str">
        <f aca="false">IFERROR(__xludf.dummyfunction("INDEX(SPLIT(B2142, "" "", TRUE, TRUE), 0, 1)"),"AWS")</f>
        <v>AWS</v>
      </c>
    </row>
    <row r="2143" customFormat="false" ht="15.75" hidden="true" customHeight="false" outlineLevel="0" collapsed="false">
      <c r="A2143" s="8" t="s">
        <v>2249</v>
      </c>
      <c r="B2143" s="8" t="s">
        <v>2251</v>
      </c>
      <c r="C2143" s="8" t="str">
        <f aca="false">IFERROR(__xludf.dummyfunction("INDEX(SPLIT(B2143, "" "", TRUE, TRUE), 0, 1)"),"AWS")</f>
        <v>AWS</v>
      </c>
    </row>
    <row r="2144" customFormat="false" ht="15.75" hidden="true" customHeight="false" outlineLevel="0" collapsed="false">
      <c r="A2144" s="8" t="s">
        <v>2249</v>
      </c>
      <c r="B2144" s="8" t="s">
        <v>2252</v>
      </c>
      <c r="C2144" s="8" t="str">
        <f aca="false">IFERROR(__xludf.dummyfunction("INDEX(SPLIT(B2144, "" "", TRUE, TRUE), 0, 1)"),"AWS")</f>
        <v>AWS</v>
      </c>
    </row>
    <row r="2145" customFormat="false" ht="15.75" hidden="true" customHeight="false" outlineLevel="0" collapsed="false">
      <c r="A2145" s="8" t="s">
        <v>2249</v>
      </c>
      <c r="B2145" s="8" t="s">
        <v>2253</v>
      </c>
      <c r="C2145" s="8" t="str">
        <f aca="false">IFERROR(__xludf.dummyfunction("INDEX(SPLIT(B2145, "" "", TRUE, TRUE), 0, 1)"),"AWS")</f>
        <v>AWS</v>
      </c>
    </row>
    <row r="2146" customFormat="false" ht="15.75" hidden="true" customHeight="false" outlineLevel="0" collapsed="false">
      <c r="A2146" s="8" t="s">
        <v>2249</v>
      </c>
      <c r="B2146" s="8" t="s">
        <v>2254</v>
      </c>
      <c r="C2146" s="8" t="str">
        <f aca="false">IFERROR(__xludf.dummyfunction("INDEX(SPLIT(B2146, "" "", TRUE, TRUE), 0, 1)"),"AWS")</f>
        <v>AWS</v>
      </c>
    </row>
    <row r="2147" customFormat="false" ht="15.75" hidden="true" customHeight="false" outlineLevel="0" collapsed="false">
      <c r="A2147" s="8" t="s">
        <v>2249</v>
      </c>
      <c r="B2147" s="8" t="s">
        <v>2255</v>
      </c>
      <c r="C2147" s="8" t="str">
        <f aca="false">IFERROR(__xludf.dummyfunction("INDEX(SPLIT(B2147, "" "", TRUE, TRUE), 0, 1)"),"Alibaba")</f>
        <v>Alibaba</v>
      </c>
    </row>
    <row r="2148" customFormat="false" ht="15.75" hidden="true" customHeight="false" outlineLevel="0" collapsed="false">
      <c r="A2148" s="8" t="s">
        <v>2249</v>
      </c>
      <c r="B2148" s="8" t="s">
        <v>2256</v>
      </c>
      <c r="C2148" s="8" t="str">
        <f aca="false">IFERROR(__xludf.dummyfunction("INDEX(SPLIT(B2148, "" "", TRUE, TRUE), 0, 1)"),"Azure")</f>
        <v>Azure</v>
      </c>
    </row>
    <row r="2149" customFormat="false" ht="15.75" hidden="false" customHeight="false" outlineLevel="0" collapsed="false">
      <c r="A2149" s="8" t="s">
        <v>2249</v>
      </c>
      <c r="B2149" s="8" t="s">
        <v>2257</v>
      </c>
      <c r="C2149" s="8" t="str">
        <f aca="false">IFERROR(__xludf.dummyfunction("INDEX(SPLIT(B2149, "" "", TRUE, TRUE), 0, 1)"),"GCP")</f>
        <v>GCP</v>
      </c>
    </row>
    <row r="2150" customFormat="false" ht="15.75" hidden="false" customHeight="false" outlineLevel="0" collapsed="false">
      <c r="A2150" s="8" t="s">
        <v>2249</v>
      </c>
      <c r="B2150" s="8" t="s">
        <v>2258</v>
      </c>
      <c r="C2150" s="8" t="str">
        <f aca="false">IFERROR(__xludf.dummyfunction("INDEX(SPLIT(B2150, "" "", TRUE, TRUE), 0, 1)"),"GCP")</f>
        <v>GCP</v>
      </c>
    </row>
    <row r="2151" customFormat="false" ht="15.75" hidden="true" customHeight="false" outlineLevel="0" collapsed="false">
      <c r="A2151" s="8" t="s">
        <v>2249</v>
      </c>
      <c r="B2151" s="8" t="s">
        <v>2259</v>
      </c>
      <c r="C2151" s="8" t="str">
        <f aca="false">IFERROR(__xludf.dummyfunction("INDEX(SPLIT(B2151, "" "", TRUE, TRUE), 0, 1)"),"Linode")</f>
        <v>Linode</v>
      </c>
    </row>
    <row r="2152" customFormat="false" ht="15.75" hidden="true" customHeight="false" outlineLevel="0" collapsed="false">
      <c r="A2152" s="8" t="s">
        <v>2249</v>
      </c>
      <c r="B2152" s="8" t="s">
        <v>2260</v>
      </c>
      <c r="C2152" s="8" t="str">
        <f aca="false">IFERROR(__xludf.dummyfunction("INDEX(SPLIT(B2152, "" "", TRUE, TRUE), 0, 1)"),"OCI")</f>
        <v>OCI</v>
      </c>
    </row>
    <row r="2153" customFormat="false" ht="15.75" hidden="true" customHeight="false" outlineLevel="0" collapsed="false">
      <c r="A2153" s="8" t="s">
        <v>721</v>
      </c>
      <c r="B2153" s="8" t="s">
        <v>2261</v>
      </c>
      <c r="C2153" s="8" t="str">
        <f aca="false">IFERROR(__xludf.dummyfunction("INDEX(SPLIT(B2153, "" "", TRUE, TRUE), 0, 1)"),"AWS")</f>
        <v>AWS</v>
      </c>
    </row>
    <row r="2154" customFormat="false" ht="15.75" hidden="true" customHeight="false" outlineLevel="0" collapsed="false">
      <c r="A2154" s="8" t="s">
        <v>2262</v>
      </c>
      <c r="B2154" s="8" t="s">
        <v>2263</v>
      </c>
      <c r="C2154" s="8" t="str">
        <f aca="false">IFERROR(__xludf.dummyfunction("INDEX(SPLIT(B2154, "" "", TRUE, TRUE), 0, 1)"),"Alibaba")</f>
        <v>Alibaba</v>
      </c>
    </row>
    <row r="2155" customFormat="false" ht="15.75" hidden="true" customHeight="false" outlineLevel="0" collapsed="false">
      <c r="A2155" s="8" t="s">
        <v>2262</v>
      </c>
      <c r="B2155" s="8" t="s">
        <v>2264</v>
      </c>
      <c r="C2155" s="8" t="str">
        <f aca="false">IFERROR(__xludf.dummyfunction("INDEX(SPLIT(B2155, "" "", TRUE, TRUE), 0, 1)"),"Azure")</f>
        <v>Azure</v>
      </c>
    </row>
    <row r="2156" customFormat="false" ht="15.75" hidden="false" customHeight="false" outlineLevel="0" collapsed="false">
      <c r="A2156" s="8" t="s">
        <v>2262</v>
      </c>
      <c r="B2156" s="8" t="s">
        <v>2265</v>
      </c>
      <c r="C2156" s="8" t="str">
        <f aca="false">IFERROR(__xludf.dummyfunction("INDEX(SPLIT(B2156, "" "", TRUE, TRUE), 0, 1)"),"GCP")</f>
        <v>GCP</v>
      </c>
    </row>
    <row r="2157" customFormat="false" ht="15.75" hidden="true" customHeight="false" outlineLevel="0" collapsed="false">
      <c r="A2157" s="8" t="s">
        <v>2262</v>
      </c>
      <c r="B2157" s="8" t="s">
        <v>2266</v>
      </c>
      <c r="C2157" s="8" t="str">
        <f aca="false">IFERROR(__xludf.dummyfunction("INDEX(SPLIT(B2157, "" "", TRUE, TRUE), 0, 1)"),"Linode")</f>
        <v>Linode</v>
      </c>
    </row>
    <row r="2158" customFormat="false" ht="15.75" hidden="true" customHeight="false" outlineLevel="0" collapsed="false">
      <c r="A2158" s="8" t="s">
        <v>2262</v>
      </c>
      <c r="B2158" s="8" t="s">
        <v>2267</v>
      </c>
      <c r="C2158" s="8" t="str">
        <f aca="false">IFERROR(__xludf.dummyfunction("INDEX(SPLIT(B2158, "" "", TRUE, TRUE), 0, 1)"),"OCI")</f>
        <v>OCI</v>
      </c>
    </row>
    <row r="2159" customFormat="false" ht="15.75" hidden="true" customHeight="false" outlineLevel="0" collapsed="false">
      <c r="A2159" s="8" t="s">
        <v>2268</v>
      </c>
      <c r="B2159" s="8" t="s">
        <v>2269</v>
      </c>
      <c r="C2159" s="8" t="str">
        <f aca="false">IFERROR(__xludf.dummyfunction("INDEX(SPLIT(B2159, "" "", TRUE, TRUE), 0, 1)"),"vSphere")</f>
        <v>vSphere</v>
      </c>
    </row>
    <row r="2160" customFormat="false" ht="15.75" hidden="true" customHeight="false" outlineLevel="0" collapsed="false">
      <c r="A2160" s="8" t="s">
        <v>2270</v>
      </c>
      <c r="B2160" s="8" t="s">
        <v>2271</v>
      </c>
      <c r="C2160" s="8" t="str">
        <f aca="false">IFERROR(__xludf.dummyfunction("INDEX(SPLIT(B2160, "" "", TRUE, TRUE), 0, 1)"),"GitHub")</f>
        <v>GitHub</v>
      </c>
    </row>
    <row r="2161" customFormat="false" ht="15.75" hidden="true" customHeight="false" outlineLevel="0" collapsed="false">
      <c r="A2161" s="8" t="s">
        <v>2272</v>
      </c>
      <c r="B2161" s="8" t="s">
        <v>2273</v>
      </c>
      <c r="C2161" s="8" t="str">
        <f aca="false">IFERROR(__xludf.dummyfunction("INDEX(SPLIT(B2161, "" "", TRUE, TRUE), 0, 1)"),"AWS")</f>
        <v>AWS</v>
      </c>
    </row>
    <row r="2162" customFormat="false" ht="15.75" hidden="true" customHeight="false" outlineLevel="0" collapsed="false">
      <c r="A2162" s="8" t="s">
        <v>2272</v>
      </c>
      <c r="B2162" s="8" t="s">
        <v>2274</v>
      </c>
      <c r="C2162" s="8" t="str">
        <f aca="false">IFERROR(__xludf.dummyfunction("INDEX(SPLIT(B2162, "" "", TRUE, TRUE), 0, 1)"),"AWS")</f>
        <v>AWS</v>
      </c>
    </row>
    <row r="2163" customFormat="false" ht="15.75" hidden="true" customHeight="false" outlineLevel="0" collapsed="false">
      <c r="A2163" s="8" t="s">
        <v>2275</v>
      </c>
      <c r="B2163" s="8" t="s">
        <v>2276</v>
      </c>
      <c r="C2163" s="8" t="str">
        <f aca="false">IFERROR(__xludf.dummyfunction("INDEX(SPLIT(B2163, "" "", TRUE, TRUE), 0, 1)"),"AWS")</f>
        <v>AWS</v>
      </c>
    </row>
    <row r="2164" customFormat="false" ht="15.75" hidden="true" customHeight="false" outlineLevel="0" collapsed="false">
      <c r="A2164" s="8" t="s">
        <v>2275</v>
      </c>
      <c r="B2164" s="8" t="s">
        <v>2277</v>
      </c>
      <c r="C2164" s="8" t="str">
        <f aca="false">IFERROR(__xludf.dummyfunction("INDEX(SPLIT(B2164, "" "", TRUE, TRUE), 0, 1)"),"Azure")</f>
        <v>Azure</v>
      </c>
    </row>
    <row r="2165" customFormat="false" ht="15.75" hidden="false" customHeight="false" outlineLevel="0" collapsed="false">
      <c r="A2165" s="8" t="s">
        <v>2275</v>
      </c>
      <c r="B2165" s="8" t="s">
        <v>2278</v>
      </c>
      <c r="C2165" s="8" t="str">
        <f aca="false">IFERROR(__xludf.dummyfunction("INDEX(SPLIT(B2165, "" "", TRUE, TRUE), 0, 1)"),"GCP")</f>
        <v>GCP</v>
      </c>
    </row>
    <row r="2166" customFormat="false" ht="15.75" hidden="true" customHeight="false" outlineLevel="0" collapsed="false">
      <c r="A2166" s="8" t="s">
        <v>2275</v>
      </c>
      <c r="B2166" s="8" t="s">
        <v>2279</v>
      </c>
      <c r="C2166" s="8" t="str">
        <f aca="false">IFERROR(__xludf.dummyfunction("INDEX(SPLIT(B2166, "" "", TRUE, TRUE), 0, 1)"),"Linode")</f>
        <v>Linode</v>
      </c>
    </row>
    <row r="2167" customFormat="false" ht="15.75" hidden="true" customHeight="false" outlineLevel="0" collapsed="false">
      <c r="A2167" s="8" t="s">
        <v>2275</v>
      </c>
      <c r="B2167" s="8" t="s">
        <v>2280</v>
      </c>
      <c r="C2167" s="8" t="str">
        <f aca="false">IFERROR(__xludf.dummyfunction("INDEX(SPLIT(B2167, "" "", TRUE, TRUE), 0, 1)"),"OCI")</f>
        <v>OCI</v>
      </c>
    </row>
    <row r="2168" customFormat="false" ht="15.75" hidden="true" customHeight="false" outlineLevel="0" collapsed="false">
      <c r="A2168" s="8" t="s">
        <v>2275</v>
      </c>
      <c r="B2168" s="8" t="s">
        <v>2281</v>
      </c>
      <c r="C2168" s="8" t="str">
        <f aca="false">IFERROR(__xludf.dummyfunction("INDEX(SPLIT(B2168, "" "", TRUE, TRUE), 0, 1)"),"vSphere")</f>
        <v>vSphere</v>
      </c>
    </row>
    <row r="2169" customFormat="false" ht="15.75" hidden="true" customHeight="false" outlineLevel="0" collapsed="false">
      <c r="A2169" s="8" t="s">
        <v>2282</v>
      </c>
      <c r="B2169" s="8" t="s">
        <v>2283</v>
      </c>
      <c r="C2169" s="8" t="str">
        <f aca="false">IFERROR(__xludf.dummyfunction("INDEX(SPLIT(B2169, "" "", TRUE, TRUE), 0, 1)"),"AWS")</f>
        <v>AWS</v>
      </c>
    </row>
    <row r="2170" customFormat="false" ht="15.75" hidden="false" customHeight="false" outlineLevel="0" collapsed="false">
      <c r="A2170" s="8" t="s">
        <v>2282</v>
      </c>
      <c r="B2170" s="8" t="s">
        <v>2284</v>
      </c>
      <c r="C2170" s="8" t="str">
        <f aca="false">IFERROR(__xludf.dummyfunction("INDEX(SPLIT(B2170, "" "", TRUE, TRUE), 0, 1)"),"GCP")</f>
        <v>GCP</v>
      </c>
    </row>
    <row r="2171" customFormat="false" ht="15.75" hidden="false" customHeight="false" outlineLevel="0" collapsed="false">
      <c r="A2171" s="8" t="s">
        <v>2282</v>
      </c>
      <c r="B2171" s="8" t="s">
        <v>2285</v>
      </c>
      <c r="C2171" s="8" t="str">
        <f aca="false">IFERROR(__xludf.dummyfunction("INDEX(SPLIT(B2171, "" "", TRUE, TRUE), 0, 1)"),"GCP")</f>
        <v>GCP</v>
      </c>
    </row>
    <row r="2172" customFormat="false" ht="15.75" hidden="false" customHeight="false" outlineLevel="0" collapsed="false">
      <c r="A2172" s="8" t="s">
        <v>2282</v>
      </c>
      <c r="B2172" s="8" t="s">
        <v>2286</v>
      </c>
      <c r="C2172" s="8" t="str">
        <f aca="false">IFERROR(__xludf.dummyfunction("INDEX(SPLIT(B2172, "" "", TRUE, TRUE), 0, 1)"),"GCP")</f>
        <v>GCP</v>
      </c>
    </row>
    <row r="2173" customFormat="false" ht="15.75" hidden="true" customHeight="false" outlineLevel="0" collapsed="false">
      <c r="A2173" s="8" t="s">
        <v>2287</v>
      </c>
      <c r="B2173" s="8" t="s">
        <v>2288</v>
      </c>
      <c r="C2173" s="8" t="str">
        <f aca="false">IFERROR(__xludf.dummyfunction("INDEX(SPLIT(B2173, "" "", TRUE, TRUE), 0, 1)"),"Kubernetes")</f>
        <v>Kubernetes</v>
      </c>
    </row>
    <row r="2174" customFormat="false" ht="15.75" hidden="true" customHeight="false" outlineLevel="0" collapsed="false">
      <c r="A2174" s="8" t="s">
        <v>2287</v>
      </c>
      <c r="B2174" s="8" t="s">
        <v>2289</v>
      </c>
      <c r="C2174" s="8" t="str">
        <f aca="false">IFERROR(__xludf.dummyfunction("INDEX(SPLIT(B2174, "" "", TRUE, TRUE), 0, 1)"),"Kubernetes")</f>
        <v>Kubernetes</v>
      </c>
    </row>
    <row r="2175" customFormat="false" ht="15.75" hidden="true" customHeight="false" outlineLevel="0" collapsed="false">
      <c r="A2175" s="8" t="s">
        <v>2287</v>
      </c>
      <c r="B2175" s="8" t="s">
        <v>2290</v>
      </c>
      <c r="C2175" s="8" t="str">
        <f aca="false">IFERROR(__xludf.dummyfunction("INDEX(SPLIT(B2175, "" "", TRUE, TRUE), 0, 1)"),"AWS")</f>
        <v>AWS</v>
      </c>
    </row>
    <row r="2176" customFormat="false" ht="15.75" hidden="true" customHeight="false" outlineLevel="0" collapsed="false">
      <c r="A2176" s="8" t="s">
        <v>2287</v>
      </c>
      <c r="B2176" s="8" t="s">
        <v>2291</v>
      </c>
      <c r="C2176" s="8" t="str">
        <f aca="false">IFERROR(__xludf.dummyfunction("INDEX(SPLIT(B2176, "" "", TRUE, TRUE), 0, 1)"),"AWS")</f>
        <v>AWS</v>
      </c>
    </row>
    <row r="2177" customFormat="false" ht="15.75" hidden="true" customHeight="false" outlineLevel="0" collapsed="false">
      <c r="A2177" s="8" t="s">
        <v>2287</v>
      </c>
      <c r="B2177" s="8" t="s">
        <v>2292</v>
      </c>
      <c r="C2177" s="8" t="str">
        <f aca="false">IFERROR(__xludf.dummyfunction("INDEX(SPLIT(B2177, "" "", TRUE, TRUE), 0, 1)"),"Alibaba")</f>
        <v>Alibaba</v>
      </c>
    </row>
    <row r="2178" customFormat="false" ht="15.75" hidden="true" customHeight="false" outlineLevel="0" collapsed="false">
      <c r="A2178" s="8" t="s">
        <v>2287</v>
      </c>
      <c r="B2178" s="8" t="s">
        <v>2293</v>
      </c>
      <c r="C2178" s="8" t="str">
        <f aca="false">IFERROR(__xludf.dummyfunction("INDEX(SPLIT(B2178, "" "", TRUE, TRUE), 0, 1)"),"Azure")</f>
        <v>Azure</v>
      </c>
    </row>
    <row r="2179" customFormat="false" ht="15.75" hidden="false" customHeight="false" outlineLevel="0" collapsed="false">
      <c r="A2179" s="8" t="s">
        <v>2287</v>
      </c>
      <c r="B2179" s="8" t="s">
        <v>2294</v>
      </c>
      <c r="C2179" s="8" t="str">
        <f aca="false">IFERROR(__xludf.dummyfunction("INDEX(SPLIT(B2179, "" "", TRUE, TRUE), 0, 1)"),"GCP")</f>
        <v>GCP</v>
      </c>
    </row>
    <row r="2180" customFormat="false" ht="15.75" hidden="true" customHeight="false" outlineLevel="0" collapsed="false">
      <c r="A2180" s="8" t="s">
        <v>2287</v>
      </c>
      <c r="B2180" s="8" t="s">
        <v>2295</v>
      </c>
      <c r="C2180" s="8" t="str">
        <f aca="false">IFERROR(__xludf.dummyfunction("INDEX(SPLIT(B2180, "" "", TRUE, TRUE), 0, 1)"),"Linode")</f>
        <v>Linode</v>
      </c>
    </row>
    <row r="2181" customFormat="false" ht="15.75" hidden="true" customHeight="false" outlineLevel="0" collapsed="false">
      <c r="A2181" s="8" t="s">
        <v>2287</v>
      </c>
      <c r="B2181" s="8" t="s">
        <v>2296</v>
      </c>
      <c r="C2181" s="8" t="str">
        <f aca="false">IFERROR(__xludf.dummyfunction("INDEX(SPLIT(B2181, "" "", TRUE, TRUE), 0, 1)"),"OCI")</f>
        <v>OCI</v>
      </c>
    </row>
    <row r="2182" customFormat="false" ht="15.75" hidden="true" customHeight="false" outlineLevel="0" collapsed="false">
      <c r="A2182" s="8" t="s">
        <v>2287</v>
      </c>
      <c r="B2182" s="8" t="s">
        <v>2297</v>
      </c>
      <c r="C2182" s="8" t="str">
        <f aca="false">IFERROR(__xludf.dummyfunction("INDEX(SPLIT(B2182, "" "", TRUE, TRUE), 0, 1)"),"OCI")</f>
        <v>OCI</v>
      </c>
    </row>
    <row r="2183" customFormat="false" ht="15.75" hidden="true" customHeight="false" outlineLevel="0" collapsed="false">
      <c r="A2183" s="8" t="s">
        <v>2298</v>
      </c>
      <c r="B2183" s="8" t="s">
        <v>2299</v>
      </c>
      <c r="C2183" s="8" t="str">
        <f aca="false">IFERROR(__xludf.dummyfunction("INDEX(SPLIT(B2183, "" "", TRUE, TRUE), 0, 1)"),"Kubernetes")</f>
        <v>Kubernetes</v>
      </c>
    </row>
    <row r="2184" customFormat="false" ht="15.75" hidden="true" customHeight="false" outlineLevel="0" collapsed="false">
      <c r="A2184" s="8" t="s">
        <v>2300</v>
      </c>
      <c r="B2184" s="8" t="s">
        <v>2301</v>
      </c>
      <c r="C2184" s="8" t="str">
        <f aca="false">IFERROR(__xludf.dummyfunction("INDEX(SPLIT(B2184, "" "", TRUE, TRUE), 0, 1)"),"AWS")</f>
        <v>AWS</v>
      </c>
    </row>
    <row r="2185" customFormat="false" ht="15.75" hidden="true" customHeight="false" outlineLevel="0" collapsed="false">
      <c r="A2185" s="8" t="s">
        <v>2300</v>
      </c>
      <c r="B2185" s="8" t="s">
        <v>2302</v>
      </c>
      <c r="C2185" s="8" t="str">
        <f aca="false">IFERROR(__xludf.dummyfunction("INDEX(SPLIT(B2185, "" "", TRUE, TRUE), 0, 1)"),"AWS")</f>
        <v>AWS</v>
      </c>
    </row>
    <row r="2186" customFormat="false" ht="15.75" hidden="true" customHeight="false" outlineLevel="0" collapsed="false">
      <c r="A2186" s="8" t="s">
        <v>2300</v>
      </c>
      <c r="B2186" s="8" t="s">
        <v>2303</v>
      </c>
      <c r="C2186" s="8" t="str">
        <f aca="false">IFERROR(__xludf.dummyfunction("INDEX(SPLIT(B2186, "" "", TRUE, TRUE), 0, 1)"),"AWS")</f>
        <v>AWS</v>
      </c>
    </row>
    <row r="2187" customFormat="false" ht="15.75" hidden="true" customHeight="false" outlineLevel="0" collapsed="false">
      <c r="A2187" s="8" t="s">
        <v>2300</v>
      </c>
      <c r="B2187" s="8" t="s">
        <v>2304</v>
      </c>
      <c r="C2187" s="8" t="str">
        <f aca="false">IFERROR(__xludf.dummyfunction("INDEX(SPLIT(B2187, "" "", TRUE, TRUE), 0, 1)"),"AWS")</f>
        <v>AWS</v>
      </c>
    </row>
    <row r="2188" customFormat="false" ht="15.75" hidden="true" customHeight="false" outlineLevel="0" collapsed="false">
      <c r="A2188" s="8" t="s">
        <v>2300</v>
      </c>
      <c r="B2188" s="8" t="s">
        <v>2305</v>
      </c>
      <c r="C2188" s="8" t="str">
        <f aca="false">IFERROR(__xludf.dummyfunction("INDEX(SPLIT(B2188, "" "", TRUE, TRUE), 0, 1)"),"Azure")</f>
        <v>Azure</v>
      </c>
    </row>
    <row r="2189" customFormat="false" ht="15.75" hidden="true" customHeight="false" outlineLevel="0" collapsed="false">
      <c r="A2189" s="8" t="s">
        <v>2300</v>
      </c>
      <c r="B2189" s="8" t="s">
        <v>2306</v>
      </c>
      <c r="C2189" s="8" t="str">
        <f aca="false">IFERROR(__xludf.dummyfunction("INDEX(SPLIT(B2189, "" "", TRUE, TRUE), 0, 1)"),"Azure")</f>
        <v>Azure</v>
      </c>
    </row>
    <row r="2190" customFormat="false" ht="15.75" hidden="true" customHeight="false" outlineLevel="0" collapsed="false">
      <c r="A2190" s="8" t="s">
        <v>2300</v>
      </c>
      <c r="B2190" s="8" t="s">
        <v>2307</v>
      </c>
      <c r="C2190" s="8" t="str">
        <f aca="false">IFERROR(__xludf.dummyfunction("INDEX(SPLIT(B2190, "" "", TRUE, TRUE), 0, 1)"),"Azure")</f>
        <v>Azure</v>
      </c>
    </row>
    <row r="2191" customFormat="false" ht="15.75" hidden="true" customHeight="false" outlineLevel="0" collapsed="false">
      <c r="A2191" s="8" t="s">
        <v>2300</v>
      </c>
      <c r="B2191" s="8" t="s">
        <v>2308</v>
      </c>
      <c r="C2191" s="8" t="str">
        <f aca="false">IFERROR(__xludf.dummyfunction("INDEX(SPLIT(B2191, "" "", TRUE, TRUE), 0, 1)"),"Azure")</f>
        <v>Azure</v>
      </c>
    </row>
    <row r="2192" customFormat="false" ht="15.75" hidden="false" customHeight="false" outlineLevel="0" collapsed="false">
      <c r="A2192" s="8" t="s">
        <v>2300</v>
      </c>
      <c r="B2192" s="8" t="s">
        <v>2309</v>
      </c>
      <c r="C2192" s="8" t="str">
        <f aca="false">IFERROR(__xludf.dummyfunction("INDEX(SPLIT(B2192, "" "", TRUE, TRUE), 0, 1)"),"GCP")</f>
        <v>GCP</v>
      </c>
    </row>
  </sheetData>
  <autoFilter ref="A1:C2192">
    <filterColumn colId="2">
      <filters>
        <filter val="GCP"/>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8.13"/>
  </cols>
  <sheetData>
    <row r="1" customFormat="false" ht="15.75" hidden="false" customHeight="false" outlineLevel="0" collapsed="false">
      <c r="A1" s="7" t="s">
        <v>21</v>
      </c>
    </row>
    <row r="2" customFormat="false" ht="15.75" hidden="false" customHeight="false" outlineLevel="0" collapsed="false">
      <c r="A2" s="8" t="s">
        <v>26</v>
      </c>
    </row>
    <row r="3" customFormat="false" ht="15.75" hidden="false" customHeight="false" outlineLevel="0" collapsed="false">
      <c r="A3" s="8" t="s">
        <v>143</v>
      </c>
    </row>
    <row r="4" customFormat="false" ht="15.75" hidden="false" customHeight="false" outlineLevel="0" collapsed="false">
      <c r="A4" s="8" t="s">
        <v>149</v>
      </c>
    </row>
    <row r="5" customFormat="false" ht="15.75" hidden="false" customHeight="false" outlineLevel="0" collapsed="false">
      <c r="A5" s="8" t="s">
        <v>154</v>
      </c>
    </row>
    <row r="6" customFormat="false" ht="15.75" hidden="false" customHeight="false" outlineLevel="0" collapsed="false">
      <c r="A6" s="8" t="s">
        <v>163</v>
      </c>
    </row>
    <row r="7" customFormat="false" ht="15.75" hidden="false" customHeight="false" outlineLevel="0" collapsed="false">
      <c r="A7" s="8" t="s">
        <v>178</v>
      </c>
    </row>
    <row r="8" customFormat="false" ht="15.75" hidden="false" customHeight="false" outlineLevel="0" collapsed="false">
      <c r="A8" s="8" t="s">
        <v>189</v>
      </c>
    </row>
    <row r="9" customFormat="false" ht="15.75" hidden="false" customHeight="false" outlineLevel="0" collapsed="false">
      <c r="A9" s="8" t="s">
        <v>194</v>
      </c>
    </row>
    <row r="10" customFormat="false" ht="15.75" hidden="false" customHeight="false" outlineLevel="0" collapsed="false">
      <c r="A10" s="8" t="s">
        <v>198</v>
      </c>
    </row>
    <row r="11" customFormat="false" ht="15.75" hidden="false" customHeight="false" outlineLevel="0" collapsed="false">
      <c r="A11" s="8" t="s">
        <v>201</v>
      </c>
    </row>
    <row r="12" customFormat="false" ht="15.75" hidden="false" customHeight="false" outlineLevel="0" collapsed="false">
      <c r="A12" s="8" t="s">
        <v>206</v>
      </c>
    </row>
    <row r="13" customFormat="false" ht="15.75" hidden="false" customHeight="false" outlineLevel="0" collapsed="false">
      <c r="A13" s="8" t="s">
        <v>209</v>
      </c>
    </row>
    <row r="14" customFormat="false" ht="15.75" hidden="false" customHeight="false" outlineLevel="0" collapsed="false">
      <c r="A14" s="8" t="s">
        <v>212</v>
      </c>
    </row>
    <row r="15" customFormat="false" ht="15.75" hidden="false" customHeight="false" outlineLevel="0" collapsed="false">
      <c r="A15" s="8" t="s">
        <v>218</v>
      </c>
    </row>
    <row r="16" customFormat="false" ht="15.75" hidden="false" customHeight="false" outlineLevel="0" collapsed="false">
      <c r="A16" s="8" t="s">
        <v>220</v>
      </c>
    </row>
    <row r="17" customFormat="false" ht="15.75" hidden="false" customHeight="false" outlineLevel="0" collapsed="false">
      <c r="A17" s="8" t="s">
        <v>226</v>
      </c>
    </row>
    <row r="18" customFormat="false" ht="15.75" hidden="false" customHeight="false" outlineLevel="0" collapsed="false">
      <c r="A18" s="8" t="s">
        <v>230</v>
      </c>
    </row>
    <row r="19" customFormat="false" ht="15.75" hidden="false" customHeight="false" outlineLevel="0" collapsed="false">
      <c r="A19" s="8" t="s">
        <v>239</v>
      </c>
    </row>
    <row r="20" customFormat="false" ht="15.75" hidden="false" customHeight="false" outlineLevel="0" collapsed="false">
      <c r="A20" s="8" t="s">
        <v>248</v>
      </c>
    </row>
    <row r="21" customFormat="false" ht="15.75" hidden="false" customHeight="false" outlineLevel="0" collapsed="false">
      <c r="A21" s="8" t="s">
        <v>257</v>
      </c>
    </row>
    <row r="22" customFormat="false" ht="15.75" hidden="false" customHeight="false" outlineLevel="0" collapsed="false">
      <c r="A22" s="8" t="s">
        <v>263</v>
      </c>
    </row>
    <row r="23" customFormat="false" ht="15.75" hidden="false" customHeight="false" outlineLevel="0" collapsed="false">
      <c r="A23" s="8" t="s">
        <v>265</v>
      </c>
    </row>
    <row r="24" customFormat="false" ht="15.75" hidden="false" customHeight="false" outlineLevel="0" collapsed="false">
      <c r="A24" s="8" t="s">
        <v>267</v>
      </c>
    </row>
    <row r="25" customFormat="false" ht="15.75" hidden="false" customHeight="false" outlineLevel="0" collapsed="false">
      <c r="A25" s="8" t="s">
        <v>276</v>
      </c>
    </row>
    <row r="26" customFormat="false" ht="15.75" hidden="false" customHeight="false" outlineLevel="0" collapsed="false">
      <c r="A26" s="8" t="s">
        <v>324</v>
      </c>
    </row>
    <row r="27" customFormat="false" ht="15.75" hidden="false" customHeight="false" outlineLevel="0" collapsed="false">
      <c r="A27" s="8" t="s">
        <v>421</v>
      </c>
    </row>
    <row r="28" customFormat="false" ht="15.75" hidden="false" customHeight="false" outlineLevel="0" collapsed="false">
      <c r="A28" s="8" t="s">
        <v>423</v>
      </c>
    </row>
    <row r="29" customFormat="false" ht="15.75" hidden="false" customHeight="false" outlineLevel="0" collapsed="false">
      <c r="A29" s="8" t="s">
        <v>431</v>
      </c>
    </row>
    <row r="30" customFormat="false" ht="15.75" hidden="false" customHeight="false" outlineLevel="0" collapsed="false">
      <c r="A30" s="8" t="s">
        <v>454</v>
      </c>
    </row>
    <row r="31" customFormat="false" ht="15.75" hidden="false" customHeight="false" outlineLevel="0" collapsed="false">
      <c r="A31" s="8" t="s">
        <v>460</v>
      </c>
    </row>
    <row r="32" customFormat="false" ht="15.75" hidden="false" customHeight="false" outlineLevel="0" collapsed="false">
      <c r="A32" s="8" t="s">
        <v>462</v>
      </c>
    </row>
    <row r="33" customFormat="false" ht="15.75" hidden="false" customHeight="false" outlineLevel="0" collapsed="false">
      <c r="A33" s="8" t="s">
        <v>465</v>
      </c>
    </row>
    <row r="34" customFormat="false" ht="15.75" hidden="false" customHeight="false" outlineLevel="0" collapsed="false">
      <c r="A34" s="8" t="s">
        <v>473</v>
      </c>
    </row>
    <row r="35" customFormat="false" ht="15.75" hidden="false" customHeight="false" outlineLevel="0" collapsed="false">
      <c r="A35" s="8" t="s">
        <v>476</v>
      </c>
    </row>
    <row r="36" customFormat="false" ht="15.75" hidden="false" customHeight="false" outlineLevel="0" collapsed="false">
      <c r="A36" s="8" t="s">
        <v>485</v>
      </c>
    </row>
    <row r="37" customFormat="false" ht="15.75" hidden="false" customHeight="false" outlineLevel="0" collapsed="false">
      <c r="A37" s="8" t="s">
        <v>501</v>
      </c>
    </row>
    <row r="38" customFormat="false" ht="15.75" hidden="false" customHeight="false" outlineLevel="0" collapsed="false">
      <c r="A38" s="8" t="s">
        <v>503</v>
      </c>
    </row>
    <row r="39" customFormat="false" ht="15.75" hidden="false" customHeight="false" outlineLevel="0" collapsed="false">
      <c r="A39" s="8" t="s">
        <v>522</v>
      </c>
    </row>
    <row r="40" customFormat="false" ht="15.75" hidden="false" customHeight="false" outlineLevel="0" collapsed="false">
      <c r="A40" s="8" t="s">
        <v>525</v>
      </c>
    </row>
    <row r="41" customFormat="false" ht="15.75" hidden="false" customHeight="false" outlineLevel="0" collapsed="false">
      <c r="A41" s="8" t="s">
        <v>527</v>
      </c>
    </row>
    <row r="42" customFormat="false" ht="15.75" hidden="false" customHeight="false" outlineLevel="0" collapsed="false">
      <c r="A42" s="8" t="s">
        <v>541</v>
      </c>
    </row>
    <row r="43" customFormat="false" ht="15.75" hidden="false" customHeight="false" outlineLevel="0" collapsed="false">
      <c r="A43" s="8" t="s">
        <v>556</v>
      </c>
    </row>
    <row r="44" customFormat="false" ht="15.75" hidden="false" customHeight="false" outlineLevel="0" collapsed="false">
      <c r="A44" s="8" t="s">
        <v>562</v>
      </c>
    </row>
    <row r="45" customFormat="false" ht="15.75" hidden="false" customHeight="false" outlineLevel="0" collapsed="false">
      <c r="A45" s="8" t="s">
        <v>582</v>
      </c>
    </row>
    <row r="46" customFormat="false" ht="15.75" hidden="false" customHeight="false" outlineLevel="0" collapsed="false">
      <c r="A46" s="8" t="s">
        <v>586</v>
      </c>
    </row>
    <row r="47" customFormat="false" ht="15.75" hidden="false" customHeight="false" outlineLevel="0" collapsed="false">
      <c r="A47" s="8" t="s">
        <v>618</v>
      </c>
    </row>
    <row r="48" customFormat="false" ht="15.75" hidden="false" customHeight="false" outlineLevel="0" collapsed="false">
      <c r="A48" s="8" t="s">
        <v>627</v>
      </c>
    </row>
    <row r="49" customFormat="false" ht="15.75" hidden="false" customHeight="false" outlineLevel="0" collapsed="false">
      <c r="A49" s="8" t="s">
        <v>629</v>
      </c>
    </row>
    <row r="50" customFormat="false" ht="15.75" hidden="false" customHeight="false" outlineLevel="0" collapsed="false">
      <c r="A50" s="8" t="s">
        <v>644</v>
      </c>
    </row>
    <row r="51" customFormat="false" ht="15.75" hidden="false" customHeight="false" outlineLevel="0" collapsed="false">
      <c r="A51" s="8" t="s">
        <v>659</v>
      </c>
    </row>
    <row r="52" customFormat="false" ht="15.75" hidden="false" customHeight="false" outlineLevel="0" collapsed="false">
      <c r="A52" s="8" t="s">
        <v>667</v>
      </c>
    </row>
    <row r="53" customFormat="false" ht="15.75" hidden="false" customHeight="false" outlineLevel="0" collapsed="false">
      <c r="A53" s="8" t="s">
        <v>682</v>
      </c>
    </row>
    <row r="54" customFormat="false" ht="15.75" hidden="false" customHeight="false" outlineLevel="0" collapsed="false">
      <c r="A54" s="8" t="s">
        <v>687</v>
      </c>
    </row>
    <row r="55" customFormat="false" ht="15.75" hidden="false" customHeight="false" outlineLevel="0" collapsed="false">
      <c r="A55" s="8" t="s">
        <v>689</v>
      </c>
    </row>
    <row r="56" customFormat="false" ht="15.75" hidden="false" customHeight="false" outlineLevel="0" collapsed="false">
      <c r="A56" s="8" t="s">
        <v>691</v>
      </c>
    </row>
    <row r="57" customFormat="false" ht="15.75" hidden="false" customHeight="false" outlineLevel="0" collapsed="false">
      <c r="A57" s="8" t="s">
        <v>709</v>
      </c>
    </row>
    <row r="58" customFormat="false" ht="15.75" hidden="false" customHeight="false" outlineLevel="0" collapsed="false">
      <c r="A58" s="8" t="s">
        <v>711</v>
      </c>
    </row>
    <row r="59" customFormat="false" ht="15.75" hidden="false" customHeight="false" outlineLevel="0" collapsed="false">
      <c r="A59" s="8" t="s">
        <v>719</v>
      </c>
    </row>
    <row r="60" customFormat="false" ht="15.75" hidden="false" customHeight="false" outlineLevel="0" collapsed="false">
      <c r="A60" s="8" t="s">
        <v>721</v>
      </c>
    </row>
    <row r="61" customFormat="false" ht="15.75" hidden="false" customHeight="false" outlineLevel="0" collapsed="false">
      <c r="A61" s="8" t="s">
        <v>746</v>
      </c>
    </row>
    <row r="62" customFormat="false" ht="15.75" hidden="false" customHeight="false" outlineLevel="0" collapsed="false">
      <c r="A62" s="8" t="s">
        <v>2310</v>
      </c>
    </row>
    <row r="63" customFormat="false" ht="15.75" hidden="false" customHeight="false" outlineLevel="0" collapsed="false">
      <c r="A63" s="8" t="s">
        <v>2311</v>
      </c>
    </row>
    <row r="64" customFormat="false" ht="15.75" hidden="false" customHeight="false" outlineLevel="0" collapsed="false">
      <c r="A64" s="8" t="s">
        <v>2312</v>
      </c>
    </row>
    <row r="65" customFormat="false" ht="15.75" hidden="false" customHeight="false" outlineLevel="0" collapsed="false">
      <c r="A65" s="8" t="s">
        <v>2313</v>
      </c>
    </row>
    <row r="66" customFormat="false" ht="15.75" hidden="false" customHeight="false" outlineLevel="0" collapsed="false">
      <c r="A66" s="8" t="s">
        <v>2314</v>
      </c>
    </row>
    <row r="67" customFormat="false" ht="15.75" hidden="false" customHeight="false" outlineLevel="0" collapsed="false">
      <c r="A67" s="8" t="s">
        <v>2315</v>
      </c>
    </row>
    <row r="68" customFormat="false" ht="15.75" hidden="false" customHeight="false" outlineLevel="0" collapsed="false">
      <c r="A68" s="8" t="s">
        <v>761</v>
      </c>
    </row>
    <row r="69" customFormat="false" ht="15.75" hidden="false" customHeight="false" outlineLevel="0" collapsed="false">
      <c r="A69" s="8" t="s">
        <v>782</v>
      </c>
    </row>
    <row r="70" customFormat="false" ht="15.75" hidden="false" customHeight="false" outlineLevel="0" collapsed="false">
      <c r="A70" s="8" t="s">
        <v>785</v>
      </c>
    </row>
    <row r="71" customFormat="false" ht="15.75" hidden="false" customHeight="false" outlineLevel="0" collapsed="false">
      <c r="A71" s="8" t="s">
        <v>787</v>
      </c>
    </row>
    <row r="72" customFormat="false" ht="15.75" hidden="false" customHeight="false" outlineLevel="0" collapsed="false">
      <c r="A72" s="8" t="s">
        <v>792</v>
      </c>
    </row>
    <row r="73" customFormat="false" ht="15.75" hidden="false" customHeight="false" outlineLevel="0" collapsed="false">
      <c r="A73" s="8" t="s">
        <v>795</v>
      </c>
    </row>
    <row r="74" customFormat="false" ht="15.75" hidden="false" customHeight="false" outlineLevel="0" collapsed="false">
      <c r="A74" s="8" t="s">
        <v>802</v>
      </c>
    </row>
    <row r="75" customFormat="false" ht="15.75" hidden="false" customHeight="false" outlineLevel="0" collapsed="false">
      <c r="A75" s="8" t="s">
        <v>804</v>
      </c>
    </row>
    <row r="76" customFormat="false" ht="15.75" hidden="false" customHeight="false" outlineLevel="0" collapsed="false">
      <c r="A76" s="8" t="s">
        <v>806</v>
      </c>
    </row>
    <row r="77" customFormat="false" ht="15.75" hidden="false" customHeight="false" outlineLevel="0" collapsed="false">
      <c r="A77" s="8" t="s">
        <v>811</v>
      </c>
    </row>
    <row r="78" customFormat="false" ht="15.75" hidden="false" customHeight="false" outlineLevel="0" collapsed="false">
      <c r="A78" s="8" t="s">
        <v>815</v>
      </c>
    </row>
    <row r="79" customFormat="false" ht="15.75" hidden="false" customHeight="false" outlineLevel="0" collapsed="false">
      <c r="A79" s="8" t="s">
        <v>819</v>
      </c>
    </row>
    <row r="80" customFormat="false" ht="15.75" hidden="false" customHeight="false" outlineLevel="0" collapsed="false">
      <c r="A80" s="8" t="s">
        <v>822</v>
      </c>
    </row>
    <row r="81" customFormat="false" ht="15.75" hidden="false" customHeight="false" outlineLevel="0" collapsed="false">
      <c r="A81" s="8" t="s">
        <v>824</v>
      </c>
    </row>
    <row r="82" customFormat="false" ht="15.75" hidden="false" customHeight="false" outlineLevel="0" collapsed="false">
      <c r="A82" s="8" t="s">
        <v>834</v>
      </c>
    </row>
    <row r="83" customFormat="false" ht="15.75" hidden="false" customHeight="false" outlineLevel="0" collapsed="false">
      <c r="A83" s="8" t="s">
        <v>847</v>
      </c>
    </row>
    <row r="84" customFormat="false" ht="15.75" hidden="false" customHeight="false" outlineLevel="0" collapsed="false">
      <c r="A84" s="8" t="s">
        <v>849</v>
      </c>
    </row>
    <row r="85" customFormat="false" ht="15.75" hidden="false" customHeight="false" outlineLevel="0" collapsed="false">
      <c r="A85" s="8" t="s">
        <v>865</v>
      </c>
    </row>
    <row r="86" customFormat="false" ht="15.75" hidden="false" customHeight="false" outlineLevel="0" collapsed="false">
      <c r="A86" s="8" t="s">
        <v>2238</v>
      </c>
    </row>
    <row r="87" customFormat="false" ht="15.75" hidden="false" customHeight="false" outlineLevel="0" collapsed="false">
      <c r="A87" s="8" t="s">
        <v>2247</v>
      </c>
    </row>
    <row r="88" customFormat="false" ht="15.75" hidden="false" customHeight="false" outlineLevel="0" collapsed="false">
      <c r="A88" s="8" t="s">
        <v>2249</v>
      </c>
    </row>
    <row r="89" customFormat="false" ht="15.75" hidden="false" customHeight="false" outlineLevel="0" collapsed="false">
      <c r="A89" s="8" t="s">
        <v>2262</v>
      </c>
    </row>
    <row r="90" customFormat="false" ht="15.75" hidden="false" customHeight="false" outlineLevel="0" collapsed="false">
      <c r="A90" s="8" t="s">
        <v>2316</v>
      </c>
    </row>
    <row r="91" customFormat="false" ht="15.75" hidden="false" customHeight="false" outlineLevel="0" collapsed="false">
      <c r="A91" s="8" t="s">
        <v>2268</v>
      </c>
    </row>
    <row r="92" customFormat="false" ht="15.75" hidden="false" customHeight="false" outlineLevel="0" collapsed="false">
      <c r="A92" s="8" t="s">
        <v>2317</v>
      </c>
    </row>
    <row r="93" customFormat="false" ht="15.75" hidden="false" customHeight="false" outlineLevel="0" collapsed="false">
      <c r="A93" s="8" t="s">
        <v>2270</v>
      </c>
    </row>
    <row r="94" customFormat="false" ht="15.75" hidden="false" customHeight="false" outlineLevel="0" collapsed="false">
      <c r="A94" s="8" t="s">
        <v>2272</v>
      </c>
    </row>
    <row r="95" customFormat="false" ht="15.75" hidden="false" customHeight="false" outlineLevel="0" collapsed="false">
      <c r="A95" s="8" t="s">
        <v>2275</v>
      </c>
    </row>
    <row r="96" customFormat="false" ht="15.75" hidden="false" customHeight="false" outlineLevel="0" collapsed="false">
      <c r="A96" s="8" t="s">
        <v>2282</v>
      </c>
    </row>
    <row r="97" customFormat="false" ht="15.75" hidden="false" customHeight="false" outlineLevel="0" collapsed="false">
      <c r="A97" s="8" t="s">
        <v>2287</v>
      </c>
    </row>
    <row r="98" customFormat="false" ht="15.75" hidden="false" customHeight="false" outlineLevel="0" collapsed="false">
      <c r="A98" s="8" t="s">
        <v>2298</v>
      </c>
    </row>
  </sheetData>
  <autoFilter ref="A1:A2192"/>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6.5"/>
    <col collapsed="false" customWidth="true" hidden="false" outlineLevel="0" max="3" min="2"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true" customHeight="false" outlineLevel="0" collapsed="false">
      <c r="A2" s="8" t="s">
        <v>590</v>
      </c>
      <c r="B2" s="8" t="s">
        <v>2323</v>
      </c>
      <c r="C2" s="8"/>
      <c r="D2" s="8" t="s">
        <v>2324</v>
      </c>
    </row>
    <row r="3" customFormat="false" ht="15.75" hidden="true" customHeight="false" outlineLevel="0" collapsed="false">
      <c r="A3" s="8" t="s">
        <v>590</v>
      </c>
      <c r="B3" s="8" t="s">
        <v>2325</v>
      </c>
      <c r="C3" s="8"/>
      <c r="D3" s="8" t="s">
        <v>2324</v>
      </c>
    </row>
    <row r="4" customFormat="false" ht="15.75" hidden="true" customHeight="false" outlineLevel="0" collapsed="false">
      <c r="A4" s="8" t="s">
        <v>590</v>
      </c>
      <c r="B4" s="8" t="s">
        <v>2326</v>
      </c>
      <c r="C4" s="8"/>
      <c r="D4" s="8" t="s">
        <v>2324</v>
      </c>
    </row>
    <row r="5" customFormat="false" ht="15.75" hidden="false" customHeight="false" outlineLevel="0" collapsed="false">
      <c r="A5" s="8" t="s">
        <v>26</v>
      </c>
      <c r="B5" s="8" t="s">
        <v>2327</v>
      </c>
      <c r="C5" s="8" t="str">
        <f aca="false">"AWS " &amp; B5</f>
        <v>AWS S3 Access Control List</v>
      </c>
      <c r="D5" s="8" t="s">
        <v>2328</v>
      </c>
      <c r="E5" s="8" t="s">
        <v>2329</v>
      </c>
    </row>
    <row r="6" customFormat="false" ht="15.75" hidden="true" customHeight="false" outlineLevel="0" collapsed="false">
      <c r="A6" s="8" t="s">
        <v>590</v>
      </c>
      <c r="B6" s="8" t="s">
        <v>2330</v>
      </c>
      <c r="C6" s="8"/>
      <c r="D6" s="8" t="s">
        <v>2324</v>
      </c>
    </row>
    <row r="7" customFormat="false" ht="15.75" hidden="true" customHeight="false" outlineLevel="0" collapsed="false">
      <c r="A7" s="8" t="s">
        <v>590</v>
      </c>
      <c r="B7" s="8" t="s">
        <v>2331</v>
      </c>
      <c r="C7" s="8"/>
      <c r="D7" s="8" t="s">
        <v>2324</v>
      </c>
    </row>
    <row r="8" customFormat="false" ht="15.75" hidden="true" customHeight="false" outlineLevel="0" collapsed="false">
      <c r="A8" s="8" t="s">
        <v>590</v>
      </c>
      <c r="B8" s="8" t="s">
        <v>2332</v>
      </c>
      <c r="C8" s="8"/>
      <c r="D8" s="8" t="s">
        <v>2324</v>
      </c>
    </row>
    <row r="9" customFormat="false" ht="15.75" hidden="false" customHeight="false" outlineLevel="0" collapsed="false">
      <c r="A9" s="8" t="s">
        <v>26</v>
      </c>
      <c r="B9" s="8" t="s">
        <v>2333</v>
      </c>
      <c r="C9" s="8" t="str">
        <f aca="false">"AWS " &amp; B9</f>
        <v>AWS IAM Policy</v>
      </c>
      <c r="D9" s="8" t="s">
        <v>2328</v>
      </c>
      <c r="E9" s="8" t="s">
        <v>2329</v>
      </c>
    </row>
    <row r="10" customFormat="false" ht="15.75" hidden="true" customHeight="false" outlineLevel="0" collapsed="false">
      <c r="A10" s="8" t="s">
        <v>590</v>
      </c>
      <c r="B10" s="8" t="s">
        <v>2334</v>
      </c>
      <c r="C10" s="8"/>
      <c r="D10" s="8" t="s">
        <v>2324</v>
      </c>
    </row>
    <row r="11" customFormat="false" ht="15.75" hidden="true" customHeight="false" outlineLevel="0" collapsed="false">
      <c r="A11" s="8" t="s">
        <v>590</v>
      </c>
      <c r="B11" s="8" t="s">
        <v>2335</v>
      </c>
      <c r="C11" s="8"/>
      <c r="D11" s="8" t="s">
        <v>2324</v>
      </c>
    </row>
    <row r="12" customFormat="false" ht="15.75" hidden="false" customHeight="false" outlineLevel="0" collapsed="false">
      <c r="A12" s="8" t="s">
        <v>849</v>
      </c>
      <c r="B12" s="8" t="s">
        <v>2336</v>
      </c>
      <c r="C12" s="8" t="str">
        <f aca="false">"AWS " &amp; B12</f>
        <v>AWS IAM Role</v>
      </c>
      <c r="D12" s="8" t="s">
        <v>2328</v>
      </c>
      <c r="E12" s="8" t="s">
        <v>2337</v>
      </c>
    </row>
    <row r="13" customFormat="false" ht="15.75" hidden="false" customHeight="false" outlineLevel="0" collapsed="false">
      <c r="A13" s="8" t="s">
        <v>590</v>
      </c>
      <c r="B13" s="8" t="s">
        <v>2338</v>
      </c>
      <c r="C13" s="8" t="str">
        <f aca="false">"AWS " &amp; B13</f>
        <v>AWS IAM User</v>
      </c>
      <c r="D13" s="8" t="s">
        <v>2328</v>
      </c>
      <c r="E13" s="8" t="s">
        <v>2337</v>
      </c>
    </row>
    <row r="14" customFormat="false" ht="15.75" hidden="true" customHeight="false" outlineLevel="0" collapsed="false">
      <c r="A14" s="8" t="s">
        <v>2339</v>
      </c>
      <c r="B14" s="8" t="s">
        <v>2340</v>
      </c>
      <c r="C14" s="8"/>
      <c r="D14" s="8" t="s">
        <v>2324</v>
      </c>
    </row>
    <row r="15" customFormat="false" ht="15.75" hidden="true" customHeight="false" outlineLevel="0" collapsed="false">
      <c r="A15" s="8" t="s">
        <v>2339</v>
      </c>
      <c r="B15" s="8" t="s">
        <v>2341</v>
      </c>
      <c r="C15" s="8"/>
      <c r="D15" s="8" t="s">
        <v>2324</v>
      </c>
    </row>
    <row r="16" customFormat="false" ht="15.75" hidden="true" customHeight="false" outlineLevel="0" collapsed="false">
      <c r="A16" s="8" t="s">
        <v>2339</v>
      </c>
      <c r="B16" s="8" t="s">
        <v>2342</v>
      </c>
      <c r="C16" s="8"/>
      <c r="D16" s="8" t="s">
        <v>2324</v>
      </c>
    </row>
    <row r="17" customFormat="false" ht="15.75" hidden="true" customHeight="false" outlineLevel="0" collapsed="false">
      <c r="A17" s="8" t="s">
        <v>2339</v>
      </c>
      <c r="B17" s="8" t="s">
        <v>2343</v>
      </c>
      <c r="C17" s="8"/>
      <c r="D17" s="8" t="s">
        <v>2324</v>
      </c>
    </row>
    <row r="18" customFormat="false" ht="15.75" hidden="true" customHeight="false" outlineLevel="0" collapsed="false">
      <c r="A18" s="8" t="s">
        <v>2339</v>
      </c>
      <c r="B18" s="8" t="s">
        <v>2344</v>
      </c>
      <c r="C18" s="8"/>
      <c r="D18" s="8" t="s">
        <v>2324</v>
      </c>
    </row>
    <row r="19" customFormat="false" ht="15.75" hidden="true" customHeight="false" outlineLevel="0" collapsed="false">
      <c r="A19" s="8" t="s">
        <v>2339</v>
      </c>
      <c r="B19" s="8" t="s">
        <v>2345</v>
      </c>
      <c r="C19" s="8"/>
      <c r="D19" s="8" t="s">
        <v>2324</v>
      </c>
    </row>
    <row r="20" customFormat="false" ht="15.75" hidden="true" customHeight="false" outlineLevel="0" collapsed="false">
      <c r="A20" s="8" t="s">
        <v>2339</v>
      </c>
      <c r="B20" s="8" t="s">
        <v>2346</v>
      </c>
      <c r="C20" s="8"/>
      <c r="D20" s="8" t="s">
        <v>2324</v>
      </c>
    </row>
    <row r="21" customFormat="false" ht="15.75" hidden="false" customHeight="false" outlineLevel="0" collapsed="false">
      <c r="A21" s="8" t="s">
        <v>465</v>
      </c>
      <c r="B21" s="8" t="s">
        <v>2347</v>
      </c>
      <c r="C21" s="8" t="str">
        <f aca="false">"AWS " &amp; B21</f>
        <v>AWS Lambda Function</v>
      </c>
      <c r="D21" s="8" t="s">
        <v>2328</v>
      </c>
      <c r="E21" s="8" t="s">
        <v>2348</v>
      </c>
    </row>
    <row r="22" customFormat="false" ht="15.75" hidden="true" customHeight="false" outlineLevel="0" collapsed="false">
      <c r="A22" s="8" t="s">
        <v>2339</v>
      </c>
      <c r="B22" s="8" t="s">
        <v>2349</v>
      </c>
      <c r="C22" s="8"/>
      <c r="D22" s="8" t="s">
        <v>2324</v>
      </c>
    </row>
    <row r="23" customFormat="false" ht="15.75" hidden="false" customHeight="false" outlineLevel="0" collapsed="false">
      <c r="A23" s="8" t="s">
        <v>465</v>
      </c>
      <c r="B23" s="8" t="s">
        <v>2350</v>
      </c>
      <c r="C23" s="8" t="str">
        <f aca="false">"AWS " &amp; B23</f>
        <v>AWS Lambda Layer</v>
      </c>
      <c r="D23" s="8" t="s">
        <v>2328</v>
      </c>
      <c r="E23" s="8" t="s">
        <v>2348</v>
      </c>
    </row>
    <row r="24" customFormat="false" ht="15.75" hidden="false" customHeight="false" outlineLevel="0" collapsed="false">
      <c r="A24" s="8" t="s">
        <v>541</v>
      </c>
      <c r="B24" s="8" t="s">
        <v>2351</v>
      </c>
      <c r="C24" s="8" t="str">
        <f aca="false">"AWS " &amp; B24</f>
        <v>AWS EC2 Instance</v>
      </c>
      <c r="D24" s="8" t="s">
        <v>2328</v>
      </c>
      <c r="E24" s="8" t="s">
        <v>2352</v>
      </c>
    </row>
    <row r="25" customFormat="false" ht="15.75" hidden="true" customHeight="false" outlineLevel="0" collapsed="false">
      <c r="A25" s="8" t="s">
        <v>2339</v>
      </c>
      <c r="B25" s="8" t="s">
        <v>2353</v>
      </c>
      <c r="C25" s="8"/>
      <c r="D25" s="8" t="s">
        <v>2324</v>
      </c>
    </row>
    <row r="26" customFormat="false" ht="15.75" hidden="true" customHeight="false" outlineLevel="0" collapsed="false">
      <c r="A26" s="8" t="s">
        <v>2339</v>
      </c>
      <c r="B26" s="8" t="s">
        <v>2354</v>
      </c>
      <c r="C26" s="8"/>
      <c r="D26" s="8" t="s">
        <v>2324</v>
      </c>
    </row>
    <row r="27" customFormat="false" ht="15.75" hidden="true" customHeight="false" outlineLevel="0" collapsed="false">
      <c r="A27" s="8" t="s">
        <v>2339</v>
      </c>
      <c r="B27" s="8" t="s">
        <v>2355</v>
      </c>
      <c r="C27" s="8"/>
      <c r="D27" s="8" t="s">
        <v>2324</v>
      </c>
    </row>
    <row r="28" customFormat="false" ht="15.75" hidden="true" customHeight="false" outlineLevel="0" collapsed="false">
      <c r="A28" s="8" t="s">
        <v>2339</v>
      </c>
      <c r="B28" s="8" t="s">
        <v>2356</v>
      </c>
      <c r="C28" s="8"/>
      <c r="D28" s="8" t="s">
        <v>2324</v>
      </c>
    </row>
    <row r="29" customFormat="false" ht="15.75" hidden="true" customHeight="false" outlineLevel="0" collapsed="false">
      <c r="A29" s="8" t="s">
        <v>2339</v>
      </c>
      <c r="B29" s="8" t="s">
        <v>2357</v>
      </c>
      <c r="C29" s="8"/>
      <c r="D29" s="8" t="s">
        <v>2324</v>
      </c>
    </row>
    <row r="30" customFormat="false" ht="15.75" hidden="true" customHeight="false" outlineLevel="0" collapsed="false">
      <c r="A30" s="8" t="s">
        <v>2339</v>
      </c>
      <c r="B30" s="8" t="s">
        <v>2358</v>
      </c>
      <c r="C30" s="8"/>
      <c r="D30" s="8" t="s">
        <v>2324</v>
      </c>
    </row>
    <row r="31" customFormat="false" ht="15.75" hidden="true" customHeight="false" outlineLevel="0" collapsed="false">
      <c r="A31" s="8" t="s">
        <v>2339</v>
      </c>
      <c r="B31" s="8" t="s">
        <v>2359</v>
      </c>
      <c r="C31" s="8"/>
      <c r="D31" s="8" t="s">
        <v>2324</v>
      </c>
    </row>
    <row r="32" customFormat="false" ht="15.75" hidden="true" customHeight="false" outlineLevel="0" collapsed="false">
      <c r="A32" s="8" t="s">
        <v>2339</v>
      </c>
      <c r="B32" s="8" t="s">
        <v>2360</v>
      </c>
      <c r="C32" s="8"/>
      <c r="D32" s="8" t="s">
        <v>2324</v>
      </c>
    </row>
    <row r="33" customFormat="false" ht="15.75" hidden="true" customHeight="false" outlineLevel="0" collapsed="false">
      <c r="A33" s="8" t="s">
        <v>2339</v>
      </c>
      <c r="B33" s="8" t="s">
        <v>2361</v>
      </c>
      <c r="C33" s="8"/>
      <c r="D33" s="8" t="s">
        <v>2324</v>
      </c>
    </row>
    <row r="34" customFormat="false" ht="15.75" hidden="true" customHeight="false" outlineLevel="0" collapsed="false">
      <c r="A34" s="8" t="s">
        <v>2339</v>
      </c>
      <c r="B34" s="8" t="s">
        <v>2362</v>
      </c>
      <c r="C34" s="8"/>
      <c r="D34" s="8" t="s">
        <v>2324</v>
      </c>
    </row>
    <row r="35" customFormat="false" ht="15.75" hidden="true" customHeight="false" outlineLevel="0" collapsed="false">
      <c r="A35" s="8" t="s">
        <v>2339</v>
      </c>
      <c r="B35" s="8" t="s">
        <v>2363</v>
      </c>
      <c r="C35" s="8"/>
      <c r="D35" s="8" t="s">
        <v>2324</v>
      </c>
    </row>
    <row r="36" customFormat="false" ht="15.75" hidden="true" customHeight="false" outlineLevel="0" collapsed="false">
      <c r="A36" s="8" t="s">
        <v>2339</v>
      </c>
      <c r="B36" s="8" t="s">
        <v>2364</v>
      </c>
      <c r="C36" s="8"/>
      <c r="D36" s="8" t="s">
        <v>2324</v>
      </c>
    </row>
    <row r="37" customFormat="false" ht="15.75" hidden="true" customHeight="false" outlineLevel="0" collapsed="false">
      <c r="A37" s="8" t="s">
        <v>2339</v>
      </c>
      <c r="B37" s="8" t="s">
        <v>2365</v>
      </c>
      <c r="C37" s="8"/>
      <c r="D37" s="8" t="s">
        <v>2324</v>
      </c>
    </row>
    <row r="38" customFormat="false" ht="15.75" hidden="true" customHeight="false" outlineLevel="0" collapsed="false">
      <c r="A38" s="8" t="s">
        <v>2339</v>
      </c>
      <c r="B38" s="8" t="s">
        <v>2366</v>
      </c>
      <c r="C38" s="8"/>
      <c r="D38" s="8" t="s">
        <v>2324</v>
      </c>
    </row>
    <row r="39" customFormat="false" ht="15.75" hidden="false" customHeight="false" outlineLevel="0" collapsed="false">
      <c r="A39" s="8" t="s">
        <v>324</v>
      </c>
      <c r="B39" s="8" t="s">
        <v>2367</v>
      </c>
      <c r="C39" s="8" t="str">
        <f aca="false">"AWS " &amp; B39</f>
        <v>AWS RDS Instance</v>
      </c>
      <c r="D39" s="8" t="s">
        <v>2328</v>
      </c>
      <c r="E39" s="8" t="s">
        <v>2329</v>
      </c>
    </row>
    <row r="40" customFormat="false" ht="15.75" hidden="true" customHeight="false" outlineLevel="0" collapsed="false">
      <c r="A40" s="8" t="s">
        <v>2339</v>
      </c>
      <c r="B40" s="8" t="s">
        <v>2368</v>
      </c>
      <c r="C40" s="8"/>
      <c r="D40" s="8" t="s">
        <v>2324</v>
      </c>
    </row>
    <row r="41" customFormat="false" ht="15.75" hidden="true" customHeight="false" outlineLevel="0" collapsed="false">
      <c r="A41" s="8" t="s">
        <v>2339</v>
      </c>
      <c r="B41" s="8" t="s">
        <v>2369</v>
      </c>
      <c r="C41" s="8"/>
      <c r="D41" s="8" t="s">
        <v>2324</v>
      </c>
    </row>
    <row r="42" customFormat="false" ht="15.75" hidden="true" customHeight="false" outlineLevel="0" collapsed="false">
      <c r="A42" s="8" t="s">
        <v>2339</v>
      </c>
      <c r="B42" s="8" t="s">
        <v>2370</v>
      </c>
      <c r="C42" s="8"/>
      <c r="D42" s="8" t="s">
        <v>2324</v>
      </c>
    </row>
    <row r="43" customFormat="false" ht="15.75" hidden="true" customHeight="false" outlineLevel="0" collapsed="false">
      <c r="A43" s="8" t="s">
        <v>2339</v>
      </c>
      <c r="B43" s="8" t="s">
        <v>2371</v>
      </c>
      <c r="C43" s="8"/>
      <c r="D43" s="8" t="s">
        <v>2324</v>
      </c>
    </row>
    <row r="44" customFormat="false" ht="15.75" hidden="false" customHeight="false" outlineLevel="0" collapsed="false">
      <c r="A44" s="8" t="s">
        <v>465</v>
      </c>
      <c r="B44" s="8" t="s">
        <v>2372</v>
      </c>
      <c r="C44" s="8" t="str">
        <f aca="false">"AWS " &amp; B44</f>
        <v>AWS Lambda Event Source Mapping</v>
      </c>
      <c r="D44" s="8" t="s">
        <v>2328</v>
      </c>
      <c r="E44" s="8" t="s">
        <v>2348</v>
      </c>
    </row>
    <row r="45" customFormat="false" ht="15.75" hidden="true" customHeight="false" outlineLevel="0" collapsed="false">
      <c r="A45" s="8" t="s">
        <v>2339</v>
      </c>
      <c r="B45" s="8" t="s">
        <v>2373</v>
      </c>
      <c r="C45" s="8"/>
      <c r="D45" s="8" t="s">
        <v>2324</v>
      </c>
    </row>
    <row r="46" customFormat="false" ht="15.75" hidden="true" customHeight="false" outlineLevel="0" collapsed="false">
      <c r="A46" s="8" t="s">
        <v>2339</v>
      </c>
      <c r="B46" s="8" t="s">
        <v>2374</v>
      </c>
      <c r="C46" s="8"/>
      <c r="D46" s="8" t="s">
        <v>2324</v>
      </c>
    </row>
    <row r="47" customFormat="false" ht="15.75" hidden="true" customHeight="false" outlineLevel="0" collapsed="false">
      <c r="A47" s="8" t="s">
        <v>2339</v>
      </c>
      <c r="B47" s="8" t="s">
        <v>2375</v>
      </c>
      <c r="C47" s="8"/>
      <c r="D47" s="8" t="s">
        <v>2324</v>
      </c>
    </row>
    <row r="48" customFormat="false" ht="15.75" hidden="true" customHeight="false" outlineLevel="0" collapsed="false">
      <c r="A48" s="8" t="s">
        <v>2339</v>
      </c>
      <c r="B48" s="8" t="s">
        <v>2376</v>
      </c>
      <c r="C48" s="8"/>
      <c r="D48" s="8" t="s">
        <v>2324</v>
      </c>
    </row>
    <row r="49" customFormat="false" ht="15.75" hidden="true" customHeight="false" outlineLevel="0" collapsed="false">
      <c r="A49" s="8" t="s">
        <v>2339</v>
      </c>
      <c r="B49" s="8" t="s">
        <v>2377</v>
      </c>
      <c r="C49" s="8"/>
      <c r="D49" s="8" t="s">
        <v>2324</v>
      </c>
    </row>
    <row r="50" customFormat="false" ht="15.75" hidden="true" customHeight="false" outlineLevel="0" collapsed="false">
      <c r="A50" s="8" t="s">
        <v>2339</v>
      </c>
      <c r="B50" s="8" t="s">
        <v>2378</v>
      </c>
      <c r="C50" s="8"/>
      <c r="D50" s="8" t="s">
        <v>2324</v>
      </c>
    </row>
    <row r="51" customFormat="false" ht="15.75" hidden="false" customHeight="false" outlineLevel="0" collapsed="false">
      <c r="A51" s="8" t="s">
        <v>691</v>
      </c>
      <c r="B51" s="8" t="s">
        <v>2379</v>
      </c>
      <c r="C51" s="8" t="str">
        <f aca="false">"AWS " &amp; B51</f>
        <v>AWS SNS Topic</v>
      </c>
      <c r="D51" s="8" t="s">
        <v>2328</v>
      </c>
      <c r="E51" s="8" t="s">
        <v>2329</v>
      </c>
    </row>
    <row r="52" customFormat="false" ht="15.75" hidden="true" customHeight="false" outlineLevel="0" collapsed="false">
      <c r="A52" s="8" t="s">
        <v>2339</v>
      </c>
      <c r="B52" s="8" t="s">
        <v>431</v>
      </c>
      <c r="C52" s="8"/>
      <c r="D52" s="8" t="s">
        <v>2324</v>
      </c>
    </row>
    <row r="53" customFormat="false" ht="15.75" hidden="true" customHeight="false" outlineLevel="0" collapsed="false">
      <c r="A53" s="8" t="s">
        <v>2339</v>
      </c>
      <c r="B53" s="8" t="s">
        <v>2380</v>
      </c>
      <c r="C53" s="8"/>
      <c r="D53" s="8" t="s">
        <v>2324</v>
      </c>
    </row>
    <row r="54" customFormat="false" ht="15.75" hidden="true" customHeight="false" outlineLevel="0" collapsed="false">
      <c r="A54" s="8" t="s">
        <v>2339</v>
      </c>
      <c r="B54" s="8" t="s">
        <v>2381</v>
      </c>
      <c r="C54" s="8"/>
      <c r="D54" s="8" t="s">
        <v>2324</v>
      </c>
    </row>
    <row r="55" customFormat="false" ht="15.75" hidden="true" customHeight="false" outlineLevel="0" collapsed="false">
      <c r="A55" s="8" t="s">
        <v>2339</v>
      </c>
      <c r="B55" s="8" t="s">
        <v>2382</v>
      </c>
      <c r="C55" s="8"/>
      <c r="D55" s="8" t="s">
        <v>2324</v>
      </c>
    </row>
    <row r="56" customFormat="false" ht="15.75" hidden="true" customHeight="false" outlineLevel="0" collapsed="false">
      <c r="A56" s="8" t="s">
        <v>2339</v>
      </c>
      <c r="B56" s="8" t="s">
        <v>2383</v>
      </c>
      <c r="C56" s="8"/>
      <c r="D56" s="8" t="s">
        <v>2324</v>
      </c>
    </row>
    <row r="57" customFormat="false" ht="15.75" hidden="true" customHeight="false" outlineLevel="0" collapsed="false">
      <c r="A57" s="8" t="s">
        <v>2339</v>
      </c>
      <c r="B57" s="8" t="s">
        <v>2384</v>
      </c>
      <c r="C57" s="8"/>
      <c r="D57" s="8" t="s">
        <v>2324</v>
      </c>
    </row>
    <row r="58" customFormat="false" ht="15.75" hidden="true" customHeight="false" outlineLevel="0" collapsed="false">
      <c r="A58" s="8" t="s">
        <v>2339</v>
      </c>
      <c r="B58" s="8" t="s">
        <v>2385</v>
      </c>
      <c r="C58" s="8"/>
      <c r="D58" s="8" t="s">
        <v>2324</v>
      </c>
    </row>
    <row r="59" customFormat="false" ht="15.75" hidden="false" customHeight="false" outlineLevel="0" collapsed="false">
      <c r="A59" s="8" t="s">
        <v>485</v>
      </c>
      <c r="B59" s="8" t="s">
        <v>2386</v>
      </c>
      <c r="C59" s="8" t="str">
        <f aca="false">"AWS " &amp; B59</f>
        <v>AWS EC2 Security Group</v>
      </c>
      <c r="D59" s="8" t="s">
        <v>2328</v>
      </c>
      <c r="E59" s="8" t="s">
        <v>2329</v>
      </c>
    </row>
    <row r="60" customFormat="false" ht="15.75" hidden="false" customHeight="false" outlineLevel="0" collapsed="false">
      <c r="A60" s="8" t="s">
        <v>503</v>
      </c>
      <c r="B60" s="8" t="s">
        <v>2387</v>
      </c>
      <c r="C60" s="8" t="str">
        <f aca="false">"AWS " &amp; B60</f>
        <v>AWS Internet Gateway</v>
      </c>
      <c r="D60" s="8" t="s">
        <v>2328</v>
      </c>
      <c r="E60" s="8" t="s">
        <v>2329</v>
      </c>
    </row>
    <row r="61" customFormat="false" ht="15.75" hidden="false" customHeight="false" outlineLevel="0" collapsed="false">
      <c r="A61" s="8" t="s">
        <v>503</v>
      </c>
      <c r="B61" s="8" t="s">
        <v>2388</v>
      </c>
      <c r="C61" s="8" t="str">
        <f aca="false">"AWS " &amp; B61</f>
        <v>AWS NAT Gateway</v>
      </c>
      <c r="D61" s="8" t="s">
        <v>2328</v>
      </c>
      <c r="E61" s="8" t="s">
        <v>2329</v>
      </c>
    </row>
    <row r="62" customFormat="false" ht="15.75" hidden="false" customHeight="false" outlineLevel="0" collapsed="false">
      <c r="A62" s="8" t="s">
        <v>721</v>
      </c>
      <c r="B62" s="8" t="s">
        <v>2389</v>
      </c>
      <c r="C62" s="8" t="str">
        <f aca="false">"AWS " &amp; B62</f>
        <v>AWS EC2 Network Interface</v>
      </c>
      <c r="D62" s="8" t="s">
        <v>2328</v>
      </c>
      <c r="E62" s="8" t="s">
        <v>2329</v>
      </c>
    </row>
    <row r="63" customFormat="false" ht="15.75" hidden="true" customHeight="false" outlineLevel="0" collapsed="false">
      <c r="A63" s="8" t="s">
        <v>2339</v>
      </c>
      <c r="B63" s="8" t="s">
        <v>2390</v>
      </c>
      <c r="C63" s="8"/>
      <c r="D63" s="8" t="s">
        <v>2324</v>
      </c>
    </row>
    <row r="64" customFormat="false" ht="15.75" hidden="true" customHeight="false" outlineLevel="0" collapsed="false">
      <c r="A64" s="8" t="s">
        <v>2339</v>
      </c>
      <c r="B64" s="8" t="s">
        <v>2391</v>
      </c>
      <c r="C64" s="8"/>
      <c r="D64" s="8" t="s">
        <v>2324</v>
      </c>
    </row>
    <row r="65" customFormat="false" ht="15.75" hidden="true" customHeight="false" outlineLevel="0" collapsed="false">
      <c r="A65" s="8" t="s">
        <v>2339</v>
      </c>
      <c r="B65" s="8" t="s">
        <v>2392</v>
      </c>
      <c r="C65" s="8"/>
      <c r="D65" s="8" t="s">
        <v>2324</v>
      </c>
    </row>
    <row r="66" customFormat="false" ht="15.75" hidden="true" customHeight="false" outlineLevel="0" collapsed="false">
      <c r="A66" s="8" t="s">
        <v>2339</v>
      </c>
      <c r="B66" s="8" t="s">
        <v>2393</v>
      </c>
      <c r="C66" s="8"/>
      <c r="D66" s="8" t="s">
        <v>2324</v>
      </c>
    </row>
    <row r="67" customFormat="false" ht="15.75" hidden="true" customHeight="false" outlineLevel="0" collapsed="false">
      <c r="A67" s="8" t="s">
        <v>2339</v>
      </c>
      <c r="B67" s="8" t="s">
        <v>2394</v>
      </c>
      <c r="C67" s="8"/>
      <c r="D67" s="8" t="s">
        <v>2324</v>
      </c>
    </row>
    <row r="68" customFormat="false" ht="15.75" hidden="true" customHeight="false" outlineLevel="0" collapsed="false">
      <c r="A68" s="8" t="s">
        <v>2339</v>
      </c>
      <c r="B68" s="8" t="s">
        <v>2395</v>
      </c>
      <c r="C68" s="8"/>
      <c r="D68" s="8" t="s">
        <v>2324</v>
      </c>
    </row>
    <row r="69" customFormat="false" ht="15.75" hidden="true" customHeight="false" outlineLevel="0" collapsed="false">
      <c r="A69" s="8" t="s">
        <v>2339</v>
      </c>
      <c r="B69" s="8" t="s">
        <v>2396</v>
      </c>
      <c r="C69" s="8"/>
      <c r="D69" s="8" t="s">
        <v>2324</v>
      </c>
    </row>
    <row r="70" customFormat="false" ht="15.75" hidden="false" customHeight="false" outlineLevel="0" collapsed="false">
      <c r="A70" s="8" t="s">
        <v>629</v>
      </c>
      <c r="B70" s="8" t="s">
        <v>2397</v>
      </c>
      <c r="C70" s="8" t="str">
        <f aca="false">"AWS " &amp; B70</f>
        <v>AWS Elastic Load Balancer</v>
      </c>
      <c r="D70" s="8" t="s">
        <v>2328</v>
      </c>
      <c r="E70" s="8" t="s">
        <v>2329</v>
      </c>
    </row>
    <row r="71" customFormat="false" ht="15.75" hidden="false" customHeight="false" outlineLevel="0" collapsed="false">
      <c r="A71" s="8" t="s">
        <v>629</v>
      </c>
      <c r="B71" s="8" t="s">
        <v>2398</v>
      </c>
      <c r="C71" s="8" t="str">
        <f aca="false">"AWS " &amp; B71</f>
        <v>AWS Elastic Load Balancer v2</v>
      </c>
      <c r="D71" s="8" t="s">
        <v>2328</v>
      </c>
      <c r="E71" s="8" t="s">
        <v>2329</v>
      </c>
    </row>
    <row r="72" customFormat="false" ht="15.75" hidden="true" customHeight="false" outlineLevel="0" collapsed="false">
      <c r="A72" s="8" t="s">
        <v>2339</v>
      </c>
      <c r="B72" s="8" t="s">
        <v>2399</v>
      </c>
      <c r="C72" s="8"/>
      <c r="D72" s="8" t="s">
        <v>2324</v>
      </c>
    </row>
    <row r="73" customFormat="false" ht="15.75" hidden="false" customHeight="false" outlineLevel="0" collapsed="false">
      <c r="A73" s="8" t="s">
        <v>721</v>
      </c>
      <c r="B73" s="8" t="s">
        <v>2400</v>
      </c>
      <c r="C73" s="8" t="str">
        <f aca="false">"AWS " &amp; B73</f>
        <v>AWS VPC Peering Connection</v>
      </c>
      <c r="D73" s="8" t="s">
        <v>2328</v>
      </c>
      <c r="E73" s="8" t="s">
        <v>2329</v>
      </c>
    </row>
    <row r="74" customFormat="false" ht="15.75" hidden="true" customHeight="false" outlineLevel="0" collapsed="false">
      <c r="A74" s="8" t="s">
        <v>2339</v>
      </c>
      <c r="B74" s="8" t="s">
        <v>2401</v>
      </c>
      <c r="C74" s="8"/>
      <c r="D74" s="8" t="s">
        <v>2324</v>
      </c>
    </row>
    <row r="75" customFormat="false" ht="15.75" hidden="false" customHeight="false" outlineLevel="0" collapsed="false">
      <c r="A75" s="8" t="s">
        <v>721</v>
      </c>
      <c r="B75" s="8" t="s">
        <v>2402</v>
      </c>
      <c r="C75" s="8" t="str">
        <f aca="false">"AWS " &amp; B75</f>
        <v>AWS EC2 Subnet</v>
      </c>
      <c r="D75" s="8" t="s">
        <v>2328</v>
      </c>
      <c r="E75" s="8" t="s">
        <v>2329</v>
      </c>
    </row>
    <row r="76" customFormat="false" ht="15.75" hidden="false" customHeight="false" outlineLevel="0" collapsed="false">
      <c r="A76" s="8" t="s">
        <v>503</v>
      </c>
      <c r="B76" s="8" t="s">
        <v>2403</v>
      </c>
      <c r="C76" s="8" t="str">
        <f aca="false">"AWS " &amp; B76</f>
        <v>AWS Transit Gateway</v>
      </c>
      <c r="D76" s="8" t="s">
        <v>2328</v>
      </c>
      <c r="E76" s="8" t="s">
        <v>2329</v>
      </c>
    </row>
    <row r="77" customFormat="false" ht="15.75" hidden="false" customHeight="false" outlineLevel="0" collapsed="false">
      <c r="A77" s="8" t="s">
        <v>503</v>
      </c>
      <c r="B77" s="8" t="s">
        <v>2404</v>
      </c>
      <c r="C77" s="8" t="str">
        <f aca="false">"AWS " &amp; B77</f>
        <v>AWS Transit Gateway Attachment</v>
      </c>
      <c r="D77" s="8" t="s">
        <v>2328</v>
      </c>
      <c r="E77" s="8" t="s">
        <v>2329</v>
      </c>
    </row>
    <row r="78" customFormat="false" ht="15.75" hidden="false" customHeight="false" outlineLevel="0" collapsed="false">
      <c r="A78" s="8" t="s">
        <v>721</v>
      </c>
      <c r="B78" s="8" t="s">
        <v>2405</v>
      </c>
      <c r="C78" s="8" t="str">
        <f aca="false">"AWS " &amp; B78</f>
        <v>AWS VPC</v>
      </c>
      <c r="D78" s="8" t="s">
        <v>2328</v>
      </c>
      <c r="E78" s="8" t="s">
        <v>2329</v>
      </c>
    </row>
    <row r="79" customFormat="false" ht="15.75" hidden="true" customHeight="false" outlineLevel="0" collapsed="false">
      <c r="A79" s="8" t="s">
        <v>2339</v>
      </c>
      <c r="B79" s="8" t="s">
        <v>2406</v>
      </c>
      <c r="C79" s="8"/>
      <c r="D79" s="8" t="s">
        <v>2324</v>
      </c>
    </row>
    <row r="80" customFormat="false" ht="15.75" hidden="true" customHeight="false" outlineLevel="0" collapsed="false">
      <c r="A80" s="8" t="s">
        <v>2339</v>
      </c>
      <c r="B80" s="8" t="s">
        <v>2407</v>
      </c>
      <c r="C80" s="8"/>
      <c r="D80" s="8" t="s">
        <v>2324</v>
      </c>
    </row>
    <row r="81" customFormat="false" ht="15.75" hidden="true" customHeight="false" outlineLevel="0" collapsed="false">
      <c r="A81" s="8" t="s">
        <v>2339</v>
      </c>
      <c r="B81" s="8" t="s">
        <v>2408</v>
      </c>
      <c r="C81" s="8"/>
      <c r="D81" s="8" t="s">
        <v>2324</v>
      </c>
    </row>
    <row r="82" customFormat="false" ht="15.75" hidden="true" customHeight="false" outlineLevel="0" collapsed="false">
      <c r="A82" s="8" t="s">
        <v>2339</v>
      </c>
      <c r="B82" s="8" t="s">
        <v>2409</v>
      </c>
      <c r="C82" s="8"/>
      <c r="D82" s="8" t="s">
        <v>2324</v>
      </c>
    </row>
    <row r="83" customFormat="false" ht="15.75" hidden="true" customHeight="false" outlineLevel="0" collapsed="false">
      <c r="A83" s="8" t="s">
        <v>2339</v>
      </c>
      <c r="B83" s="8" t="s">
        <v>2410</v>
      </c>
      <c r="C83" s="8"/>
      <c r="D83" s="8" t="s">
        <v>2324</v>
      </c>
    </row>
    <row r="84" customFormat="false" ht="15.75" hidden="false" customHeight="false" outlineLevel="0" collapsed="false">
      <c r="A84" s="8" t="s">
        <v>2249</v>
      </c>
      <c r="B84" s="8" t="s">
        <v>2411</v>
      </c>
      <c r="C84" s="8" t="str">
        <f aca="false">"AWS " &amp; B84</f>
        <v>AWS S3 Bucket</v>
      </c>
      <c r="D84" s="8" t="s">
        <v>2328</v>
      </c>
      <c r="E84" s="8" t="s">
        <v>2329</v>
      </c>
    </row>
    <row r="85" customFormat="false" ht="15.75" hidden="true" customHeight="false" outlineLevel="0" collapsed="false">
      <c r="A85" s="8" t="s">
        <v>2339</v>
      </c>
      <c r="B85" s="8" t="s">
        <v>2412</v>
      </c>
      <c r="C85" s="8"/>
      <c r="D85" s="8" t="s">
        <v>2324</v>
      </c>
    </row>
    <row r="86" customFormat="false" ht="15.75" hidden="true" customHeight="false" outlineLevel="0" collapsed="false">
      <c r="A86" s="8" t="s">
        <v>2339</v>
      </c>
      <c r="B86" s="8" t="s">
        <v>2413</v>
      </c>
      <c r="C86" s="8"/>
      <c r="D86" s="8" t="s">
        <v>2324</v>
      </c>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9" activeCellId="0" sqref="A9"/>
    </sheetView>
  </sheetViews>
  <sheetFormatPr defaultColWidth="12.6328125" defaultRowHeight="15.75" zeroHeight="false" outlineLevelRow="0" outlineLevelCol="0"/>
  <cols>
    <col collapsed="false" customWidth="true" hidden="false" outlineLevel="0" max="1" min="1" style="1" width="19.88"/>
    <col collapsed="false" customWidth="true" hidden="false" outlineLevel="0" max="2" min="2" style="1" width="41.13"/>
    <col collapsed="false" customWidth="true" hidden="false" outlineLevel="0" max="3" min="3"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false" customHeight="false" outlineLevel="0" collapsed="false">
      <c r="A2" s="8" t="s">
        <v>590</v>
      </c>
      <c r="B2" s="8" t="s">
        <v>2323</v>
      </c>
      <c r="C2" s="8"/>
      <c r="D2" s="8" t="s">
        <v>2324</v>
      </c>
    </row>
    <row r="3" customFormat="false" ht="15.75" hidden="false" customHeight="false" outlineLevel="0" collapsed="false">
      <c r="A3" s="8" t="s">
        <v>590</v>
      </c>
      <c r="B3" s="8" t="s">
        <v>2325</v>
      </c>
      <c r="C3" s="8"/>
      <c r="D3" s="8" t="s">
        <v>2324</v>
      </c>
    </row>
    <row r="4" customFormat="false" ht="15.75" hidden="false" customHeight="false" outlineLevel="0" collapsed="false">
      <c r="A4" s="8" t="s">
        <v>590</v>
      </c>
      <c r="B4" s="8" t="s">
        <v>2326</v>
      </c>
      <c r="C4" s="8"/>
      <c r="D4" s="8" t="s">
        <v>2324</v>
      </c>
    </row>
    <row r="5" customFormat="false" ht="15.75" hidden="false" customHeight="false" outlineLevel="0" collapsed="false">
      <c r="A5" s="8" t="s">
        <v>590</v>
      </c>
      <c r="B5" s="8" t="s">
        <v>2414</v>
      </c>
      <c r="D5" s="8" t="s">
        <v>2324</v>
      </c>
    </row>
    <row r="6" customFormat="false" ht="15.75" hidden="false" customHeight="false" outlineLevel="0" collapsed="false">
      <c r="A6" s="8" t="s">
        <v>590</v>
      </c>
      <c r="B6" s="8" t="s">
        <v>2415</v>
      </c>
      <c r="D6" s="8" t="s">
        <v>2324</v>
      </c>
    </row>
    <row r="7" customFormat="false" ht="15.75" hidden="false" customHeight="false" outlineLevel="0" collapsed="false">
      <c r="A7" s="8" t="s">
        <v>590</v>
      </c>
      <c r="B7" s="8" t="s">
        <v>2416</v>
      </c>
      <c r="D7" s="8" t="s">
        <v>2324</v>
      </c>
    </row>
    <row r="8" customFormat="false" ht="15.75" hidden="false" customHeight="false" outlineLevel="0" collapsed="false">
      <c r="A8" s="8" t="s">
        <v>590</v>
      </c>
      <c r="B8" s="8" t="s">
        <v>2417</v>
      </c>
      <c r="D8" s="8" t="s">
        <v>2324</v>
      </c>
    </row>
    <row r="9" customFormat="false" ht="15.75" hidden="false" customHeight="false" outlineLevel="0" collapsed="false">
      <c r="A9" s="8" t="s">
        <v>849</v>
      </c>
      <c r="B9" s="8" t="s">
        <v>2418</v>
      </c>
      <c r="C9" s="8" t="s">
        <v>2418</v>
      </c>
      <c r="D9" s="8" t="s">
        <v>2328</v>
      </c>
    </row>
    <row r="10" customFormat="false" ht="15.75" hidden="false" customHeight="false" outlineLevel="0" collapsed="false">
      <c r="A10" s="8" t="s">
        <v>590</v>
      </c>
      <c r="B10" s="8" t="s">
        <v>2419</v>
      </c>
      <c r="D10" s="8" t="s">
        <v>2324</v>
      </c>
    </row>
    <row r="11" customFormat="false" ht="15.75" hidden="false" customHeight="false" outlineLevel="0" collapsed="false">
      <c r="A11" s="8" t="s">
        <v>590</v>
      </c>
      <c r="B11" s="8" t="s">
        <v>2420</v>
      </c>
      <c r="D11" s="8" t="s">
        <v>2324</v>
      </c>
    </row>
    <row r="12" customFormat="false" ht="15.75" hidden="false" customHeight="false" outlineLevel="0" collapsed="false">
      <c r="A12" s="8" t="s">
        <v>590</v>
      </c>
      <c r="B12" s="8" t="s">
        <v>2421</v>
      </c>
      <c r="D12" s="8" t="s">
        <v>2324</v>
      </c>
    </row>
    <row r="13" customFormat="false" ht="15.75" hidden="false" customHeight="false" outlineLevel="0" collapsed="false">
      <c r="A13" s="8" t="s">
        <v>691</v>
      </c>
      <c r="B13" s="8" t="s">
        <v>2422</v>
      </c>
      <c r="C13" s="8" t="s">
        <v>2422</v>
      </c>
      <c r="D13" s="8" t="s">
        <v>2328</v>
      </c>
    </row>
    <row r="14" customFormat="false" ht="15.75" hidden="false" customHeight="false" outlineLevel="0" collapsed="false">
      <c r="A14" s="8" t="s">
        <v>691</v>
      </c>
      <c r="B14" s="8" t="s">
        <v>2423</v>
      </c>
      <c r="C14" s="8" t="s">
        <v>2423</v>
      </c>
      <c r="D14" s="8" t="s">
        <v>2328</v>
      </c>
    </row>
    <row r="15" customFormat="false" ht="15.75" hidden="false" customHeight="false" outlineLevel="0" collapsed="false">
      <c r="A15" s="8" t="s">
        <v>2300</v>
      </c>
      <c r="B15" s="8" t="s">
        <v>2305</v>
      </c>
      <c r="C15" s="8" t="s">
        <v>2305</v>
      </c>
      <c r="D15" s="8" t="s">
        <v>2328</v>
      </c>
    </row>
    <row r="16" customFormat="false" ht="15.75" hidden="false" customHeight="false" outlineLevel="0" collapsed="false">
      <c r="A16" s="8" t="s">
        <v>541</v>
      </c>
      <c r="B16" s="8" t="s">
        <v>2424</v>
      </c>
      <c r="C16" s="8" t="s">
        <v>2424</v>
      </c>
      <c r="D16" s="8" t="s">
        <v>2328</v>
      </c>
    </row>
    <row r="17" customFormat="false" ht="15.75" hidden="false" customHeight="false" outlineLevel="0" collapsed="false">
      <c r="A17" s="8" t="s">
        <v>239</v>
      </c>
      <c r="B17" s="8" t="s">
        <v>2425</v>
      </c>
      <c r="C17" s="8" t="s">
        <v>2425</v>
      </c>
      <c r="D17" s="8" t="s">
        <v>2328</v>
      </c>
    </row>
    <row r="18" customFormat="false" ht="15.75" hidden="false" customHeight="false" outlineLevel="0" collapsed="false">
      <c r="A18" s="8" t="s">
        <v>2339</v>
      </c>
      <c r="B18" s="8" t="s">
        <v>2426</v>
      </c>
      <c r="D18" s="8" t="s">
        <v>2324</v>
      </c>
    </row>
    <row r="19" customFormat="false" ht="15.75" hidden="false" customHeight="false" outlineLevel="0" collapsed="false">
      <c r="A19" s="8" t="s">
        <v>2339</v>
      </c>
      <c r="B19" s="8" t="s">
        <v>2427</v>
      </c>
      <c r="D19" s="8" t="s">
        <v>2324</v>
      </c>
    </row>
    <row r="20" customFormat="false" ht="15.75" hidden="false" customHeight="false" outlineLevel="0" collapsed="false">
      <c r="A20" s="8" t="s">
        <v>2339</v>
      </c>
      <c r="B20" s="8" t="s">
        <v>2428</v>
      </c>
      <c r="D20" s="8" t="s">
        <v>2324</v>
      </c>
    </row>
    <row r="21" customFormat="false" ht="15.75" hidden="false" customHeight="false" outlineLevel="0" collapsed="false">
      <c r="A21" s="8" t="s">
        <v>2339</v>
      </c>
      <c r="B21" s="8" t="s">
        <v>2429</v>
      </c>
      <c r="D21" s="8" t="s">
        <v>2324</v>
      </c>
    </row>
    <row r="22" customFormat="false" ht="15.75" hidden="false" customHeight="false" outlineLevel="0" collapsed="false">
      <c r="A22" s="8" t="s">
        <v>2339</v>
      </c>
      <c r="B22" s="8" t="s">
        <v>2430</v>
      </c>
      <c r="D22" s="8" t="s">
        <v>2324</v>
      </c>
    </row>
    <row r="23" customFormat="false" ht="15.75" hidden="false" customHeight="false" outlineLevel="0" collapsed="false">
      <c r="A23" s="8" t="s">
        <v>2339</v>
      </c>
      <c r="B23" s="8" t="s">
        <v>394</v>
      </c>
      <c r="C23" s="8" t="s">
        <v>394</v>
      </c>
      <c r="D23" s="8" t="s">
        <v>2328</v>
      </c>
    </row>
    <row r="24" customFormat="false" ht="15.75" hidden="false" customHeight="false" outlineLevel="0" collapsed="false">
      <c r="A24" s="8" t="s">
        <v>2339</v>
      </c>
      <c r="B24" s="8" t="s">
        <v>345</v>
      </c>
      <c r="D24" s="8" t="s">
        <v>2324</v>
      </c>
    </row>
    <row r="25" customFormat="false" ht="15.75" hidden="false" customHeight="false" outlineLevel="0" collapsed="false">
      <c r="A25" s="8" t="s">
        <v>2339</v>
      </c>
      <c r="B25" s="8" t="s">
        <v>2431</v>
      </c>
      <c r="D25" s="8" t="s">
        <v>2324</v>
      </c>
    </row>
    <row r="26" customFormat="false" ht="15.75" hidden="false" customHeight="false" outlineLevel="0" collapsed="false">
      <c r="A26" s="8" t="s">
        <v>2339</v>
      </c>
      <c r="B26" s="8" t="s">
        <v>2432</v>
      </c>
      <c r="D26" s="8" t="s">
        <v>2324</v>
      </c>
    </row>
    <row r="27" customFormat="false" ht="15.75" hidden="false" customHeight="false" outlineLevel="0" collapsed="false">
      <c r="A27" s="8" t="s">
        <v>2339</v>
      </c>
      <c r="B27" s="8" t="s">
        <v>348</v>
      </c>
      <c r="D27" s="8" t="s">
        <v>2324</v>
      </c>
    </row>
    <row r="28" customFormat="false" ht="15.75" hidden="false" customHeight="false" outlineLevel="0" collapsed="false">
      <c r="A28" s="8" t="s">
        <v>2339</v>
      </c>
      <c r="B28" s="8" t="s">
        <v>2433</v>
      </c>
      <c r="D28" s="8" t="s">
        <v>2324</v>
      </c>
    </row>
    <row r="29" customFormat="false" ht="15.75" hidden="false" customHeight="false" outlineLevel="0" collapsed="false">
      <c r="A29" s="8" t="s">
        <v>2339</v>
      </c>
      <c r="B29" s="8" t="s">
        <v>2434</v>
      </c>
      <c r="D29" s="8" t="s">
        <v>2324</v>
      </c>
    </row>
    <row r="30" customFormat="false" ht="15.75" hidden="false" customHeight="false" outlineLevel="0" collapsed="false">
      <c r="A30" s="8" t="s">
        <v>2339</v>
      </c>
      <c r="B30" s="8" t="s">
        <v>346</v>
      </c>
      <c r="C30" s="8" t="s">
        <v>346</v>
      </c>
      <c r="D30" s="8" t="s">
        <v>2328</v>
      </c>
    </row>
    <row r="31" customFormat="false" ht="15.75" hidden="false" customHeight="false" outlineLevel="0" collapsed="false">
      <c r="A31" s="8" t="s">
        <v>2339</v>
      </c>
      <c r="B31" s="8" t="s">
        <v>2435</v>
      </c>
      <c r="D31" s="8" t="s">
        <v>2324</v>
      </c>
    </row>
    <row r="32" customFormat="false" ht="15.75" hidden="false" customHeight="false" outlineLevel="0" collapsed="false">
      <c r="A32" s="8" t="s">
        <v>324</v>
      </c>
      <c r="B32" s="8" t="s">
        <v>2436</v>
      </c>
      <c r="D32" s="8" t="s">
        <v>2324</v>
      </c>
    </row>
    <row r="33" customFormat="false" ht="15.75" hidden="false" customHeight="false" outlineLevel="0" collapsed="false">
      <c r="A33" s="8" t="s">
        <v>865</v>
      </c>
      <c r="B33" s="8" t="s">
        <v>2437</v>
      </c>
      <c r="D33" s="8" t="s">
        <v>2324</v>
      </c>
    </row>
    <row r="34" customFormat="false" ht="15.75" hidden="false" customHeight="false" outlineLevel="0" collapsed="false">
      <c r="A34" s="8" t="s">
        <v>324</v>
      </c>
      <c r="B34" s="8" t="s">
        <v>354</v>
      </c>
      <c r="C34" s="8" t="s">
        <v>354</v>
      </c>
      <c r="D34" s="8" t="s">
        <v>2328</v>
      </c>
    </row>
    <row r="35" customFormat="false" ht="15.75" hidden="false" customHeight="false" outlineLevel="0" collapsed="false">
      <c r="A35" s="8" t="s">
        <v>324</v>
      </c>
      <c r="B35" s="8" t="s">
        <v>401</v>
      </c>
      <c r="C35" s="8" t="s">
        <v>401</v>
      </c>
      <c r="D35" s="8" t="s">
        <v>2328</v>
      </c>
    </row>
    <row r="36" customFormat="false" ht="15.75" hidden="false" customHeight="false" outlineLevel="0" collapsed="false">
      <c r="A36" s="8" t="s">
        <v>2339</v>
      </c>
      <c r="B36" s="8" t="s">
        <v>2438</v>
      </c>
      <c r="D36" s="8" t="s">
        <v>2324</v>
      </c>
    </row>
    <row r="37" customFormat="false" ht="15.75" hidden="false" customHeight="false" outlineLevel="0" collapsed="false">
      <c r="A37" s="8" t="s">
        <v>324</v>
      </c>
      <c r="B37" s="8" t="s">
        <v>2439</v>
      </c>
      <c r="C37" s="8" t="s">
        <v>2439</v>
      </c>
      <c r="D37" s="8" t="s">
        <v>2328</v>
      </c>
    </row>
    <row r="38" customFormat="false" ht="15.75" hidden="false" customHeight="false" outlineLevel="0" collapsed="false">
      <c r="A38" s="8" t="s">
        <v>26</v>
      </c>
      <c r="B38" s="8" t="s">
        <v>136</v>
      </c>
      <c r="C38" s="8" t="s">
        <v>136</v>
      </c>
      <c r="D38" s="8" t="s">
        <v>2328</v>
      </c>
    </row>
    <row r="39" customFormat="false" ht="15.75" hidden="false" customHeight="false" outlineLevel="0" collapsed="false">
      <c r="A39" s="8" t="s">
        <v>26</v>
      </c>
      <c r="B39" s="8" t="s">
        <v>2440</v>
      </c>
      <c r="C39" s="8" t="s">
        <v>2440</v>
      </c>
      <c r="D39" s="8" t="s">
        <v>2328</v>
      </c>
    </row>
    <row r="40" customFormat="false" ht="15.75" hidden="false" customHeight="false" outlineLevel="0" collapsed="false">
      <c r="A40" s="8" t="s">
        <v>26</v>
      </c>
      <c r="B40" s="8" t="s">
        <v>818</v>
      </c>
      <c r="C40" s="8" t="s">
        <v>818</v>
      </c>
      <c r="D40" s="8" t="s">
        <v>2328</v>
      </c>
    </row>
    <row r="41" customFormat="false" ht="15.75" hidden="false" customHeight="false" outlineLevel="0" collapsed="false">
      <c r="A41" s="8" t="s">
        <v>2339</v>
      </c>
      <c r="B41" s="8" t="s">
        <v>2441</v>
      </c>
      <c r="D41" s="8" t="s">
        <v>2324</v>
      </c>
    </row>
    <row r="42" customFormat="false" ht="15.75" hidden="false" customHeight="false" outlineLevel="0" collapsed="false">
      <c r="A42" s="8" t="s">
        <v>2339</v>
      </c>
      <c r="B42" s="8" t="s">
        <v>2442</v>
      </c>
      <c r="D42" s="8" t="s">
        <v>2324</v>
      </c>
    </row>
    <row r="43" customFormat="false" ht="15.75" hidden="false" customHeight="false" outlineLevel="0" collapsed="false">
      <c r="A43" s="8" t="s">
        <v>2339</v>
      </c>
      <c r="B43" s="8" t="s">
        <v>2443</v>
      </c>
      <c r="D43" s="8" t="s">
        <v>2324</v>
      </c>
    </row>
    <row r="44" customFormat="false" ht="15.75" hidden="false" customHeight="false" outlineLevel="0" collapsed="false">
      <c r="A44" s="8" t="s">
        <v>2339</v>
      </c>
      <c r="B44" s="8" t="s">
        <v>2444</v>
      </c>
      <c r="D44" s="8" t="s">
        <v>2324</v>
      </c>
    </row>
    <row r="45" customFormat="false" ht="15.75" hidden="false" customHeight="false" outlineLevel="0" collapsed="false">
      <c r="A45" s="8" t="s">
        <v>2339</v>
      </c>
      <c r="B45" s="8" t="s">
        <v>2445</v>
      </c>
      <c r="D45" s="8" t="s">
        <v>2324</v>
      </c>
    </row>
    <row r="46" customFormat="false" ht="15.75" hidden="false" customHeight="false" outlineLevel="0" collapsed="false">
      <c r="A46" s="8" t="s">
        <v>2339</v>
      </c>
      <c r="B46" s="8" t="s">
        <v>2446</v>
      </c>
      <c r="D46" s="8" t="s">
        <v>2324</v>
      </c>
    </row>
    <row r="47" customFormat="false" ht="15.75" hidden="false" customHeight="false" outlineLevel="0" collapsed="false">
      <c r="A47" s="8" t="s">
        <v>2339</v>
      </c>
      <c r="B47" s="8" t="s">
        <v>470</v>
      </c>
      <c r="D47" s="8" t="s">
        <v>2324</v>
      </c>
    </row>
    <row r="48" customFormat="false" ht="15.75" hidden="false" customHeight="false" outlineLevel="0" collapsed="false">
      <c r="A48" s="8" t="s">
        <v>2339</v>
      </c>
      <c r="B48" s="8" t="s">
        <v>2447</v>
      </c>
      <c r="D48" s="8" t="s">
        <v>2324</v>
      </c>
    </row>
    <row r="49" customFormat="false" ht="15.75" hidden="false" customHeight="false" outlineLevel="0" collapsed="false">
      <c r="A49" s="8" t="s">
        <v>2287</v>
      </c>
      <c r="B49" s="8" t="s">
        <v>2293</v>
      </c>
      <c r="C49" s="8" t="s">
        <v>2293</v>
      </c>
      <c r="D49" s="8" t="s">
        <v>2328</v>
      </c>
    </row>
    <row r="50" customFormat="false" ht="15.75" hidden="false" customHeight="false" outlineLevel="0" collapsed="false">
      <c r="A50" s="8" t="s">
        <v>476</v>
      </c>
      <c r="B50" s="8" t="s">
        <v>2448</v>
      </c>
      <c r="D50" s="8" t="s">
        <v>2324</v>
      </c>
    </row>
    <row r="51" customFormat="false" ht="15.75" hidden="false" customHeight="false" outlineLevel="0" collapsed="false">
      <c r="A51" s="8" t="s">
        <v>476</v>
      </c>
      <c r="B51" s="8" t="s">
        <v>2449</v>
      </c>
      <c r="D51" s="8" t="s">
        <v>2324</v>
      </c>
    </row>
    <row r="52" customFormat="false" ht="15.75" hidden="false" customHeight="false" outlineLevel="0" collapsed="false">
      <c r="A52" s="8" t="s">
        <v>2249</v>
      </c>
      <c r="B52" s="8" t="s">
        <v>2450</v>
      </c>
      <c r="D52" s="8" t="s">
        <v>2324</v>
      </c>
    </row>
    <row r="53" customFormat="false" ht="15.75" hidden="false" customHeight="false" outlineLevel="0" collapsed="false">
      <c r="A53" s="8" t="s">
        <v>865</v>
      </c>
      <c r="B53" s="8" t="s">
        <v>2451</v>
      </c>
      <c r="C53" s="8" t="s">
        <v>2451</v>
      </c>
      <c r="D53" s="8" t="s">
        <v>2328</v>
      </c>
    </row>
    <row r="54" customFormat="false" ht="15.75" hidden="false" customHeight="false" outlineLevel="0" collapsed="false">
      <c r="A54" s="8" t="s">
        <v>2238</v>
      </c>
      <c r="B54" s="8" t="s">
        <v>2452</v>
      </c>
      <c r="C54" s="8" t="s">
        <v>2452</v>
      </c>
      <c r="D54" s="8" t="s">
        <v>2328</v>
      </c>
    </row>
    <row r="55" customFormat="false" ht="15.75" hidden="false" customHeight="false" outlineLevel="0" collapsed="false">
      <c r="A55" s="8" t="s">
        <v>787</v>
      </c>
      <c r="B55" s="8" t="s">
        <v>780</v>
      </c>
      <c r="C55" s="8" t="s">
        <v>780</v>
      </c>
      <c r="D55" s="8" t="s">
        <v>2328</v>
      </c>
    </row>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No ❌"/>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35.89"/>
    <col collapsed="false" customWidth="true" hidden="false" outlineLevel="0" max="2" min="2" style="1" width="41.13"/>
    <col collapsed="false" customWidth="true" hidden="false" outlineLevel="0" max="3" min="3"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true" customHeight="false" outlineLevel="0" collapsed="false">
      <c r="A2" s="8" t="s">
        <v>590</v>
      </c>
      <c r="B2" s="8" t="s">
        <v>2453</v>
      </c>
      <c r="D2" s="8" t="s">
        <v>2324</v>
      </c>
    </row>
    <row r="3" customFormat="false" ht="15.75" hidden="false" customHeight="false" outlineLevel="0" collapsed="false">
      <c r="A3" s="8" t="s">
        <v>865</v>
      </c>
      <c r="B3" s="8" t="s">
        <v>2044</v>
      </c>
      <c r="C3" s="8" t="s">
        <v>2044</v>
      </c>
      <c r="D3" s="8" t="s">
        <v>2328</v>
      </c>
    </row>
    <row r="4" customFormat="false" ht="15.75" hidden="false" customHeight="false" outlineLevel="0" collapsed="false">
      <c r="A4" s="8" t="s">
        <v>26</v>
      </c>
      <c r="B4" s="8" t="s">
        <v>32</v>
      </c>
      <c r="C4" s="8" t="s">
        <v>32</v>
      </c>
      <c r="D4" s="8" t="s">
        <v>2328</v>
      </c>
    </row>
    <row r="5" customFormat="false" ht="15.75" hidden="false" customHeight="false" outlineLevel="0" collapsed="false">
      <c r="A5" s="8" t="s">
        <v>26</v>
      </c>
      <c r="B5" s="8" t="s">
        <v>858</v>
      </c>
      <c r="C5" s="8" t="s">
        <v>858</v>
      </c>
      <c r="D5" s="8" t="s">
        <v>2328</v>
      </c>
    </row>
    <row r="6" customFormat="false" ht="15.75" hidden="false" customHeight="false" outlineLevel="0" collapsed="false">
      <c r="A6" s="8" t="s">
        <v>541</v>
      </c>
      <c r="B6" s="8" t="s">
        <v>2454</v>
      </c>
      <c r="C6" s="11" t="s">
        <v>549</v>
      </c>
      <c r="D6" s="8" t="s">
        <v>2328</v>
      </c>
    </row>
    <row r="7" customFormat="false" ht="15.75" hidden="false" customHeight="false" outlineLevel="0" collapsed="false">
      <c r="A7" s="8" t="s">
        <v>746</v>
      </c>
      <c r="B7" s="8" t="s">
        <v>2455</v>
      </c>
      <c r="C7" s="11" t="s">
        <v>749</v>
      </c>
      <c r="D7" s="8" t="s">
        <v>2328</v>
      </c>
    </row>
    <row r="8" customFormat="false" ht="15.75" hidden="false" customHeight="false" outlineLevel="0" collapsed="false">
      <c r="A8" s="8" t="s">
        <v>257</v>
      </c>
      <c r="B8" s="8" t="s">
        <v>262</v>
      </c>
      <c r="C8" s="8" t="s">
        <v>262</v>
      </c>
      <c r="D8" s="8" t="s">
        <v>2328</v>
      </c>
    </row>
    <row r="9" customFormat="false" ht="15.75" hidden="false" customHeight="false" outlineLevel="0" collapsed="false">
      <c r="A9" s="8" t="s">
        <v>761</v>
      </c>
      <c r="B9" s="8" t="s">
        <v>772</v>
      </c>
      <c r="C9" s="8" t="s">
        <v>772</v>
      </c>
      <c r="D9" s="8" t="s">
        <v>2328</v>
      </c>
    </row>
    <row r="10" customFormat="false" ht="15.75" hidden="false" customHeight="false" outlineLevel="0" collapsed="false">
      <c r="A10" s="8" t="s">
        <v>133</v>
      </c>
      <c r="B10" s="8" t="s">
        <v>138</v>
      </c>
      <c r="C10" s="8" t="s">
        <v>138</v>
      </c>
      <c r="D10" s="8" t="s">
        <v>2328</v>
      </c>
    </row>
    <row r="11" customFormat="false" ht="15.75" hidden="false" customHeight="false" outlineLevel="0" collapsed="false">
      <c r="A11" s="8" t="s">
        <v>761</v>
      </c>
      <c r="B11" s="8" t="s">
        <v>771</v>
      </c>
      <c r="C11" s="8" t="s">
        <v>771</v>
      </c>
      <c r="D11" s="8" t="s">
        <v>2328</v>
      </c>
    </row>
    <row r="12" customFormat="false" ht="15.75" hidden="true" customHeight="false" outlineLevel="0" collapsed="false">
      <c r="A12" s="8" t="s">
        <v>2339</v>
      </c>
      <c r="B12" s="8" t="s">
        <v>452</v>
      </c>
      <c r="D12" s="8" t="s">
        <v>2324</v>
      </c>
    </row>
    <row r="13" customFormat="false" ht="15.75" hidden="true" customHeight="false" outlineLevel="0" collapsed="false">
      <c r="A13" s="8" t="s">
        <v>2339</v>
      </c>
      <c r="B13" s="8" t="s">
        <v>2456</v>
      </c>
      <c r="D13" s="8" t="s">
        <v>2324</v>
      </c>
    </row>
    <row r="14" customFormat="false" ht="15.75" hidden="true" customHeight="false" outlineLevel="0" collapsed="false">
      <c r="A14" s="8" t="s">
        <v>2339</v>
      </c>
      <c r="B14" s="8" t="s">
        <v>2457</v>
      </c>
      <c r="D14" s="8" t="s">
        <v>2324</v>
      </c>
    </row>
    <row r="15" customFormat="false" ht="15.75" hidden="false" customHeight="false" outlineLevel="0" collapsed="false">
      <c r="A15" s="8" t="s">
        <v>485</v>
      </c>
      <c r="B15" s="8" t="s">
        <v>496</v>
      </c>
      <c r="C15" s="8" t="s">
        <v>496</v>
      </c>
      <c r="D15" s="8" t="s">
        <v>2328</v>
      </c>
    </row>
    <row r="16" customFormat="false" ht="15.75" hidden="true" customHeight="false" outlineLevel="0" collapsed="false">
      <c r="A16" s="8" t="s">
        <v>2339</v>
      </c>
      <c r="B16" s="8" t="s">
        <v>2458</v>
      </c>
      <c r="D16" s="8" t="s">
        <v>2324</v>
      </c>
    </row>
    <row r="17" customFormat="false" ht="15.75" hidden="true" customHeight="false" outlineLevel="0" collapsed="false">
      <c r="A17" s="8" t="s">
        <v>2339</v>
      </c>
      <c r="B17" s="8" t="s">
        <v>2459</v>
      </c>
      <c r="D17" s="8" t="s">
        <v>2324</v>
      </c>
    </row>
    <row r="18" customFormat="false" ht="15.75" hidden="true" customHeight="false" outlineLevel="0" collapsed="false">
      <c r="A18" s="8" t="s">
        <v>2339</v>
      </c>
      <c r="B18" s="8" t="s">
        <v>2460</v>
      </c>
      <c r="D18" s="8" t="s">
        <v>2324</v>
      </c>
    </row>
    <row r="19" customFormat="false" ht="15.75" hidden="false" customHeight="false" outlineLevel="0" collapsed="false">
      <c r="A19" s="8" t="s">
        <v>629</v>
      </c>
      <c r="B19" s="8" t="s">
        <v>2461</v>
      </c>
      <c r="C19" s="12" t="s">
        <v>639</v>
      </c>
      <c r="D19" s="8" t="s">
        <v>2328</v>
      </c>
    </row>
    <row r="20" customFormat="false" ht="15.75" hidden="true" customHeight="false" outlineLevel="0" collapsed="false">
      <c r="A20" s="8" t="s">
        <v>2339</v>
      </c>
      <c r="B20" s="8" t="s">
        <v>2462</v>
      </c>
      <c r="D20" s="8" t="s">
        <v>2324</v>
      </c>
    </row>
    <row r="21" customFormat="false" ht="15.75" hidden="true" customHeight="false" outlineLevel="0" collapsed="false">
      <c r="A21" s="8" t="s">
        <v>2339</v>
      </c>
      <c r="B21" s="8" t="s">
        <v>2463</v>
      </c>
      <c r="D21" s="8" t="s">
        <v>2324</v>
      </c>
    </row>
    <row r="22" customFormat="false" ht="15.75" hidden="false" customHeight="false" outlineLevel="0" collapsed="false">
      <c r="A22" s="8" t="s">
        <v>2262</v>
      </c>
      <c r="B22" s="8" t="s">
        <v>2265</v>
      </c>
      <c r="C22" s="8" t="s">
        <v>2265</v>
      </c>
      <c r="D22" s="8" t="s">
        <v>2328</v>
      </c>
    </row>
    <row r="23" customFormat="false" ht="15.75" hidden="true" customHeight="false" outlineLevel="0" collapsed="false">
      <c r="A23" s="8" t="s">
        <v>2339</v>
      </c>
      <c r="B23" s="8" t="s">
        <v>2464</v>
      </c>
      <c r="D23" s="8" t="s">
        <v>2324</v>
      </c>
    </row>
    <row r="24" customFormat="false" ht="15.75" hidden="false" customHeight="false" outlineLevel="0" collapsed="false">
      <c r="A24" s="8" t="s">
        <v>465</v>
      </c>
      <c r="B24" s="8" t="s">
        <v>471</v>
      </c>
      <c r="C24" s="8" t="s">
        <v>471</v>
      </c>
      <c r="D24" s="8" t="s">
        <v>2328</v>
      </c>
    </row>
    <row r="25" customFormat="false" ht="15.75" hidden="false" customHeight="false" outlineLevel="0" collapsed="false">
      <c r="A25" s="8" t="s">
        <v>2249</v>
      </c>
      <c r="B25" s="8" t="s">
        <v>2257</v>
      </c>
      <c r="C25" s="8" t="s">
        <v>2257</v>
      </c>
      <c r="D25" s="8" t="s">
        <v>2328</v>
      </c>
    </row>
    <row r="26" customFormat="false" ht="15.75" hidden="true" customHeight="false" outlineLevel="0" collapsed="false">
      <c r="A26" s="8" t="s">
        <v>2465</v>
      </c>
      <c r="B26" s="8" t="s">
        <v>2466</v>
      </c>
      <c r="D26" s="8" t="s">
        <v>2324</v>
      </c>
    </row>
    <row r="27" customFormat="false" ht="15.75" hidden="true" customHeight="false" outlineLevel="0" collapsed="false"/>
    <row r="28" customFormat="false" ht="15.75" hidden="true" customHeight="false" outlineLevel="0" collapsed="false"/>
    <row r="29" customFormat="false" ht="15.75" hidden="true" customHeight="false" outlineLevel="0" collapsed="false"/>
    <row r="30" customFormat="false" ht="15.75" hidden="true" customHeight="false" outlineLevel="0" collapsed="false"/>
    <row r="31" customFormat="false" ht="15.75" hidden="true" customHeight="false" outlineLevel="0" collapsed="false"/>
    <row r="32" customFormat="false" ht="15.75" hidden="true" customHeight="false" outlineLevel="0" collapsed="false"/>
    <row r="33" customFormat="false" ht="15.75" hidden="true" customHeight="false" outlineLevel="0" collapsed="false"/>
    <row r="34" customFormat="false" ht="15.75" hidden="true" customHeight="false" outlineLevel="0" collapsed="false"/>
    <row r="35" customFormat="false" ht="15.75" hidden="true" customHeight="false" outlineLevel="0" collapsed="false"/>
    <row r="36" customFormat="false" ht="15.75" hidden="true" customHeight="false" outlineLevel="0" collapsed="false"/>
    <row r="37" customFormat="false" ht="15.75" hidden="true" customHeight="false" outlineLevel="0" collapsed="false"/>
    <row r="38" customFormat="false" ht="15.75" hidden="true" customHeight="false" outlineLevel="0" collapsed="false"/>
    <row r="39" customFormat="false" ht="15.75" hidden="true" customHeight="false" outlineLevel="0" collapsed="false"/>
    <row r="40" customFormat="false" ht="15.75" hidden="true" customHeight="false" outlineLevel="0" collapsed="false"/>
    <row r="41" customFormat="false" ht="15.75" hidden="true" customHeight="false" outlineLevel="0" collapsed="false"/>
    <row r="42" customFormat="false" ht="15.75" hidden="true" customHeight="false" outlineLevel="0" collapsed="false"/>
    <row r="43" customFormat="false" ht="15.75" hidden="true" customHeight="false" outlineLevel="0" collapsed="false"/>
    <row r="44" customFormat="false" ht="15.75" hidden="true" customHeight="false" outlineLevel="0" collapsed="false"/>
    <row r="45" customFormat="false" ht="15.75" hidden="true" customHeight="false" outlineLevel="0" collapsed="false"/>
    <row r="46" customFormat="false" ht="15.75" hidden="true" customHeight="false" outlineLevel="0" collapsed="false"/>
    <row r="47" customFormat="false" ht="15.75" hidden="true" customHeight="false" outlineLevel="0" collapsed="false"/>
    <row r="48" customFormat="false" ht="15.75" hidden="true" customHeight="false" outlineLevel="0" collapsed="false"/>
    <row r="49" customFormat="false" ht="15.75" hidden="true" customHeight="false" outlineLevel="0" collapsed="false"/>
    <row r="50" customFormat="false" ht="15.75" hidden="true" customHeight="false" outlineLevel="0" collapsed="false"/>
    <row r="51" customFormat="false" ht="15.75" hidden="true" customHeight="false" outlineLevel="0" collapsed="false"/>
    <row r="52" customFormat="false" ht="15.75" hidden="true" customHeight="false" outlineLevel="0" collapsed="false"/>
    <row r="53" customFormat="false" ht="15.75" hidden="true" customHeight="false" outlineLevel="0" collapsed="false"/>
    <row r="54" customFormat="false" ht="15.75" hidden="true" customHeight="false" outlineLevel="0" collapsed="false"/>
    <row r="55" customFormat="false" ht="15.75" hidden="true" customHeight="false" outlineLevel="0" collapsed="false"/>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30.12"/>
    <col collapsed="false" customWidth="true" hidden="false" outlineLevel="0" max="4" min="4" style="1" width="24.13"/>
    <col collapsed="false" customWidth="true" hidden="false" outlineLevel="0" max="5" min="5" style="1" width="36.25"/>
  </cols>
  <sheetData>
    <row r="1" customFormat="false" ht="15.75" hidden="false" customHeight="false" outlineLevel="0" collapsed="false">
      <c r="A1" s="8" t="s">
        <v>2467</v>
      </c>
      <c r="B1" s="8" t="s">
        <v>2468</v>
      </c>
      <c r="C1" s="8" t="s">
        <v>2469</v>
      </c>
      <c r="D1" s="8" t="s">
        <v>2470</v>
      </c>
      <c r="E1" s="8" t="s">
        <v>2471</v>
      </c>
      <c r="F1" s="8" t="s">
        <v>2472</v>
      </c>
      <c r="G1" s="8" t="s">
        <v>2473</v>
      </c>
      <c r="H1" s="8" t="s">
        <v>2474</v>
      </c>
    </row>
    <row r="2" customFormat="false" ht="15.75" hidden="false" customHeight="false" outlineLevel="0" collapsed="false">
      <c r="A2" s="8" t="s">
        <v>2475</v>
      </c>
      <c r="B2" s="8" t="s">
        <v>2339</v>
      </c>
      <c r="C2" s="8" t="s">
        <v>2465</v>
      </c>
      <c r="D2" s="8" t="s">
        <v>2476</v>
      </c>
      <c r="E2" s="8" t="s">
        <v>2440</v>
      </c>
      <c r="H2" s="8" t="s">
        <v>2477</v>
      </c>
    </row>
    <row r="3" customFormat="false" ht="15.75" hidden="false" customHeight="false" outlineLevel="0" collapsed="false">
      <c r="A3" s="8" t="s">
        <v>2478</v>
      </c>
      <c r="B3" s="8" t="s">
        <v>2339</v>
      </c>
      <c r="C3" s="8" t="s">
        <v>2465</v>
      </c>
      <c r="D3" s="8" t="s">
        <v>2476</v>
      </c>
      <c r="E3" s="8" t="s">
        <v>136</v>
      </c>
      <c r="H3" s="8" t="s">
        <v>2479</v>
      </c>
    </row>
    <row r="4" customFormat="false" ht="15.75" hidden="false" customHeight="false" outlineLevel="0" collapsed="false">
      <c r="A4" s="8" t="s">
        <v>2480</v>
      </c>
      <c r="B4" s="8" t="s">
        <v>2339</v>
      </c>
      <c r="C4" s="8" t="s">
        <v>2481</v>
      </c>
      <c r="D4" s="8" t="s">
        <v>2482</v>
      </c>
      <c r="E4" s="8" t="s">
        <v>2424</v>
      </c>
      <c r="H4" s="8" t="s">
        <v>2483</v>
      </c>
    </row>
    <row r="5" customFormat="false" ht="15.75" hidden="false" customHeight="false" outlineLevel="0" collapsed="false">
      <c r="A5" s="8" t="s">
        <v>2484</v>
      </c>
      <c r="B5" s="8" t="s">
        <v>2339</v>
      </c>
      <c r="C5" s="8" t="s">
        <v>324</v>
      </c>
      <c r="D5" s="8" t="s">
        <v>2485</v>
      </c>
      <c r="E5" s="8" t="s">
        <v>401</v>
      </c>
      <c r="H5" s="8" t="s">
        <v>2486</v>
      </c>
    </row>
    <row r="6" customFormat="false" ht="15.75" hidden="false" customHeight="false" outlineLevel="0" collapsed="false">
      <c r="A6" s="8" t="s">
        <v>2487</v>
      </c>
      <c r="B6" s="8" t="s">
        <v>2339</v>
      </c>
      <c r="C6" s="8" t="s">
        <v>2488</v>
      </c>
      <c r="D6" s="8" t="s">
        <v>2488</v>
      </c>
      <c r="E6" s="8" t="s">
        <v>780</v>
      </c>
      <c r="H6" s="8" t="s">
        <v>2489</v>
      </c>
    </row>
    <row r="7" customFormat="false" ht="15.75" hidden="false" customHeight="false" outlineLevel="0" collapsed="false">
      <c r="A7" s="8" t="s">
        <v>2490</v>
      </c>
      <c r="B7" s="8" t="s">
        <v>2339</v>
      </c>
      <c r="C7" s="8" t="s">
        <v>324</v>
      </c>
      <c r="D7" s="8" t="s">
        <v>2491</v>
      </c>
      <c r="E7" s="8" t="s">
        <v>394</v>
      </c>
      <c r="H7" s="8" t="s">
        <v>2492</v>
      </c>
    </row>
    <row r="8" customFormat="false" ht="15.75" hidden="false" customHeight="false" outlineLevel="0" collapsed="false">
      <c r="A8" s="8" t="s">
        <v>2493</v>
      </c>
      <c r="B8" s="8" t="s">
        <v>590</v>
      </c>
      <c r="C8" s="8" t="s">
        <v>2494</v>
      </c>
      <c r="D8" s="8" t="s">
        <v>2495</v>
      </c>
      <c r="E8" s="8" t="s">
        <v>2418</v>
      </c>
      <c r="H8" s="8" t="s">
        <v>2477</v>
      </c>
    </row>
    <row r="9" customFormat="false" ht="15.75" hidden="false" customHeight="false" outlineLevel="0" collapsed="false">
      <c r="A9" s="8" t="s">
        <v>2496</v>
      </c>
      <c r="B9" s="8" t="s">
        <v>2339</v>
      </c>
      <c r="C9" s="8" t="s">
        <v>324</v>
      </c>
      <c r="D9" s="8" t="s">
        <v>2485</v>
      </c>
      <c r="E9" s="8" t="s">
        <v>354</v>
      </c>
      <c r="H9" s="8" t="s">
        <v>2497</v>
      </c>
    </row>
    <row r="10" customFormat="false" ht="15.75" hidden="false" customHeight="false" outlineLevel="0" collapsed="false">
      <c r="A10" s="8" t="s">
        <v>2498</v>
      </c>
      <c r="B10" s="8" t="s">
        <v>2339</v>
      </c>
      <c r="C10" s="8" t="s">
        <v>2499</v>
      </c>
      <c r="D10" s="8" t="s">
        <v>2500</v>
      </c>
      <c r="E10" s="8" t="s">
        <v>2423</v>
      </c>
      <c r="H10" s="8" t="s">
        <v>2501</v>
      </c>
    </row>
    <row r="11" customFormat="false" ht="15.75" hidden="false" customHeight="false" outlineLevel="0" collapsed="false">
      <c r="A11" s="8" t="s">
        <v>2502</v>
      </c>
      <c r="B11" s="8" t="s">
        <v>2339</v>
      </c>
      <c r="C11" s="8" t="s">
        <v>2488</v>
      </c>
      <c r="D11" s="8" t="s">
        <v>2503</v>
      </c>
      <c r="E11" s="8" t="s">
        <v>2451</v>
      </c>
      <c r="H11" s="8" t="s">
        <v>2504</v>
      </c>
    </row>
    <row r="12" customFormat="false" ht="15.75" hidden="false" customHeight="false" outlineLevel="0" collapsed="false">
      <c r="A12" s="8" t="s">
        <v>2505</v>
      </c>
      <c r="B12" s="8" t="s">
        <v>2339</v>
      </c>
      <c r="C12" s="8" t="s">
        <v>324</v>
      </c>
      <c r="D12" s="8" t="s">
        <v>2491</v>
      </c>
      <c r="E12" s="8" t="s">
        <v>346</v>
      </c>
      <c r="H12" s="8" t="s">
        <v>2506</v>
      </c>
    </row>
    <row r="13" customFormat="false" ht="15.75" hidden="false" customHeight="false" outlineLevel="0" collapsed="false">
      <c r="A13" s="8" t="s">
        <v>2507</v>
      </c>
      <c r="B13" s="8" t="s">
        <v>2339</v>
      </c>
      <c r="C13" s="8" t="s">
        <v>2508</v>
      </c>
      <c r="D13" s="8" t="s">
        <v>2509</v>
      </c>
      <c r="E13" s="8" t="s">
        <v>2441</v>
      </c>
      <c r="H13" s="8" t="s">
        <v>2510</v>
      </c>
    </row>
    <row r="14" customFormat="false" ht="15.75" hidden="false" customHeight="false" outlineLevel="0" collapsed="false">
      <c r="A14" s="8" t="s">
        <v>2511</v>
      </c>
      <c r="B14" s="8" t="s">
        <v>590</v>
      </c>
      <c r="C14" s="8" t="s">
        <v>2494</v>
      </c>
      <c r="D14" s="8" t="s">
        <v>2512</v>
      </c>
      <c r="E14" s="8" t="s">
        <v>2417</v>
      </c>
      <c r="H14" s="8" t="s">
        <v>2513</v>
      </c>
    </row>
    <row r="15" customFormat="false" ht="15.75" hidden="false" customHeight="false" outlineLevel="0" collapsed="false">
      <c r="A15" s="8" t="s">
        <v>2514</v>
      </c>
      <c r="B15" s="8" t="s">
        <v>2339</v>
      </c>
      <c r="C15" s="8" t="s">
        <v>324</v>
      </c>
      <c r="D15" s="8" t="s">
        <v>2515</v>
      </c>
      <c r="E15" s="8" t="s">
        <v>2426</v>
      </c>
      <c r="H15" s="8" t="s">
        <v>2516</v>
      </c>
    </row>
    <row r="16" customFormat="false" ht="15.75" hidden="false" customHeight="false" outlineLevel="0" collapsed="false">
      <c r="A16" s="8" t="s">
        <v>2517</v>
      </c>
      <c r="B16" s="8" t="s">
        <v>2339</v>
      </c>
      <c r="C16" s="8" t="s">
        <v>324</v>
      </c>
      <c r="D16" s="8" t="s">
        <v>2515</v>
      </c>
      <c r="E16" s="8" t="s">
        <v>2427</v>
      </c>
      <c r="H16" s="8" t="s">
        <v>2518</v>
      </c>
    </row>
    <row r="17" customFormat="false" ht="15.75" hidden="false" customHeight="false" outlineLevel="0" collapsed="false">
      <c r="A17" s="8" t="s">
        <v>2519</v>
      </c>
      <c r="B17" s="8" t="s">
        <v>2339</v>
      </c>
      <c r="C17" s="8" t="s">
        <v>324</v>
      </c>
      <c r="D17" s="8" t="s">
        <v>2520</v>
      </c>
      <c r="E17" s="8" t="s">
        <v>2430</v>
      </c>
      <c r="H17" s="8" t="s">
        <v>2521</v>
      </c>
    </row>
    <row r="18" customFormat="false" ht="15.75" hidden="false" customHeight="false" outlineLevel="0" collapsed="false">
      <c r="A18" s="8" t="s">
        <v>2522</v>
      </c>
      <c r="B18" s="8" t="s">
        <v>2339</v>
      </c>
      <c r="C18" s="8" t="s">
        <v>324</v>
      </c>
      <c r="D18" s="8" t="s">
        <v>2523</v>
      </c>
      <c r="E18" s="8" t="s">
        <v>2439</v>
      </c>
      <c r="H18" s="8" t="s">
        <v>2524</v>
      </c>
    </row>
    <row r="19" customFormat="false" ht="15.75" hidden="false" customHeight="false" outlineLevel="0" collapsed="false">
      <c r="A19" s="8" t="s">
        <v>2525</v>
      </c>
      <c r="B19" s="8" t="s">
        <v>2339</v>
      </c>
      <c r="C19" s="8" t="s">
        <v>324</v>
      </c>
      <c r="D19" s="8" t="s">
        <v>2526</v>
      </c>
      <c r="E19" s="8" t="s">
        <v>2438</v>
      </c>
      <c r="H19" s="8" t="s">
        <v>2527</v>
      </c>
    </row>
    <row r="20" customFormat="false" ht="15.75" hidden="false" customHeight="false" outlineLevel="0" collapsed="false">
      <c r="A20" s="8" t="s">
        <v>2528</v>
      </c>
      <c r="B20" s="8" t="s">
        <v>2339</v>
      </c>
      <c r="C20" s="8" t="s">
        <v>2529</v>
      </c>
      <c r="D20" s="8" t="s">
        <v>2530</v>
      </c>
      <c r="E20" s="8" t="s">
        <v>2446</v>
      </c>
      <c r="H20" s="8" t="s">
        <v>2531</v>
      </c>
    </row>
    <row r="21" customFormat="false" ht="15.75" hidden="false" customHeight="false" outlineLevel="0" collapsed="false">
      <c r="A21" s="8" t="s">
        <v>2532</v>
      </c>
      <c r="B21" s="8" t="s">
        <v>2339</v>
      </c>
      <c r="C21" s="8" t="s">
        <v>324</v>
      </c>
      <c r="D21" s="8" t="s">
        <v>2515</v>
      </c>
      <c r="E21" s="8" t="s">
        <v>2428</v>
      </c>
      <c r="H21" s="8" t="s">
        <v>2533</v>
      </c>
    </row>
    <row r="22" customFormat="false" ht="15.75" hidden="false" customHeight="false" outlineLevel="0" collapsed="false">
      <c r="A22" s="8" t="s">
        <v>2534</v>
      </c>
      <c r="B22" s="8" t="s">
        <v>2339</v>
      </c>
      <c r="C22" s="8" t="s">
        <v>2529</v>
      </c>
      <c r="D22" s="8" t="s">
        <v>2535</v>
      </c>
      <c r="E22" s="8" t="s">
        <v>2445</v>
      </c>
      <c r="H22" s="8" t="s">
        <v>2536</v>
      </c>
    </row>
    <row r="23" customFormat="false" ht="15.75" hidden="false" customHeight="false" outlineLevel="0" collapsed="false">
      <c r="A23" s="8" t="s">
        <v>2537</v>
      </c>
      <c r="B23" s="8" t="s">
        <v>2339</v>
      </c>
      <c r="C23" s="8" t="s">
        <v>324</v>
      </c>
      <c r="D23" s="8" t="s">
        <v>2491</v>
      </c>
      <c r="E23" s="8" t="s">
        <v>2437</v>
      </c>
      <c r="H23" s="8" t="s">
        <v>2538</v>
      </c>
    </row>
    <row r="24" customFormat="false" ht="15.75" hidden="false" customHeight="false" outlineLevel="0" collapsed="false">
      <c r="A24" s="8" t="s">
        <v>2539</v>
      </c>
      <c r="B24" s="8" t="s">
        <v>2339</v>
      </c>
      <c r="C24" s="8" t="s">
        <v>2488</v>
      </c>
      <c r="D24" s="8" t="s">
        <v>2540</v>
      </c>
      <c r="E24" s="8" t="s">
        <v>2448</v>
      </c>
      <c r="H24" s="8" t="s">
        <v>2541</v>
      </c>
    </row>
    <row r="25" customFormat="false" ht="15.75" hidden="false" customHeight="false" outlineLevel="0" collapsed="false">
      <c r="A25" s="8" t="s">
        <v>2542</v>
      </c>
      <c r="B25" s="8" t="s">
        <v>2339</v>
      </c>
      <c r="C25" s="8" t="s">
        <v>2499</v>
      </c>
      <c r="D25" s="8" t="s">
        <v>2500</v>
      </c>
      <c r="E25" s="8" t="s">
        <v>2422</v>
      </c>
      <c r="H25" s="8" t="s">
        <v>2543</v>
      </c>
    </row>
    <row r="26" customFormat="false" ht="15.75" hidden="false" customHeight="false" outlineLevel="0" collapsed="false">
      <c r="A26" s="8" t="s">
        <v>2544</v>
      </c>
      <c r="B26" s="8" t="s">
        <v>2339</v>
      </c>
      <c r="C26" s="8" t="s">
        <v>324</v>
      </c>
      <c r="D26" s="8" t="s">
        <v>2491</v>
      </c>
      <c r="E26" s="8" t="s">
        <v>2436</v>
      </c>
      <c r="H26" s="8" t="s">
        <v>2545</v>
      </c>
    </row>
    <row r="27" customFormat="false" ht="15.75" hidden="false" customHeight="false" outlineLevel="0" collapsed="false">
      <c r="A27" s="8" t="s">
        <v>2546</v>
      </c>
      <c r="B27" s="8" t="s">
        <v>2339</v>
      </c>
      <c r="C27" s="8" t="s">
        <v>2488</v>
      </c>
      <c r="D27" s="8" t="s">
        <v>2540</v>
      </c>
      <c r="E27" s="8" t="s">
        <v>2449</v>
      </c>
      <c r="H27" s="8" t="s">
        <v>2547</v>
      </c>
    </row>
    <row r="28" customFormat="false" ht="15.75" hidden="false" customHeight="false" outlineLevel="0" collapsed="false">
      <c r="A28" s="8" t="s">
        <v>2548</v>
      </c>
      <c r="B28" s="8" t="s">
        <v>2339</v>
      </c>
      <c r="C28" s="8" t="s">
        <v>2488</v>
      </c>
      <c r="D28" s="8" t="s">
        <v>2503</v>
      </c>
      <c r="E28" s="8" t="s">
        <v>2450</v>
      </c>
      <c r="H28" s="8" t="s">
        <v>2549</v>
      </c>
    </row>
    <row r="29" customFormat="false" ht="15.75" hidden="false" customHeight="false" outlineLevel="0" collapsed="false">
      <c r="A29" s="8" t="s">
        <v>2550</v>
      </c>
      <c r="B29" s="8" t="s">
        <v>2339</v>
      </c>
      <c r="C29" s="8" t="s">
        <v>324</v>
      </c>
      <c r="D29" s="8" t="s">
        <v>2491</v>
      </c>
      <c r="E29" s="8" t="s">
        <v>2432</v>
      </c>
      <c r="H29" s="8" t="s">
        <v>2551</v>
      </c>
    </row>
    <row r="30" customFormat="false" ht="15.75" hidden="false" customHeight="false" outlineLevel="0" collapsed="false">
      <c r="A30" s="8" t="s">
        <v>2552</v>
      </c>
      <c r="B30" s="8" t="s">
        <v>2339</v>
      </c>
      <c r="C30" s="8" t="s">
        <v>2529</v>
      </c>
      <c r="D30" s="8" t="s">
        <v>2553</v>
      </c>
      <c r="E30" s="8" t="s">
        <v>2444</v>
      </c>
      <c r="H30" s="8" t="s">
        <v>2554</v>
      </c>
    </row>
    <row r="31" customFormat="false" ht="15.75" hidden="false" customHeight="false" outlineLevel="0" collapsed="false">
      <c r="A31" s="8" t="s">
        <v>2555</v>
      </c>
      <c r="B31" s="8" t="s">
        <v>2339</v>
      </c>
      <c r="C31" s="8" t="s">
        <v>324</v>
      </c>
      <c r="D31" s="8" t="s">
        <v>2520</v>
      </c>
      <c r="E31" s="8" t="s">
        <v>2429</v>
      </c>
      <c r="H31" s="8" t="s">
        <v>2556</v>
      </c>
    </row>
    <row r="32" customFormat="false" ht="15.75" hidden="false" customHeight="false" outlineLevel="0" collapsed="false">
      <c r="A32" s="8" t="s">
        <v>2557</v>
      </c>
      <c r="B32" s="8" t="s">
        <v>2339</v>
      </c>
      <c r="C32" s="8" t="s">
        <v>2508</v>
      </c>
      <c r="D32" s="8" t="s">
        <v>2558</v>
      </c>
      <c r="E32" s="8" t="s">
        <v>2443</v>
      </c>
      <c r="H32" s="8" t="s">
        <v>2559</v>
      </c>
    </row>
    <row r="33" customFormat="false" ht="15.75" hidden="false" customHeight="false" outlineLevel="0" collapsed="false">
      <c r="A33" s="8" t="s">
        <v>2560</v>
      </c>
      <c r="B33" s="8" t="s">
        <v>2339</v>
      </c>
      <c r="C33" s="8" t="s">
        <v>2508</v>
      </c>
      <c r="D33" s="8" t="s">
        <v>2561</v>
      </c>
      <c r="E33" s="8" t="s">
        <v>2442</v>
      </c>
      <c r="H33" s="8" t="s">
        <v>2562</v>
      </c>
    </row>
    <row r="34" customFormat="false" ht="15.75" hidden="false" customHeight="false" outlineLevel="0" collapsed="false">
      <c r="A34" s="8" t="s">
        <v>2563</v>
      </c>
      <c r="B34" s="8" t="s">
        <v>2339</v>
      </c>
      <c r="C34" s="8" t="s">
        <v>324</v>
      </c>
      <c r="D34" s="8" t="s">
        <v>2491</v>
      </c>
      <c r="E34" s="8" t="s">
        <v>345</v>
      </c>
      <c r="H34" s="8" t="s">
        <v>2564</v>
      </c>
    </row>
    <row r="35" customFormat="false" ht="15.75" hidden="false" customHeight="false" outlineLevel="0" collapsed="false">
      <c r="A35" s="8" t="s">
        <v>2565</v>
      </c>
      <c r="B35" s="8" t="s">
        <v>2339</v>
      </c>
      <c r="C35" s="8" t="s">
        <v>324</v>
      </c>
      <c r="D35" s="8" t="s">
        <v>2491</v>
      </c>
      <c r="E35" s="8" t="s">
        <v>2433</v>
      </c>
      <c r="H35" s="8" t="s">
        <v>2566</v>
      </c>
    </row>
    <row r="36" customFormat="false" ht="15.75" hidden="false" customHeight="false" outlineLevel="0" collapsed="false">
      <c r="A36" s="8" t="s">
        <v>2567</v>
      </c>
      <c r="B36" s="8" t="s">
        <v>2339</v>
      </c>
      <c r="C36" s="8" t="s">
        <v>324</v>
      </c>
      <c r="D36" s="8" t="s">
        <v>2491</v>
      </c>
      <c r="E36" s="8" t="s">
        <v>2435</v>
      </c>
      <c r="H36" s="8" t="s">
        <v>2568</v>
      </c>
    </row>
    <row r="37" customFormat="false" ht="15.75" hidden="false" customHeight="false" outlineLevel="0" collapsed="false">
      <c r="A37" s="8" t="s">
        <v>2569</v>
      </c>
      <c r="B37" s="8" t="s">
        <v>2339</v>
      </c>
      <c r="C37" s="8" t="s">
        <v>324</v>
      </c>
      <c r="D37" s="8" t="s">
        <v>2491</v>
      </c>
      <c r="E37" s="8" t="s">
        <v>2434</v>
      </c>
      <c r="H37" s="8" t="s">
        <v>2570</v>
      </c>
    </row>
    <row r="38" customFormat="false" ht="15.75" hidden="false" customHeight="false" outlineLevel="0" collapsed="false">
      <c r="A38" s="8" t="s">
        <v>2571</v>
      </c>
      <c r="B38" s="8" t="s">
        <v>2339</v>
      </c>
      <c r="C38" s="8" t="s">
        <v>324</v>
      </c>
      <c r="D38" s="8" t="s">
        <v>2491</v>
      </c>
      <c r="E38" s="8" t="s">
        <v>2431</v>
      </c>
      <c r="H38" s="8" t="s">
        <v>2572</v>
      </c>
    </row>
    <row r="39" customFormat="false" ht="15.75" hidden="false" customHeight="false" outlineLevel="0" collapsed="false">
      <c r="A39" s="8" t="s">
        <v>2573</v>
      </c>
      <c r="B39" s="8" t="s">
        <v>2339</v>
      </c>
      <c r="C39" s="8" t="s">
        <v>324</v>
      </c>
      <c r="D39" s="8" t="s">
        <v>2491</v>
      </c>
      <c r="E39" s="8" t="s">
        <v>348</v>
      </c>
      <c r="H39" s="8" t="s">
        <v>2574</v>
      </c>
    </row>
    <row r="40" customFormat="false" ht="15.75" hidden="false" customHeight="false" outlineLevel="0" collapsed="false">
      <c r="A40" s="8" t="s">
        <v>2575</v>
      </c>
      <c r="B40" s="8" t="s">
        <v>2339</v>
      </c>
      <c r="C40" s="8" t="s">
        <v>2488</v>
      </c>
      <c r="D40" s="8" t="s">
        <v>2576</v>
      </c>
      <c r="E40" s="8" t="s">
        <v>2447</v>
      </c>
      <c r="H40" s="8" t="s">
        <v>2577</v>
      </c>
    </row>
    <row r="41" customFormat="false" ht="15.75" hidden="false" customHeight="false" outlineLevel="0" collapsed="false">
      <c r="A41" s="8" t="s">
        <v>2578</v>
      </c>
      <c r="B41" s="8" t="s">
        <v>2339</v>
      </c>
      <c r="C41" s="8" t="s">
        <v>2488</v>
      </c>
      <c r="D41" s="8" t="s">
        <v>2576</v>
      </c>
      <c r="E41" s="8" t="s">
        <v>2293</v>
      </c>
      <c r="H41" s="8" t="s">
        <v>2579</v>
      </c>
    </row>
    <row r="42" customFormat="false" ht="15.75" hidden="false" customHeight="false" outlineLevel="0" collapsed="false">
      <c r="A42" s="8" t="s">
        <v>2580</v>
      </c>
      <c r="B42" s="8" t="s">
        <v>2339</v>
      </c>
      <c r="C42" s="8" t="s">
        <v>2488</v>
      </c>
      <c r="D42" s="8" t="s">
        <v>2238</v>
      </c>
      <c r="E42" s="8" t="s">
        <v>2452</v>
      </c>
      <c r="H42" s="8" t="s">
        <v>2581</v>
      </c>
    </row>
    <row r="43" customFormat="false" ht="15.75" hidden="false" customHeight="false" outlineLevel="0" collapsed="false">
      <c r="A43" s="8" t="s">
        <v>2582</v>
      </c>
      <c r="B43" s="8" t="s">
        <v>590</v>
      </c>
      <c r="C43" s="8" t="s">
        <v>2583</v>
      </c>
      <c r="D43" s="8" t="s">
        <v>2317</v>
      </c>
      <c r="E43" s="8" t="s">
        <v>2420</v>
      </c>
      <c r="H43" s="8" t="s">
        <v>2584</v>
      </c>
    </row>
    <row r="44" customFormat="false" ht="15.75" hidden="false" customHeight="false" outlineLevel="0" collapsed="false">
      <c r="A44" s="8" t="s">
        <v>2585</v>
      </c>
      <c r="B44" s="8" t="s">
        <v>590</v>
      </c>
      <c r="C44" s="8" t="s">
        <v>2583</v>
      </c>
      <c r="D44" s="8" t="s">
        <v>527</v>
      </c>
      <c r="E44" s="8" t="s">
        <v>2419</v>
      </c>
      <c r="H44" s="8" t="s">
        <v>2586</v>
      </c>
    </row>
    <row r="45" customFormat="false" ht="15.75" hidden="false" customHeight="false" outlineLevel="0" collapsed="false">
      <c r="A45" s="8" t="s">
        <v>2587</v>
      </c>
      <c r="B45" s="8" t="s">
        <v>590</v>
      </c>
      <c r="C45" s="8" t="s">
        <v>2588</v>
      </c>
      <c r="D45" s="8" t="s">
        <v>2589</v>
      </c>
      <c r="E45" s="8" t="s">
        <v>2421</v>
      </c>
      <c r="H45" s="8" t="s">
        <v>2590</v>
      </c>
    </row>
    <row r="46" customFormat="false" ht="15.75" hidden="false" customHeight="false" outlineLevel="0" collapsed="false">
      <c r="A46" s="8" t="s">
        <v>2591</v>
      </c>
      <c r="B46" s="8" t="s">
        <v>590</v>
      </c>
      <c r="C46" s="8" t="s">
        <v>2592</v>
      </c>
      <c r="D46" s="8" t="s">
        <v>2592</v>
      </c>
      <c r="E46" s="8" t="s">
        <v>2416</v>
      </c>
      <c r="H46" s="8" t="s">
        <v>2593</v>
      </c>
    </row>
    <row r="47" customFormat="false" ht="15.75" hidden="false" customHeight="false" outlineLevel="0" collapsed="false">
      <c r="A47" s="8" t="s">
        <v>2594</v>
      </c>
      <c r="B47" s="8" t="s">
        <v>590</v>
      </c>
      <c r="C47" s="8" t="s">
        <v>26</v>
      </c>
      <c r="D47" s="8" t="s">
        <v>2595</v>
      </c>
      <c r="E47" s="8" t="s">
        <v>2415</v>
      </c>
      <c r="H47" s="8" t="s">
        <v>2596</v>
      </c>
    </row>
    <row r="48" customFormat="false" ht="15.75" hidden="false" customHeight="false" outlineLevel="0" collapsed="false">
      <c r="A48" s="8" t="s">
        <v>2597</v>
      </c>
      <c r="B48" s="8" t="s">
        <v>590</v>
      </c>
      <c r="C48" s="8" t="s">
        <v>26</v>
      </c>
      <c r="D48" s="8" t="s">
        <v>2598</v>
      </c>
      <c r="E48" s="8" t="s">
        <v>2414</v>
      </c>
      <c r="H48" s="8" t="s">
        <v>2599</v>
      </c>
      <c r="I48" s="8" t="s">
        <v>2600</v>
      </c>
      <c r="J48" s="8" t="s">
        <v>2601</v>
      </c>
    </row>
    <row r="49" customFormat="false" ht="15.75" hidden="false" customHeight="false" outlineLevel="0" collapsed="false">
      <c r="A49" s="8" t="s">
        <v>2602</v>
      </c>
      <c r="B49" s="8" t="s">
        <v>2339</v>
      </c>
      <c r="C49" s="8" t="s">
        <v>2465</v>
      </c>
      <c r="D49" s="8" t="s">
        <v>815</v>
      </c>
      <c r="E49" s="8" t="s">
        <v>818</v>
      </c>
      <c r="H49" s="8" t="s">
        <v>2603</v>
      </c>
    </row>
    <row r="50" customFormat="false" ht="15.75" hidden="false" customHeight="false" outlineLevel="0" collapsed="false">
      <c r="A50" s="8" t="s">
        <v>2604</v>
      </c>
      <c r="B50" s="8" t="s">
        <v>2339</v>
      </c>
      <c r="C50" s="8" t="s">
        <v>2592</v>
      </c>
      <c r="D50" s="8" t="s">
        <v>2605</v>
      </c>
      <c r="E50" s="8" t="s">
        <v>2305</v>
      </c>
      <c r="H50" s="8" t="s">
        <v>2606</v>
      </c>
    </row>
    <row r="51" customFormat="false" ht="15.75" hidden="false" customHeight="false" outlineLevel="0" collapsed="false">
      <c r="A51" s="8" t="s">
        <v>2607</v>
      </c>
      <c r="B51" s="8" t="s">
        <v>2339</v>
      </c>
      <c r="C51" s="8" t="s">
        <v>2608</v>
      </c>
      <c r="D51" s="8" t="s">
        <v>2609</v>
      </c>
      <c r="E51" s="8" t="s">
        <v>470</v>
      </c>
      <c r="H51" s="8" t="s">
        <v>2610</v>
      </c>
    </row>
    <row r="52" customFormat="false" ht="15.75" hidden="false" customHeight="false" outlineLevel="0" collapsed="false">
      <c r="A52" s="8" t="s">
        <v>2611</v>
      </c>
      <c r="B52" s="8" t="s">
        <v>2339</v>
      </c>
      <c r="C52" s="8" t="s">
        <v>220</v>
      </c>
      <c r="D52" s="8" t="s">
        <v>2612</v>
      </c>
      <c r="E52" s="8" t="s">
        <v>2425</v>
      </c>
      <c r="H52" s="8" t="s">
        <v>2613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1.38"/>
    <col collapsed="false" customWidth="true" hidden="false" outlineLevel="0" max="4" min="4" style="1" width="16.38"/>
    <col collapsed="false" customWidth="true" hidden="false" outlineLevel="0" max="5" min="5" style="1" width="29.25"/>
    <col collapsed="false" customWidth="true" hidden="false" outlineLevel="0" max="6" min="6" style="1" width="26.88"/>
    <col collapsed="false" customWidth="true" hidden="false" outlineLevel="0" max="7" min="7" style="1" width="20.13"/>
    <col collapsed="false" customWidth="true" hidden="false" outlineLevel="0" max="8" min="8" style="1" width="163.38"/>
  </cols>
  <sheetData>
    <row r="1" customFormat="false" ht="15.75" hidden="false" customHeight="false" outlineLevel="0" collapsed="false">
      <c r="A1" s="8" t="s">
        <v>2467</v>
      </c>
      <c r="B1" s="8" t="s">
        <v>2468</v>
      </c>
      <c r="C1" s="8" t="s">
        <v>2469</v>
      </c>
      <c r="D1" s="8" t="s">
        <v>2470</v>
      </c>
      <c r="E1" s="8" t="s">
        <v>2471</v>
      </c>
      <c r="F1" s="8" t="s">
        <v>2472</v>
      </c>
      <c r="G1" s="8" t="s">
        <v>2473</v>
      </c>
      <c r="H1" s="8" t="s">
        <v>2474</v>
      </c>
    </row>
    <row r="2" customFormat="false" ht="15.75" hidden="false" customHeight="false" outlineLevel="0" collapsed="false">
      <c r="A2" s="8" t="s">
        <v>2614</v>
      </c>
      <c r="B2" s="8" t="s">
        <v>2339</v>
      </c>
      <c r="C2" s="8" t="s">
        <v>2465</v>
      </c>
      <c r="D2" s="8" t="s">
        <v>2476</v>
      </c>
      <c r="E2" s="8" t="s">
        <v>138</v>
      </c>
      <c r="H2" s="8" t="s">
        <v>2615</v>
      </c>
    </row>
    <row r="3" customFormat="false" ht="15.75" hidden="false" customHeight="false" outlineLevel="0" collapsed="false">
      <c r="A3" s="8" t="s">
        <v>2616</v>
      </c>
      <c r="B3" s="8" t="s">
        <v>2339</v>
      </c>
      <c r="C3" s="8" t="s">
        <v>2481</v>
      </c>
      <c r="D3" s="8" t="s">
        <v>2482</v>
      </c>
      <c r="E3" s="8" t="s">
        <v>2454</v>
      </c>
      <c r="H3" s="8" t="s">
        <v>2617</v>
      </c>
    </row>
    <row r="4" customFormat="false" ht="15.75" hidden="false" customHeight="false" outlineLevel="0" collapsed="false">
      <c r="A4" s="8" t="s">
        <v>2618</v>
      </c>
      <c r="B4" s="8" t="s">
        <v>2339</v>
      </c>
      <c r="C4" s="8" t="s">
        <v>2508</v>
      </c>
      <c r="D4" s="8" t="s">
        <v>2619</v>
      </c>
      <c r="E4" s="8" t="s">
        <v>2464</v>
      </c>
      <c r="H4" s="8" t="s">
        <v>2620</v>
      </c>
    </row>
    <row r="5" customFormat="false" ht="15.75" hidden="false" customHeight="false" outlineLevel="0" collapsed="false">
      <c r="A5" s="8" t="s">
        <v>2621</v>
      </c>
      <c r="B5" s="8" t="s">
        <v>2339</v>
      </c>
      <c r="C5" s="8" t="s">
        <v>2508</v>
      </c>
      <c r="D5" s="8" t="s">
        <v>2262</v>
      </c>
      <c r="E5" s="8" t="s">
        <v>2265</v>
      </c>
      <c r="H5" s="8" t="s">
        <v>2622</v>
      </c>
    </row>
    <row r="6" customFormat="false" ht="15.75" hidden="false" customHeight="false" outlineLevel="0" collapsed="false">
      <c r="A6" s="8" t="s">
        <v>2623</v>
      </c>
      <c r="B6" s="8" t="s">
        <v>2339</v>
      </c>
      <c r="C6" s="8" t="s">
        <v>2508</v>
      </c>
      <c r="D6" s="8" t="s">
        <v>485</v>
      </c>
      <c r="E6" s="8" t="s">
        <v>496</v>
      </c>
      <c r="H6" s="8" t="s">
        <v>2624</v>
      </c>
    </row>
    <row r="7" customFormat="false" ht="15.75" hidden="false" customHeight="false" outlineLevel="0" collapsed="false">
      <c r="A7" s="8" t="s">
        <v>2625</v>
      </c>
      <c r="B7" s="8" t="s">
        <v>2339</v>
      </c>
      <c r="C7" s="8" t="s">
        <v>2488</v>
      </c>
      <c r="D7" s="8" t="s">
        <v>2503</v>
      </c>
      <c r="E7" s="8" t="s">
        <v>2257</v>
      </c>
      <c r="H7" s="8" t="s">
        <v>2626</v>
      </c>
    </row>
    <row r="8" customFormat="false" ht="15.75" hidden="false" customHeight="false" outlineLevel="0" collapsed="false">
      <c r="A8" s="8" t="s">
        <v>2627</v>
      </c>
      <c r="B8" s="8" t="s">
        <v>2339</v>
      </c>
      <c r="C8" s="8" t="s">
        <v>220</v>
      </c>
      <c r="D8" s="8" t="s">
        <v>2628</v>
      </c>
      <c r="E8" s="8" t="s">
        <v>2455</v>
      </c>
      <c r="H8" s="8" t="s">
        <v>2629</v>
      </c>
    </row>
    <row r="9" customFormat="false" ht="15.75" hidden="false" customHeight="false" outlineLevel="0" collapsed="false">
      <c r="A9" s="8" t="s">
        <v>2630</v>
      </c>
      <c r="B9" s="8" t="s">
        <v>2339</v>
      </c>
      <c r="C9" s="8" t="s">
        <v>2508</v>
      </c>
      <c r="D9" s="8" t="s">
        <v>2509</v>
      </c>
      <c r="E9" s="8" t="s">
        <v>2456</v>
      </c>
      <c r="H9" s="8" t="s">
        <v>2631</v>
      </c>
    </row>
    <row r="10" customFormat="false" ht="15.75" hidden="false" customHeight="false" outlineLevel="0" collapsed="false">
      <c r="A10" s="8" t="s">
        <v>2632</v>
      </c>
      <c r="B10" s="8" t="s">
        <v>2339</v>
      </c>
      <c r="C10" s="8" t="s">
        <v>2465</v>
      </c>
      <c r="D10" s="8" t="s">
        <v>2476</v>
      </c>
      <c r="E10" s="8" t="s">
        <v>772</v>
      </c>
      <c r="H10" s="8" t="s">
        <v>2633</v>
      </c>
    </row>
    <row r="11" customFormat="false" ht="15.75" hidden="false" customHeight="false" outlineLevel="0" collapsed="false">
      <c r="A11" s="8" t="s">
        <v>2634</v>
      </c>
      <c r="B11" s="8" t="s">
        <v>2339</v>
      </c>
      <c r="C11" s="8" t="s">
        <v>2508</v>
      </c>
      <c r="D11" s="8" t="s">
        <v>2635</v>
      </c>
      <c r="E11" s="8" t="s">
        <v>2461</v>
      </c>
      <c r="H11" s="8" t="s">
        <v>2636</v>
      </c>
    </row>
    <row r="12" customFormat="false" ht="15.75" hidden="false" customHeight="false" outlineLevel="0" collapsed="false">
      <c r="A12" s="8" t="s">
        <v>2637</v>
      </c>
      <c r="B12" s="8" t="s">
        <v>2339</v>
      </c>
      <c r="C12" s="8" t="s">
        <v>2465</v>
      </c>
      <c r="D12" s="8" t="s">
        <v>2638</v>
      </c>
      <c r="E12" s="8" t="s">
        <v>771</v>
      </c>
      <c r="H12" s="8" t="s">
        <v>2639</v>
      </c>
    </row>
    <row r="13" customFormat="false" ht="15.75" hidden="false" customHeight="false" outlineLevel="0" collapsed="false">
      <c r="A13" s="8" t="s">
        <v>2640</v>
      </c>
      <c r="B13" s="8" t="s">
        <v>2339</v>
      </c>
      <c r="C13" s="8" t="s">
        <v>2508</v>
      </c>
      <c r="D13" s="8" t="s">
        <v>2641</v>
      </c>
      <c r="E13" s="8" t="s">
        <v>2462</v>
      </c>
      <c r="H13" s="8" t="s">
        <v>2642</v>
      </c>
    </row>
    <row r="14" customFormat="false" ht="15.75" hidden="false" customHeight="false" outlineLevel="0" collapsed="false">
      <c r="A14" s="8" t="s">
        <v>2643</v>
      </c>
      <c r="B14" s="8" t="s">
        <v>2339</v>
      </c>
      <c r="C14" s="8" t="s">
        <v>2508</v>
      </c>
      <c r="D14" s="8" t="s">
        <v>2644</v>
      </c>
      <c r="E14" s="8" t="s">
        <v>2457</v>
      </c>
      <c r="H14" s="8" t="s">
        <v>2645</v>
      </c>
    </row>
    <row r="15" customFormat="false" ht="15.75" hidden="false" customHeight="false" outlineLevel="0" collapsed="false">
      <c r="A15" s="8" t="s">
        <v>2646</v>
      </c>
      <c r="B15" s="8" t="s">
        <v>2339</v>
      </c>
      <c r="C15" s="8" t="s">
        <v>2508</v>
      </c>
      <c r="D15" s="8" t="s">
        <v>2647</v>
      </c>
      <c r="E15" s="8" t="s">
        <v>2459</v>
      </c>
      <c r="H15" s="8" t="s">
        <v>2648</v>
      </c>
    </row>
    <row r="16" customFormat="false" ht="15.75" hidden="false" customHeight="false" outlineLevel="0" collapsed="false">
      <c r="A16" s="8" t="s">
        <v>2649</v>
      </c>
      <c r="B16" s="8" t="s">
        <v>2339</v>
      </c>
      <c r="C16" s="8" t="s">
        <v>2508</v>
      </c>
      <c r="D16" s="8" t="s">
        <v>2641</v>
      </c>
      <c r="E16" s="8" t="s">
        <v>2463</v>
      </c>
      <c r="H16" s="8" t="s">
        <v>2650</v>
      </c>
    </row>
    <row r="17" customFormat="false" ht="15.75" hidden="false" customHeight="false" outlineLevel="0" collapsed="false">
      <c r="A17" s="8" t="s">
        <v>2651</v>
      </c>
      <c r="B17" s="8" t="s">
        <v>2339</v>
      </c>
      <c r="C17" s="8" t="s">
        <v>2508</v>
      </c>
      <c r="D17" s="8" t="s">
        <v>485</v>
      </c>
      <c r="E17" s="8" t="s">
        <v>2458</v>
      </c>
      <c r="H17" s="8" t="s">
        <v>2652</v>
      </c>
    </row>
    <row r="18" customFormat="false" ht="15.75" hidden="false" customHeight="false" outlineLevel="0" collapsed="false">
      <c r="A18" s="8" t="s">
        <v>2653</v>
      </c>
      <c r="B18" s="8" t="s">
        <v>2339</v>
      </c>
      <c r="C18" s="8" t="s">
        <v>2508</v>
      </c>
      <c r="D18" s="8" t="s">
        <v>2509</v>
      </c>
      <c r="E18" s="8" t="s">
        <v>452</v>
      </c>
      <c r="H18" s="8" t="s">
        <v>2654</v>
      </c>
    </row>
    <row r="19" customFormat="false" ht="15.75" hidden="false" customHeight="false" outlineLevel="0" collapsed="false">
      <c r="A19" s="8" t="s">
        <v>2655</v>
      </c>
      <c r="B19" s="8" t="s">
        <v>2465</v>
      </c>
      <c r="C19" s="8" t="s">
        <v>2656</v>
      </c>
      <c r="D19" s="8" t="s">
        <v>2657</v>
      </c>
      <c r="E19" s="8" t="s">
        <v>2466</v>
      </c>
      <c r="H19" s="8" t="s">
        <v>2658</v>
      </c>
    </row>
    <row r="20" customFormat="false" ht="15.75" hidden="false" customHeight="false" outlineLevel="0" collapsed="false">
      <c r="A20" s="8" t="s">
        <v>2659</v>
      </c>
      <c r="B20" s="8" t="s">
        <v>590</v>
      </c>
      <c r="C20" s="8" t="s">
        <v>2588</v>
      </c>
      <c r="D20" s="8" t="s">
        <v>849</v>
      </c>
      <c r="E20" s="8" t="s">
        <v>858</v>
      </c>
      <c r="H20" s="8" t="s">
        <v>2660</v>
      </c>
    </row>
    <row r="21" customFormat="false" ht="15.75" hidden="false" customHeight="false" outlineLevel="0" collapsed="false">
      <c r="A21" s="8" t="s">
        <v>2661</v>
      </c>
      <c r="B21" s="8" t="s">
        <v>590</v>
      </c>
      <c r="C21" s="8" t="s">
        <v>2588</v>
      </c>
      <c r="D21" s="8" t="s">
        <v>2662</v>
      </c>
      <c r="E21" s="8" t="s">
        <v>32</v>
      </c>
      <c r="H21" s="8" t="s">
        <v>2663</v>
      </c>
    </row>
    <row r="22" customFormat="false" ht="15.75" hidden="false" customHeight="false" outlineLevel="0" collapsed="false">
      <c r="A22" s="8" t="s">
        <v>2664</v>
      </c>
      <c r="B22" s="8" t="s">
        <v>590</v>
      </c>
      <c r="C22" s="8" t="s">
        <v>26</v>
      </c>
      <c r="D22" s="8" t="s">
        <v>2333</v>
      </c>
      <c r="E22" s="8" t="s">
        <v>2453</v>
      </c>
      <c r="H22" s="8" t="s">
        <v>2665</v>
      </c>
    </row>
    <row r="23" customFormat="false" ht="15.75" hidden="false" customHeight="false" outlineLevel="0" collapsed="false">
      <c r="A23" s="8" t="s">
        <v>2666</v>
      </c>
      <c r="B23" s="8" t="s">
        <v>590</v>
      </c>
      <c r="C23" s="8" t="s">
        <v>26</v>
      </c>
      <c r="D23" s="8" t="s">
        <v>2336</v>
      </c>
      <c r="E23" s="8" t="s">
        <v>2044</v>
      </c>
      <c r="H23" s="8" t="s">
        <v>2667</v>
      </c>
    </row>
    <row r="24" customFormat="false" ht="15.75" hidden="false" customHeight="false" outlineLevel="0" collapsed="false">
      <c r="A24" s="8" t="s">
        <v>2668</v>
      </c>
      <c r="B24" s="8" t="s">
        <v>2339</v>
      </c>
      <c r="C24" s="8" t="s">
        <v>2608</v>
      </c>
      <c r="D24" s="8" t="s">
        <v>2609</v>
      </c>
      <c r="E24" s="8" t="s">
        <v>471</v>
      </c>
      <c r="H24" s="8" t="s">
        <v>2669</v>
      </c>
    </row>
    <row r="25" customFormat="false" ht="15.75" hidden="false" customHeight="false" outlineLevel="0" collapsed="false">
      <c r="A25" s="8" t="s">
        <v>2670</v>
      </c>
      <c r="B25" s="8" t="s">
        <v>2339</v>
      </c>
      <c r="C25" s="8" t="s">
        <v>220</v>
      </c>
      <c r="D25" s="8" t="s">
        <v>2608</v>
      </c>
      <c r="E25" s="8" t="s">
        <v>262</v>
      </c>
      <c r="H25" s="8" t="s">
        <v>2671</v>
      </c>
    </row>
    <row r="26" customFormat="false" ht="15.75" hidden="false" customHeight="false" outlineLevel="0" collapsed="false">
      <c r="A26" s="8" t="s">
        <v>2672</v>
      </c>
      <c r="B26" s="8" t="s">
        <v>2339</v>
      </c>
      <c r="C26" s="8" t="s">
        <v>2508</v>
      </c>
      <c r="D26" s="8" t="s">
        <v>2635</v>
      </c>
      <c r="E26" s="8" t="s">
        <v>2460</v>
      </c>
      <c r="H26" s="8" t="s">
        <v>2673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0.88"/>
    <col collapsed="false" customWidth="true" hidden="false" outlineLevel="0" max="3" min="3" style="1" width="40.12"/>
    <col collapsed="false" customWidth="true" hidden="false" outlineLevel="0" max="4" min="4" style="1" width="162.38"/>
  </cols>
  <sheetData>
    <row r="1" customFormat="false" ht="15.75" hidden="false" customHeight="false" outlineLevel="0" collapsed="false">
      <c r="A1" s="8" t="s">
        <v>2467</v>
      </c>
      <c r="B1" s="8" t="s">
        <v>2472</v>
      </c>
      <c r="C1" s="8" t="s">
        <v>2473</v>
      </c>
      <c r="D1" s="8" t="s">
        <v>2474</v>
      </c>
      <c r="E1" s="8"/>
      <c r="F1" s="8"/>
      <c r="G1" s="8"/>
      <c r="H1" s="8"/>
      <c r="I1" s="8"/>
      <c r="J1" s="8"/>
      <c r="K1" s="8"/>
      <c r="L1" s="8"/>
      <c r="M1" s="8"/>
      <c r="N1" s="8"/>
      <c r="O1" s="8"/>
      <c r="P1" s="8"/>
      <c r="Q1" s="8"/>
      <c r="R1" s="8"/>
      <c r="S1" s="8"/>
      <c r="T1" s="8"/>
      <c r="U1" s="8"/>
      <c r="V1" s="8"/>
    </row>
    <row r="2" customFormat="false" ht="15.75" hidden="false" customHeight="false" outlineLevel="0" collapsed="false">
      <c r="A2" s="8" t="s">
        <v>2674</v>
      </c>
      <c r="B2" s="13" t="n">
        <v>1</v>
      </c>
      <c r="C2" s="8" t="s">
        <v>2675</v>
      </c>
      <c r="D2" s="8" t="s">
        <v>2676</v>
      </c>
      <c r="E2" s="8"/>
      <c r="F2" s="8"/>
      <c r="G2" s="8"/>
      <c r="H2" s="8"/>
      <c r="I2" s="8"/>
      <c r="J2" s="8"/>
      <c r="K2" s="8"/>
      <c r="L2" s="8"/>
      <c r="M2" s="8"/>
      <c r="N2" s="8"/>
      <c r="O2" s="8"/>
      <c r="P2" s="8"/>
      <c r="Q2" s="8"/>
      <c r="R2" s="8"/>
      <c r="S2" s="8"/>
      <c r="T2" s="8"/>
      <c r="U2" s="8"/>
      <c r="V2" s="8"/>
    </row>
    <row r="3" customFormat="false" ht="15.75" hidden="false" customHeight="false" outlineLevel="0" collapsed="false">
      <c r="A3" s="8" t="s">
        <v>2677</v>
      </c>
      <c r="B3" s="13" t="n">
        <v>2</v>
      </c>
      <c r="C3" s="8" t="s">
        <v>2678</v>
      </c>
      <c r="D3" s="8" t="s">
        <v>2679</v>
      </c>
      <c r="E3" s="8"/>
      <c r="F3" s="8"/>
      <c r="G3" s="8"/>
      <c r="H3" s="8"/>
      <c r="I3" s="8"/>
      <c r="J3" s="8"/>
      <c r="K3" s="8"/>
      <c r="L3" s="8"/>
      <c r="M3" s="8"/>
      <c r="N3" s="8"/>
      <c r="O3" s="8"/>
      <c r="P3" s="8"/>
      <c r="Q3" s="8"/>
      <c r="R3" s="8"/>
      <c r="S3" s="8"/>
      <c r="T3" s="8"/>
      <c r="U3" s="8"/>
      <c r="V3" s="8"/>
    </row>
    <row r="4" customFormat="false" ht="15.75" hidden="false" customHeight="false" outlineLevel="0" collapsed="false">
      <c r="A4" s="8" t="s">
        <v>2680</v>
      </c>
      <c r="B4" s="13" t="n">
        <v>3</v>
      </c>
      <c r="C4" s="8" t="s">
        <v>2681</v>
      </c>
      <c r="D4" s="8" t="s">
        <v>2682</v>
      </c>
      <c r="E4" s="8"/>
      <c r="F4" s="8"/>
      <c r="G4" s="8"/>
      <c r="H4" s="8"/>
      <c r="I4" s="8"/>
      <c r="J4" s="8"/>
      <c r="K4" s="8"/>
      <c r="L4" s="8"/>
      <c r="M4" s="8"/>
      <c r="N4" s="8"/>
      <c r="O4" s="8"/>
      <c r="P4" s="8"/>
      <c r="Q4" s="8"/>
      <c r="R4" s="8"/>
      <c r="S4" s="8"/>
      <c r="T4" s="8"/>
      <c r="U4" s="8"/>
      <c r="V4" s="8"/>
    </row>
    <row r="5" customFormat="false" ht="15.75" hidden="false" customHeight="false" outlineLevel="0" collapsed="false">
      <c r="A5" s="8" t="s">
        <v>2683</v>
      </c>
      <c r="B5" s="13" t="n">
        <v>4</v>
      </c>
      <c r="C5" s="8" t="s">
        <v>2684</v>
      </c>
      <c r="D5" s="8" t="s">
        <v>2685</v>
      </c>
      <c r="E5" s="8"/>
      <c r="F5" s="8"/>
      <c r="G5" s="8"/>
      <c r="H5" s="8"/>
      <c r="I5" s="8"/>
      <c r="J5" s="8"/>
      <c r="K5" s="8"/>
      <c r="L5" s="8"/>
      <c r="M5" s="8"/>
      <c r="N5" s="8"/>
      <c r="O5" s="8"/>
      <c r="P5" s="8"/>
      <c r="Q5" s="8"/>
      <c r="R5" s="8"/>
      <c r="S5" s="8"/>
      <c r="T5" s="8"/>
      <c r="U5" s="8"/>
      <c r="V5" s="8"/>
    </row>
    <row r="6" customFormat="false" ht="15.75" hidden="false" customHeight="false" outlineLevel="0" collapsed="false">
      <c r="A6" s="8"/>
      <c r="B6" s="13"/>
      <c r="C6" s="8"/>
      <c r="D6" s="8"/>
      <c r="E6" s="8"/>
      <c r="F6" s="8"/>
      <c r="G6" s="8"/>
      <c r="H6" s="8"/>
      <c r="I6" s="8"/>
      <c r="J6" s="8"/>
      <c r="K6" s="8"/>
      <c r="L6" s="8"/>
      <c r="M6" s="8"/>
      <c r="N6" s="8"/>
      <c r="O6" s="8"/>
      <c r="P6" s="8"/>
      <c r="Q6" s="8"/>
      <c r="R6" s="8"/>
      <c r="S6" s="8"/>
      <c r="T6" s="8"/>
      <c r="U6" s="8"/>
      <c r="V6" s="8"/>
    </row>
    <row r="7" customFormat="false" ht="15.75" hidden="false" customHeight="false" outlineLevel="0" collapsed="false">
      <c r="A7" s="8"/>
      <c r="B7" s="13"/>
      <c r="C7" s="8"/>
      <c r="D7" s="8"/>
      <c r="E7" s="8"/>
      <c r="F7" s="8"/>
      <c r="G7" s="8"/>
      <c r="H7" s="8"/>
      <c r="I7" s="8"/>
      <c r="J7" s="8"/>
      <c r="K7" s="8"/>
      <c r="L7" s="8"/>
      <c r="M7" s="8"/>
      <c r="N7" s="8"/>
      <c r="O7" s="8"/>
      <c r="P7" s="8"/>
      <c r="Q7" s="8"/>
      <c r="R7" s="8"/>
      <c r="S7" s="8"/>
      <c r="T7" s="8"/>
      <c r="U7" s="8"/>
      <c r="V7" s="8"/>
    </row>
    <row r="8" customFormat="false" ht="15.75" hidden="false" customHeight="false" outlineLevel="0" collapsed="false">
      <c r="A8" s="8"/>
      <c r="B8" s="13"/>
      <c r="C8" s="8"/>
      <c r="D8" s="8"/>
      <c r="E8" s="8"/>
      <c r="F8" s="8"/>
      <c r="G8" s="8"/>
      <c r="H8" s="8"/>
      <c r="I8" s="8"/>
      <c r="J8" s="8"/>
      <c r="K8" s="8"/>
      <c r="L8" s="8"/>
      <c r="M8" s="8"/>
      <c r="N8" s="8"/>
      <c r="O8" s="8"/>
      <c r="P8" s="8"/>
      <c r="Q8" s="8"/>
      <c r="R8" s="8"/>
      <c r="S8" s="8"/>
      <c r="T8" s="8"/>
      <c r="U8" s="8"/>
      <c r="V8" s="8"/>
    </row>
    <row r="9" customFormat="false" ht="15.75" hidden="false" customHeight="false" outlineLevel="0" collapsed="false">
      <c r="A9" s="8"/>
      <c r="B9" s="8"/>
      <c r="C9" s="8"/>
      <c r="D9" s="8"/>
      <c r="E9" s="8"/>
      <c r="F9" s="8"/>
      <c r="G9" s="8"/>
      <c r="H9" s="8"/>
      <c r="I9" s="8"/>
      <c r="J9" s="8"/>
      <c r="K9" s="8"/>
      <c r="L9" s="8"/>
      <c r="M9" s="8"/>
      <c r="N9" s="8"/>
      <c r="O9" s="8"/>
      <c r="P9" s="8"/>
      <c r="Q9" s="8"/>
      <c r="R9" s="8"/>
      <c r="S9" s="8"/>
      <c r="T9" s="8"/>
      <c r="U9" s="8"/>
      <c r="V9" s="8"/>
    </row>
    <row r="10" customFormat="false" ht="15.75" hidden="false" customHeight="false" outlineLevel="0" collapsed="false">
      <c r="A10" s="8"/>
      <c r="B10" s="8"/>
      <c r="C10" s="8"/>
      <c r="D10" s="8"/>
      <c r="E10" s="8"/>
      <c r="F10" s="8"/>
      <c r="G10" s="8"/>
      <c r="H10" s="8"/>
      <c r="I10" s="8"/>
      <c r="J10" s="8"/>
      <c r="K10" s="8"/>
      <c r="L10" s="8"/>
      <c r="M10" s="8"/>
      <c r="N10" s="8"/>
      <c r="O10" s="8"/>
      <c r="P10" s="8"/>
      <c r="Q10" s="8"/>
      <c r="R10" s="8"/>
      <c r="S10" s="8"/>
      <c r="T10" s="8"/>
      <c r="U10" s="8"/>
      <c r="V10" s="8"/>
    </row>
    <row r="11" customFormat="false" ht="15.75" hidden="false" customHeight="false" outlineLevel="0" collapsed="false">
      <c r="A11" s="8"/>
      <c r="B11" s="8"/>
      <c r="C11" s="8"/>
      <c r="D11" s="8"/>
      <c r="E11" s="8"/>
      <c r="F11" s="8"/>
      <c r="G11" s="8"/>
      <c r="H11" s="8"/>
      <c r="I11" s="8"/>
      <c r="J11" s="8"/>
      <c r="K11" s="8"/>
      <c r="L11" s="8"/>
      <c r="M11" s="8"/>
      <c r="N11" s="8"/>
      <c r="O11" s="8"/>
      <c r="P11" s="8"/>
      <c r="Q11" s="8"/>
      <c r="R11" s="8"/>
      <c r="S11" s="8"/>
      <c r="T11" s="8"/>
      <c r="U11" s="8"/>
      <c r="V11" s="8"/>
    </row>
    <row r="12" customFormat="false" ht="15.75" hidden="false" customHeight="false" outlineLevel="0" collapsed="false">
      <c r="A12" s="8"/>
      <c r="B12" s="8"/>
      <c r="C12" s="8"/>
      <c r="D12" s="8"/>
      <c r="E12" s="8"/>
      <c r="F12" s="8"/>
      <c r="G12" s="8"/>
      <c r="H12" s="8"/>
      <c r="I12" s="8"/>
      <c r="J12" s="8"/>
      <c r="K12" s="8"/>
      <c r="L12" s="8"/>
      <c r="M12" s="8"/>
      <c r="N12" s="8"/>
      <c r="O12" s="8"/>
      <c r="P12" s="8"/>
      <c r="Q12" s="8"/>
      <c r="R12" s="8"/>
      <c r="S12" s="8"/>
      <c r="T12" s="8"/>
      <c r="U12" s="8"/>
      <c r="V12" s="8"/>
    </row>
    <row r="13" customFormat="false" ht="15.75" hidden="false" customHeight="false" outlineLevel="0" collapsed="false">
      <c r="A13" s="8"/>
      <c r="B13" s="8"/>
      <c r="C13" s="8"/>
      <c r="D13" s="8"/>
      <c r="E13" s="8"/>
      <c r="F13" s="8"/>
      <c r="G13" s="8"/>
      <c r="H13" s="8"/>
      <c r="I13" s="8"/>
      <c r="J13" s="8"/>
      <c r="K13" s="8"/>
      <c r="L13" s="8"/>
      <c r="M13" s="8"/>
      <c r="N13" s="8"/>
      <c r="O13" s="8"/>
      <c r="P13" s="8"/>
      <c r="Q13" s="8"/>
      <c r="R13" s="8"/>
      <c r="S13" s="8"/>
      <c r="T13" s="8"/>
      <c r="U13" s="8"/>
      <c r="V13" s="8"/>
    </row>
    <row r="14" customFormat="false" ht="15.75" hidden="false" customHeight="false" outlineLevel="0" collapsed="false">
      <c r="A14" s="8"/>
      <c r="B14" s="8"/>
      <c r="C14" s="8"/>
      <c r="D14" s="8"/>
      <c r="E14" s="8"/>
      <c r="F14" s="8"/>
      <c r="G14" s="8"/>
      <c r="H14" s="8"/>
      <c r="I14" s="8"/>
      <c r="J14" s="8"/>
      <c r="K14" s="8"/>
      <c r="L14" s="8"/>
      <c r="M14" s="8"/>
      <c r="N14" s="8"/>
      <c r="O14" s="8"/>
      <c r="P14" s="8"/>
      <c r="Q14" s="8"/>
      <c r="R14" s="8"/>
      <c r="S14" s="8"/>
      <c r="T14" s="8"/>
      <c r="U14" s="8"/>
      <c r="V14" s="8"/>
    </row>
    <row r="15" customFormat="false" ht="15.75" hidden="false" customHeight="false" outlineLevel="0" collapsed="false">
      <c r="A15" s="8"/>
      <c r="B15" s="8"/>
      <c r="C15" s="8"/>
      <c r="D15" s="8"/>
      <c r="E15" s="8"/>
      <c r="F15" s="8"/>
      <c r="G15" s="8"/>
      <c r="H15" s="8"/>
      <c r="I15" s="8"/>
      <c r="J15" s="8"/>
      <c r="K15" s="8"/>
      <c r="L15" s="8"/>
      <c r="M15" s="8"/>
      <c r="N15" s="8"/>
      <c r="O15" s="8"/>
      <c r="P15" s="8"/>
      <c r="Q15" s="8"/>
      <c r="R15" s="8"/>
      <c r="S15" s="8"/>
      <c r="T15" s="8"/>
      <c r="U15" s="8"/>
      <c r="V15" s="8"/>
    </row>
    <row r="16" customFormat="false" ht="15.75" hidden="false" customHeight="false" outlineLevel="0" collapsed="false">
      <c r="A16" s="8"/>
      <c r="B16" s="8"/>
      <c r="C16" s="8"/>
      <c r="D16" s="8"/>
      <c r="E16" s="8"/>
      <c r="F16" s="8"/>
      <c r="G16" s="8"/>
      <c r="H16" s="8"/>
      <c r="I16" s="8"/>
      <c r="J16" s="8"/>
      <c r="K16" s="8"/>
      <c r="L16" s="8"/>
      <c r="M16" s="8"/>
      <c r="N16" s="8"/>
      <c r="O16" s="8"/>
      <c r="P16" s="8"/>
      <c r="Q16" s="8"/>
      <c r="R16" s="8"/>
      <c r="S16" s="8"/>
      <c r="T16" s="8"/>
      <c r="U16" s="8"/>
      <c r="V16" s="8"/>
    </row>
    <row r="17" customFormat="false" ht="15.75" hidden="false" customHeight="false" outlineLevel="0" collapsed="false">
      <c r="A17" s="8"/>
      <c r="B17" s="8"/>
      <c r="C17" s="8"/>
      <c r="D17" s="8"/>
      <c r="E17" s="8"/>
      <c r="F17" s="8"/>
      <c r="G17" s="8"/>
      <c r="H17" s="8"/>
      <c r="I17" s="8"/>
      <c r="J17" s="8"/>
      <c r="K17" s="8"/>
      <c r="L17" s="8"/>
      <c r="M17" s="8"/>
      <c r="N17" s="8"/>
      <c r="O17" s="8"/>
      <c r="P17" s="8"/>
      <c r="Q17" s="8"/>
      <c r="R17" s="8"/>
      <c r="S17" s="8"/>
      <c r="T17" s="8"/>
      <c r="U17" s="8"/>
      <c r="V17" s="8"/>
    </row>
    <row r="18" customFormat="false" ht="15.75" hidden="false" customHeight="false" outlineLevel="0" collapsed="false">
      <c r="A18" s="8"/>
      <c r="B18" s="8"/>
      <c r="C18" s="8"/>
      <c r="D18" s="8"/>
      <c r="E18" s="8"/>
      <c r="F18" s="8"/>
      <c r="G18" s="8"/>
      <c r="H18" s="8"/>
      <c r="I18" s="8"/>
      <c r="J18" s="8"/>
      <c r="K18" s="8"/>
      <c r="L18" s="8"/>
      <c r="M18" s="8"/>
      <c r="N18" s="8"/>
      <c r="O18" s="8"/>
      <c r="P18" s="8"/>
      <c r="Q18" s="8"/>
      <c r="R18" s="8"/>
      <c r="S18" s="8"/>
      <c r="T18" s="8"/>
      <c r="U18" s="8"/>
      <c r="V18" s="8"/>
    </row>
    <row r="19" customFormat="false" ht="15.75" hidden="false" customHeight="false" outlineLevel="0" collapsed="false">
      <c r="A19" s="8"/>
      <c r="B19" s="8"/>
      <c r="C19" s="8"/>
      <c r="D19" s="8"/>
      <c r="E19" s="8"/>
      <c r="F19" s="8"/>
      <c r="G19" s="8"/>
      <c r="H19" s="8"/>
      <c r="I19" s="8"/>
      <c r="J19" s="8"/>
      <c r="K19" s="8"/>
      <c r="L19" s="8"/>
      <c r="M19" s="8"/>
      <c r="N19" s="8"/>
      <c r="O19" s="8"/>
      <c r="P19" s="8"/>
      <c r="Q19" s="8"/>
      <c r="R19" s="8"/>
      <c r="S19" s="8"/>
      <c r="T19" s="8"/>
      <c r="U19" s="8"/>
      <c r="V19" s="8"/>
    </row>
    <row r="20" customFormat="false" ht="15.75" hidden="false" customHeight="false" outlineLevel="0" collapsed="false">
      <c r="A20" s="8"/>
      <c r="B20" s="8"/>
      <c r="C20" s="8"/>
      <c r="D20" s="8"/>
      <c r="E20" s="8"/>
      <c r="F20" s="8"/>
      <c r="G20" s="8"/>
      <c r="H20" s="8"/>
      <c r="I20" s="8"/>
      <c r="J20" s="8"/>
      <c r="K20" s="8"/>
      <c r="L20" s="8"/>
      <c r="M20" s="8"/>
      <c r="N20" s="8"/>
      <c r="O20" s="8"/>
      <c r="P20" s="8"/>
      <c r="Q20" s="8"/>
      <c r="R20" s="8"/>
      <c r="S20" s="8"/>
      <c r="T20" s="8"/>
      <c r="U20" s="8"/>
      <c r="V20" s="8"/>
    </row>
    <row r="21" customFormat="false" ht="15.75" hidden="false" customHeight="false" outlineLevel="0" collapsed="false">
      <c r="A21" s="8"/>
      <c r="B21" s="8"/>
      <c r="C21" s="8"/>
      <c r="D21" s="8"/>
      <c r="E21" s="8"/>
      <c r="F21" s="8"/>
      <c r="G21" s="8"/>
      <c r="H21" s="8"/>
      <c r="I21" s="8"/>
      <c r="J21" s="8"/>
      <c r="K21" s="8"/>
      <c r="L21" s="8"/>
      <c r="M21" s="8"/>
      <c r="N21" s="8"/>
      <c r="O21" s="8"/>
      <c r="P21" s="8"/>
      <c r="Q21" s="8"/>
      <c r="R21" s="8"/>
      <c r="S21" s="8"/>
      <c r="T21" s="8"/>
      <c r="U21" s="8"/>
      <c r="V21" s="8"/>
    </row>
    <row r="22" customFormat="false" ht="15.75" hidden="false" customHeight="false" outlineLevel="0" collapsed="false">
      <c r="A22" s="8"/>
      <c r="B22" s="8"/>
      <c r="C22" s="8"/>
      <c r="D22" s="8"/>
      <c r="E22" s="8"/>
      <c r="F22" s="8"/>
      <c r="G22" s="8"/>
      <c r="H22" s="8"/>
      <c r="I22" s="8"/>
      <c r="J22" s="8"/>
      <c r="K22" s="8"/>
      <c r="L22" s="8"/>
      <c r="M22" s="8"/>
      <c r="N22" s="8"/>
      <c r="O22" s="8"/>
      <c r="P22" s="8"/>
      <c r="Q22" s="8"/>
      <c r="R22" s="8"/>
      <c r="S22" s="8"/>
      <c r="T22" s="8"/>
      <c r="U22" s="8"/>
      <c r="V22" s="8"/>
    </row>
    <row r="23" customFormat="false" ht="15.75" hidden="false" customHeight="false" outlineLevel="0" collapsed="false">
      <c r="A23" s="8"/>
      <c r="B23" s="8"/>
      <c r="C23" s="8"/>
      <c r="D23" s="8"/>
      <c r="E23" s="8"/>
      <c r="F23" s="8"/>
      <c r="G23" s="8"/>
      <c r="H23" s="8"/>
      <c r="I23" s="8"/>
      <c r="J23" s="8"/>
      <c r="K23" s="8"/>
      <c r="L23" s="8"/>
      <c r="M23" s="8"/>
      <c r="N23" s="8"/>
      <c r="O23" s="8"/>
      <c r="P23" s="8"/>
      <c r="Q23" s="8"/>
      <c r="R23" s="8"/>
      <c r="S23" s="8"/>
      <c r="T23" s="8"/>
      <c r="U23" s="8"/>
      <c r="V23" s="8"/>
    </row>
    <row r="24" customFormat="false" ht="15.75" hidden="false" customHeight="false" outlineLevel="0" collapsed="false">
      <c r="A24" s="8"/>
      <c r="B24" s="8"/>
      <c r="C24" s="8"/>
      <c r="D24" s="8"/>
      <c r="E24" s="8"/>
      <c r="F24" s="8"/>
      <c r="G24" s="8"/>
      <c r="H24" s="8"/>
      <c r="I24" s="8"/>
      <c r="J24" s="8"/>
      <c r="K24" s="8"/>
      <c r="L24" s="8"/>
      <c r="M24" s="8"/>
      <c r="N24" s="8"/>
      <c r="O24" s="8"/>
      <c r="P24" s="8"/>
      <c r="Q24" s="8"/>
      <c r="R24" s="8"/>
      <c r="S24" s="8"/>
      <c r="T24" s="8"/>
      <c r="U24" s="8"/>
      <c r="V24" s="8"/>
    </row>
    <row r="25" customFormat="false" ht="15.75" hidden="false" customHeight="false" outlineLevel="0" collapsed="false">
      <c r="A25" s="8"/>
      <c r="B25" s="8"/>
      <c r="C25" s="8"/>
      <c r="D25" s="8"/>
      <c r="E25" s="8"/>
      <c r="F25" s="8"/>
      <c r="G25" s="8"/>
      <c r="H25" s="8"/>
      <c r="I25" s="8"/>
      <c r="J25" s="8"/>
      <c r="K25" s="8"/>
      <c r="L25" s="8"/>
      <c r="M25" s="8"/>
      <c r="N25" s="8"/>
      <c r="O25" s="8"/>
      <c r="P25" s="8"/>
      <c r="Q25" s="8"/>
      <c r="R25" s="8"/>
      <c r="S25" s="8"/>
      <c r="T25" s="8"/>
      <c r="U25" s="8"/>
      <c r="V25" s="8"/>
    </row>
    <row r="26" customFormat="false" ht="15.75" hidden="false" customHeight="false" outlineLevel="0" collapsed="false">
      <c r="A26" s="8"/>
      <c r="B26" s="8"/>
      <c r="C26" s="8"/>
      <c r="D26" s="8"/>
      <c r="E26" s="8"/>
      <c r="F26" s="8"/>
      <c r="G26" s="8"/>
      <c r="H26" s="8"/>
      <c r="I26" s="8"/>
      <c r="J26" s="8"/>
      <c r="K26" s="8"/>
      <c r="L26" s="8"/>
      <c r="M26" s="8"/>
      <c r="N26" s="8"/>
      <c r="O26" s="8"/>
      <c r="P26" s="8"/>
      <c r="Q26" s="8"/>
      <c r="R26" s="8"/>
      <c r="S26" s="8"/>
      <c r="T26" s="8"/>
      <c r="U26" s="8"/>
      <c r="V26" s="8"/>
    </row>
    <row r="27" customFormat="false" ht="15.75" hidden="false" customHeight="false" outlineLevel="0" collapsed="false">
      <c r="A27" s="8"/>
      <c r="B27" s="8"/>
      <c r="C27" s="8"/>
      <c r="D27" s="8"/>
      <c r="E27" s="8"/>
      <c r="F27" s="8"/>
      <c r="G27" s="8"/>
      <c r="H27" s="8"/>
      <c r="I27" s="8"/>
      <c r="J27" s="8"/>
      <c r="K27" s="8"/>
      <c r="L27" s="8"/>
      <c r="M27" s="8"/>
      <c r="N27" s="8"/>
      <c r="O27" s="8"/>
      <c r="P27" s="8"/>
      <c r="Q27" s="8"/>
      <c r="R27" s="8"/>
      <c r="S27" s="8"/>
      <c r="T27" s="8"/>
      <c r="U27" s="8"/>
      <c r="V27" s="8"/>
    </row>
    <row r="28" customFormat="false" ht="15.75" hidden="false" customHeight="false" outlineLevel="0" collapsed="false">
      <c r="A28" s="8"/>
      <c r="B28" s="8"/>
      <c r="C28" s="8"/>
      <c r="D28" s="8"/>
      <c r="E28" s="8"/>
      <c r="F28" s="8"/>
      <c r="G28" s="8"/>
      <c r="H28" s="8"/>
      <c r="I28" s="8"/>
      <c r="J28" s="8"/>
      <c r="K28" s="8"/>
      <c r="L28" s="8"/>
      <c r="M28" s="8"/>
      <c r="N28" s="8"/>
      <c r="O28" s="8"/>
      <c r="P28" s="8"/>
      <c r="Q28" s="8"/>
      <c r="R28" s="8"/>
      <c r="S28" s="8"/>
      <c r="T28" s="8"/>
      <c r="U28" s="8"/>
      <c r="V28" s="8"/>
    </row>
    <row r="29" customFormat="false" ht="15.75" hidden="false" customHeight="false" outlineLevel="0" collapsed="false">
      <c r="A29" s="8"/>
      <c r="B29" s="8"/>
      <c r="C29" s="8"/>
      <c r="D29" s="8"/>
      <c r="E29" s="8"/>
      <c r="F29" s="8"/>
      <c r="G29" s="8"/>
      <c r="H29" s="8"/>
      <c r="I29" s="8"/>
      <c r="J29" s="8"/>
      <c r="K29" s="8"/>
      <c r="L29" s="8"/>
      <c r="M29" s="8"/>
      <c r="N29" s="8"/>
      <c r="O29" s="8"/>
      <c r="P29" s="8"/>
      <c r="Q29" s="8"/>
      <c r="R29" s="8"/>
      <c r="S29" s="8"/>
      <c r="T29" s="8"/>
      <c r="U29" s="8"/>
      <c r="V29" s="8"/>
    </row>
    <row r="30" customFormat="false" ht="15.75" hidden="false" customHeight="false" outlineLevel="0" collapsed="false">
      <c r="A30" s="8"/>
      <c r="B30" s="8"/>
      <c r="C30" s="8"/>
      <c r="D30" s="8"/>
      <c r="E30" s="8"/>
      <c r="F30" s="8"/>
      <c r="G30" s="8"/>
      <c r="H30" s="8"/>
      <c r="I30" s="8"/>
      <c r="J30" s="8"/>
      <c r="K30" s="8"/>
      <c r="L30" s="8"/>
      <c r="M30" s="8"/>
      <c r="N30" s="8"/>
      <c r="O30" s="8"/>
      <c r="P30" s="8"/>
      <c r="Q30" s="8"/>
      <c r="R30" s="8"/>
      <c r="S30" s="8"/>
      <c r="T30" s="8"/>
      <c r="U30" s="8"/>
      <c r="V30" s="8"/>
    </row>
    <row r="31" customFormat="false" ht="15.75" hidden="false" customHeight="false" outlineLevel="0" collapsed="false">
      <c r="A31" s="8"/>
      <c r="B31" s="8"/>
      <c r="C31" s="8"/>
      <c r="D31" s="8"/>
      <c r="E31" s="8"/>
      <c r="F31" s="8"/>
      <c r="G31" s="8"/>
      <c r="H31" s="8"/>
      <c r="I31" s="8"/>
      <c r="J31" s="8"/>
      <c r="K31" s="8"/>
      <c r="L31" s="8"/>
      <c r="M31" s="8"/>
      <c r="N31" s="8"/>
      <c r="O31" s="8"/>
      <c r="P31" s="8"/>
      <c r="Q31" s="8"/>
      <c r="R31" s="8"/>
      <c r="S31" s="8"/>
      <c r="T31" s="8"/>
      <c r="U31" s="8"/>
      <c r="V31" s="8"/>
    </row>
    <row r="32" customFormat="false" ht="15.75" hidden="false" customHeight="false" outlineLevel="0" collapsed="false">
      <c r="A32" s="8"/>
      <c r="B32" s="8"/>
      <c r="C32" s="8"/>
      <c r="D32" s="8"/>
      <c r="E32" s="8"/>
      <c r="F32" s="8"/>
      <c r="G32" s="8"/>
      <c r="H32" s="8"/>
      <c r="I32" s="8"/>
      <c r="J32" s="8"/>
      <c r="K32" s="8"/>
      <c r="L32" s="8"/>
      <c r="M32" s="8"/>
      <c r="N32" s="8"/>
      <c r="O32" s="8"/>
      <c r="P32" s="8"/>
      <c r="Q32" s="8"/>
      <c r="R32" s="8"/>
      <c r="S32" s="8"/>
      <c r="T32" s="8"/>
      <c r="U32" s="8"/>
      <c r="V32" s="8"/>
    </row>
    <row r="33" customFormat="false" ht="15.75" hidden="false" customHeight="false" outlineLevel="0" collapsed="false">
      <c r="A33" s="8"/>
      <c r="B33" s="8"/>
      <c r="C33" s="8"/>
      <c r="D33" s="8"/>
      <c r="E33" s="8"/>
      <c r="F33" s="8"/>
      <c r="G33" s="8"/>
      <c r="H33" s="8"/>
      <c r="I33" s="8"/>
      <c r="J33" s="8"/>
      <c r="K33" s="8"/>
      <c r="L33" s="8"/>
      <c r="M33" s="8"/>
      <c r="N33" s="8"/>
      <c r="O33" s="8"/>
      <c r="P33" s="8"/>
      <c r="Q33" s="8"/>
      <c r="R33" s="8"/>
      <c r="S33" s="8"/>
      <c r="T33" s="8"/>
      <c r="U33" s="8"/>
      <c r="V33" s="8"/>
    </row>
    <row r="34" customFormat="false" ht="15.75" hidden="false" customHeight="false" outlineLevel="0" collapsed="false">
      <c r="A34" s="8"/>
      <c r="B34" s="8"/>
      <c r="C34" s="8"/>
      <c r="D34" s="8"/>
      <c r="E34" s="8"/>
      <c r="F34" s="8"/>
      <c r="G34" s="8"/>
      <c r="H34" s="8"/>
      <c r="I34" s="8"/>
      <c r="J34" s="8"/>
      <c r="K34" s="8"/>
      <c r="L34" s="8"/>
      <c r="M34" s="8"/>
      <c r="N34" s="8"/>
      <c r="O34" s="8"/>
      <c r="P34" s="8"/>
      <c r="Q34" s="8"/>
      <c r="R34" s="8"/>
      <c r="S34" s="8"/>
      <c r="T34" s="8"/>
      <c r="U34" s="8"/>
      <c r="V34" s="8"/>
    </row>
    <row r="35" customFormat="false" ht="15.75" hidden="false" customHeight="false" outlineLevel="0" collapsed="false">
      <c r="A35" s="8"/>
      <c r="B35" s="8"/>
      <c r="C35" s="8"/>
      <c r="D35" s="8"/>
      <c r="E35" s="8"/>
      <c r="F35" s="8"/>
      <c r="G35" s="8"/>
      <c r="H35" s="8"/>
      <c r="I35" s="8"/>
      <c r="J35" s="8"/>
      <c r="K35" s="8"/>
      <c r="L35" s="8"/>
      <c r="M35" s="8"/>
      <c r="N35" s="8"/>
      <c r="O35" s="8"/>
      <c r="P35" s="8"/>
      <c r="Q35" s="8"/>
      <c r="R35" s="8"/>
      <c r="S35" s="8"/>
      <c r="T35" s="8"/>
      <c r="U35" s="8"/>
      <c r="V35" s="8"/>
    </row>
    <row r="36" customFormat="false" ht="15.75" hidden="false" customHeight="false" outlineLevel="0" collapsed="false">
      <c r="A36" s="8"/>
      <c r="B36" s="8"/>
      <c r="C36" s="8"/>
      <c r="D36" s="8"/>
      <c r="E36" s="8"/>
      <c r="F36" s="8"/>
      <c r="G36" s="8"/>
      <c r="H36" s="8"/>
      <c r="I36" s="8"/>
      <c r="J36" s="8"/>
      <c r="K36" s="8"/>
      <c r="L36" s="8"/>
      <c r="M36" s="8"/>
      <c r="N36" s="8"/>
      <c r="O36" s="8"/>
      <c r="P36" s="8"/>
      <c r="Q36" s="8"/>
      <c r="R36" s="8"/>
      <c r="S36" s="8"/>
      <c r="T36" s="8"/>
      <c r="U36" s="8"/>
      <c r="V36" s="8"/>
    </row>
    <row r="37" customFormat="false" ht="15.75" hidden="false" customHeight="false" outlineLevel="0" collapsed="false">
      <c r="A37" s="8"/>
      <c r="B37" s="8"/>
      <c r="C37" s="8"/>
      <c r="D37" s="8"/>
      <c r="E37" s="8"/>
      <c r="F37" s="8"/>
      <c r="G37" s="8"/>
      <c r="H37" s="8"/>
      <c r="I37" s="8"/>
      <c r="J37" s="8"/>
      <c r="K37" s="8"/>
      <c r="L37" s="8"/>
      <c r="M37" s="8"/>
      <c r="N37" s="8"/>
      <c r="O37" s="8"/>
      <c r="P37" s="8"/>
      <c r="Q37" s="8"/>
      <c r="R37" s="8"/>
      <c r="S37" s="8"/>
      <c r="T37" s="8"/>
      <c r="U37" s="8"/>
      <c r="V37" s="8"/>
    </row>
    <row r="38" customFormat="false" ht="15.75" hidden="false" customHeight="false" outlineLevel="0" collapsed="false">
      <c r="A38" s="8"/>
      <c r="B38" s="8"/>
      <c r="C38" s="8"/>
      <c r="D38" s="8"/>
      <c r="E38" s="8"/>
      <c r="F38" s="8"/>
      <c r="G38" s="8"/>
      <c r="H38" s="8"/>
      <c r="I38" s="8"/>
      <c r="J38" s="8"/>
      <c r="K38" s="8"/>
      <c r="L38" s="8"/>
      <c r="M38" s="8"/>
      <c r="N38" s="8"/>
      <c r="O38" s="8"/>
      <c r="P38" s="8"/>
      <c r="Q38" s="8"/>
      <c r="R38" s="8"/>
      <c r="S38" s="8"/>
      <c r="T38" s="8"/>
      <c r="U38" s="8"/>
      <c r="V38" s="8"/>
    </row>
    <row r="39" customFormat="false" ht="15.75" hidden="false" customHeight="false" outlineLevel="0" collapsed="false">
      <c r="A39" s="8"/>
      <c r="B39" s="8"/>
      <c r="C39" s="8"/>
      <c r="D39" s="8"/>
      <c r="E39" s="8"/>
      <c r="F39" s="8"/>
      <c r="G39" s="8"/>
      <c r="H39" s="8"/>
      <c r="I39" s="8"/>
      <c r="J39" s="8"/>
      <c r="K39" s="8"/>
      <c r="L39" s="8"/>
      <c r="M39" s="8"/>
      <c r="N39" s="8"/>
      <c r="O39" s="8"/>
      <c r="P39" s="8"/>
      <c r="Q39" s="8"/>
      <c r="R39" s="8"/>
      <c r="S39" s="8"/>
      <c r="T39" s="8"/>
      <c r="U39" s="8"/>
      <c r="V39" s="8"/>
    </row>
    <row r="40" customFormat="false" ht="15.75" hidden="false" customHeight="false" outlineLevel="0" collapsed="false">
      <c r="A40" s="8"/>
      <c r="B40" s="8"/>
      <c r="C40" s="8"/>
      <c r="D40" s="8"/>
      <c r="E40" s="8"/>
      <c r="F40" s="8"/>
      <c r="G40" s="8"/>
      <c r="H40" s="8"/>
      <c r="I40" s="8"/>
      <c r="J40" s="8"/>
      <c r="K40" s="8"/>
      <c r="L40" s="8"/>
      <c r="M40" s="8"/>
      <c r="N40" s="8"/>
      <c r="O40" s="8"/>
      <c r="P40" s="8"/>
      <c r="Q40" s="8"/>
      <c r="R40" s="8"/>
      <c r="S40" s="8"/>
      <c r="T40" s="8"/>
      <c r="U40" s="8"/>
      <c r="V40" s="8"/>
    </row>
    <row r="41" customFormat="false" ht="15.75" hidden="false" customHeight="false" outlineLevel="0" collapsed="false">
      <c r="A41" s="8"/>
      <c r="B41" s="8"/>
      <c r="C41" s="8"/>
      <c r="D41" s="8"/>
      <c r="E41" s="8"/>
      <c r="F41" s="8"/>
      <c r="G41" s="8"/>
      <c r="H41" s="8"/>
      <c r="I41" s="8"/>
      <c r="J41" s="8"/>
      <c r="K41" s="8"/>
      <c r="L41" s="8"/>
      <c r="M41" s="8"/>
      <c r="N41" s="8"/>
      <c r="O41" s="8"/>
      <c r="P41" s="8"/>
      <c r="Q41" s="8"/>
      <c r="R41" s="8"/>
      <c r="S41" s="8"/>
      <c r="T41" s="8"/>
      <c r="U41" s="8"/>
      <c r="V41" s="8"/>
    </row>
    <row r="42" customFormat="false" ht="15.75" hidden="false" customHeight="false" outlineLevel="0" collapsed="false">
      <c r="A42" s="8"/>
      <c r="B42" s="8"/>
      <c r="C42" s="8"/>
      <c r="D42" s="8"/>
      <c r="E42" s="8"/>
      <c r="F42" s="8"/>
      <c r="G42" s="8"/>
      <c r="H42" s="8"/>
      <c r="I42" s="8"/>
      <c r="J42" s="8"/>
      <c r="K42" s="8"/>
      <c r="L42" s="8"/>
      <c r="M42" s="8"/>
      <c r="N42" s="8"/>
      <c r="O42" s="8"/>
      <c r="P42" s="8"/>
      <c r="Q42" s="8"/>
      <c r="R42" s="8"/>
      <c r="S42" s="8"/>
      <c r="T42" s="8"/>
      <c r="U42" s="8"/>
      <c r="V42" s="8"/>
    </row>
    <row r="43" customFormat="false" ht="15.75" hidden="false" customHeight="false" outlineLevel="0" collapsed="false">
      <c r="A43" s="8"/>
      <c r="B43" s="8"/>
      <c r="C43" s="8"/>
      <c r="D43" s="8"/>
      <c r="E43" s="8"/>
      <c r="F43" s="8"/>
      <c r="G43" s="8"/>
      <c r="H43" s="8"/>
      <c r="I43" s="8"/>
      <c r="J43" s="8"/>
      <c r="K43" s="8"/>
      <c r="L43" s="8"/>
      <c r="M43" s="8"/>
      <c r="N43" s="8"/>
      <c r="O43" s="8"/>
      <c r="P43" s="8"/>
      <c r="Q43" s="8"/>
      <c r="R43" s="8"/>
      <c r="S43" s="8"/>
      <c r="T43" s="8"/>
      <c r="U43" s="8"/>
      <c r="V43" s="8"/>
    </row>
    <row r="44" customFormat="false" ht="15.75" hidden="false" customHeight="false" outlineLevel="0" collapsed="false">
      <c r="A44" s="8"/>
      <c r="B44" s="8"/>
      <c r="C44" s="8"/>
      <c r="D44" s="8"/>
      <c r="E44" s="8"/>
      <c r="F44" s="8"/>
      <c r="G44" s="8"/>
      <c r="H44" s="8"/>
      <c r="I44" s="8"/>
      <c r="J44" s="8"/>
      <c r="K44" s="8"/>
      <c r="L44" s="8"/>
      <c r="M44" s="8"/>
      <c r="N44" s="8"/>
      <c r="O44" s="8"/>
      <c r="P44" s="8"/>
      <c r="Q44" s="8"/>
      <c r="R44" s="8"/>
      <c r="S44" s="8"/>
      <c r="T44" s="8"/>
      <c r="U44" s="8"/>
      <c r="V44" s="8"/>
    </row>
    <row r="45" customFormat="false" ht="15.75" hidden="false" customHeight="false" outlineLevel="0" collapsed="false">
      <c r="A45" s="8"/>
      <c r="B45" s="8"/>
      <c r="C45" s="8"/>
      <c r="D45" s="8"/>
      <c r="E45" s="8"/>
      <c r="F45" s="8"/>
      <c r="G45" s="8"/>
      <c r="H45" s="8"/>
      <c r="I45" s="8"/>
      <c r="J45" s="8"/>
      <c r="K45" s="8"/>
      <c r="L45" s="8"/>
      <c r="M45" s="8"/>
      <c r="N45" s="8"/>
      <c r="O45" s="8"/>
      <c r="P45" s="8"/>
      <c r="Q45" s="8"/>
      <c r="R45" s="8"/>
      <c r="S45" s="8"/>
      <c r="T45" s="8"/>
      <c r="U45" s="8"/>
      <c r="V45" s="8"/>
    </row>
    <row r="46" customFormat="false" ht="15.75" hidden="false" customHeight="false" outlineLevel="0" collapsed="false">
      <c r="A46" s="8"/>
      <c r="B46" s="8"/>
      <c r="C46" s="8"/>
      <c r="D46" s="8"/>
      <c r="E46" s="8"/>
      <c r="F46" s="8"/>
      <c r="G46" s="8"/>
      <c r="H46" s="8"/>
      <c r="I46" s="8"/>
      <c r="J46" s="8"/>
      <c r="K46" s="8"/>
      <c r="L46" s="8"/>
      <c r="M46" s="8"/>
      <c r="N46" s="8"/>
      <c r="O46" s="8"/>
      <c r="P46" s="8"/>
      <c r="Q46" s="8"/>
      <c r="R46" s="8"/>
      <c r="S46" s="8"/>
      <c r="T46" s="8"/>
      <c r="U46" s="8"/>
      <c r="V46" s="8"/>
    </row>
    <row r="47" customFormat="false" ht="15.75" hidden="false" customHeight="false" outlineLevel="0" collapsed="false">
      <c r="A47" s="8"/>
      <c r="B47" s="8"/>
      <c r="C47" s="8"/>
      <c r="D47" s="8"/>
      <c r="E47" s="8"/>
      <c r="F47" s="8"/>
      <c r="G47" s="8"/>
      <c r="H47" s="8"/>
      <c r="I47" s="8"/>
      <c r="J47" s="8"/>
      <c r="K47" s="8"/>
      <c r="L47" s="8"/>
      <c r="M47" s="8"/>
      <c r="N47" s="8"/>
      <c r="O47" s="8"/>
      <c r="P47" s="8"/>
      <c r="Q47" s="8"/>
      <c r="R47" s="8"/>
      <c r="S47" s="8"/>
      <c r="T47" s="8"/>
      <c r="U47" s="8"/>
      <c r="V47" s="8"/>
    </row>
    <row r="48" customFormat="false" ht="15.75" hidden="false" customHeight="false" outlineLevel="0" collapsed="false">
      <c r="A48" s="8"/>
      <c r="B48" s="8"/>
      <c r="C48" s="8"/>
      <c r="D48" s="8"/>
      <c r="E48" s="8"/>
      <c r="F48" s="8"/>
      <c r="G48" s="8"/>
      <c r="H48" s="8"/>
      <c r="I48" s="8"/>
      <c r="J48" s="8"/>
      <c r="K48" s="8"/>
      <c r="L48" s="8"/>
      <c r="M48" s="8"/>
      <c r="N48" s="8"/>
      <c r="O48" s="8"/>
      <c r="P48" s="8"/>
      <c r="Q48" s="8"/>
      <c r="R48" s="8"/>
      <c r="S48" s="8"/>
      <c r="T48" s="8"/>
      <c r="U48" s="8"/>
      <c r="V48" s="8"/>
    </row>
    <row r="49" customFormat="false" ht="15.75" hidden="false" customHeight="false" outlineLevel="0" collapsed="false">
      <c r="A49" s="8"/>
      <c r="B49" s="8"/>
      <c r="C49" s="8"/>
      <c r="D49" s="8"/>
      <c r="E49" s="8"/>
      <c r="F49" s="8"/>
      <c r="G49" s="8"/>
      <c r="H49" s="8"/>
      <c r="I49" s="8"/>
      <c r="J49" s="8"/>
      <c r="K49" s="8"/>
      <c r="L49" s="8"/>
      <c r="M49" s="8"/>
      <c r="N49" s="8"/>
      <c r="O49" s="8"/>
      <c r="P49" s="8"/>
      <c r="Q49" s="8"/>
      <c r="R49" s="8"/>
      <c r="S49" s="8"/>
      <c r="T49" s="8"/>
      <c r="U49" s="8"/>
      <c r="V49" s="8"/>
    </row>
    <row r="50" customFormat="false" ht="15.75" hidden="false" customHeight="false" outlineLevel="0" collapsed="false">
      <c r="A50" s="8"/>
      <c r="B50" s="8"/>
      <c r="C50" s="8"/>
      <c r="D50" s="8"/>
      <c r="E50" s="8"/>
      <c r="F50" s="8"/>
      <c r="G50" s="8"/>
      <c r="H50" s="8"/>
      <c r="I50" s="8"/>
      <c r="J50" s="8"/>
      <c r="K50" s="8"/>
      <c r="L50" s="8"/>
      <c r="M50" s="8"/>
      <c r="N50" s="8"/>
      <c r="O50" s="8"/>
      <c r="P50" s="8"/>
      <c r="Q50" s="8"/>
      <c r="R50" s="8"/>
      <c r="S50" s="8"/>
      <c r="T50" s="8"/>
      <c r="U50" s="8"/>
      <c r="V50" s="8"/>
    </row>
    <row r="51" customFormat="false" ht="15.75" hidden="false" customHeight="false" outlineLevel="0" collapsed="false">
      <c r="A51" s="8"/>
      <c r="B51" s="8"/>
      <c r="C51" s="8"/>
      <c r="D51" s="8"/>
      <c r="E51" s="8"/>
      <c r="F51" s="8"/>
      <c r="G51" s="8"/>
      <c r="H51" s="8"/>
      <c r="I51" s="8"/>
      <c r="J51" s="8"/>
      <c r="K51" s="8"/>
      <c r="L51" s="8"/>
      <c r="M51" s="8"/>
      <c r="N51" s="8"/>
      <c r="O51" s="8"/>
      <c r="P51" s="8"/>
      <c r="Q51" s="8"/>
      <c r="R51" s="8"/>
      <c r="S51" s="8"/>
      <c r="T51" s="8"/>
      <c r="U51" s="8"/>
      <c r="V51" s="8"/>
    </row>
    <row r="52" customFormat="false" ht="15.75" hidden="false" customHeight="false" outlineLevel="0" collapsed="false">
      <c r="A52" s="8"/>
      <c r="B52" s="8"/>
      <c r="C52" s="8"/>
      <c r="D52" s="8"/>
      <c r="E52" s="8"/>
      <c r="F52" s="8"/>
      <c r="G52" s="8"/>
      <c r="H52" s="8"/>
      <c r="I52" s="8"/>
      <c r="J52" s="8"/>
      <c r="K52" s="8"/>
      <c r="L52" s="8"/>
      <c r="M52" s="8"/>
      <c r="N52" s="8"/>
      <c r="O52" s="8"/>
      <c r="P52" s="8"/>
      <c r="Q52" s="8"/>
      <c r="R52" s="8"/>
      <c r="S52" s="8"/>
      <c r="T52" s="8"/>
      <c r="U52" s="8"/>
      <c r="V52" s="8"/>
    </row>
    <row r="53" customFormat="false" ht="15.75" hidden="false" customHeight="false" outlineLevel="0" collapsed="false">
      <c r="A53" s="8"/>
      <c r="B53" s="8"/>
      <c r="C53" s="8"/>
      <c r="D53" s="8"/>
      <c r="E53" s="8"/>
      <c r="F53" s="8"/>
      <c r="G53" s="8"/>
      <c r="H53" s="8"/>
      <c r="I53" s="8"/>
      <c r="J53" s="8"/>
      <c r="K53" s="8"/>
      <c r="L53" s="8"/>
      <c r="M53" s="8"/>
      <c r="N53" s="8"/>
      <c r="O53" s="8"/>
      <c r="P53" s="8"/>
      <c r="Q53" s="8"/>
      <c r="R53" s="8"/>
      <c r="S53" s="8"/>
      <c r="T53" s="8"/>
      <c r="U53" s="8"/>
      <c r="V53" s="8"/>
    </row>
    <row r="54" customFormat="false" ht="15.75" hidden="false" customHeight="false" outlineLevel="0" collapsed="false">
      <c r="A54" s="8"/>
      <c r="B54" s="8"/>
      <c r="C54" s="8"/>
      <c r="D54" s="8"/>
      <c r="E54" s="8"/>
      <c r="F54" s="8"/>
      <c r="G54" s="8"/>
      <c r="H54" s="8"/>
      <c r="I54" s="8"/>
      <c r="J54" s="8"/>
      <c r="K54" s="8"/>
      <c r="L54" s="8"/>
      <c r="M54" s="8"/>
      <c r="N54" s="8"/>
      <c r="O54" s="8"/>
      <c r="P54" s="8"/>
      <c r="Q54" s="8"/>
      <c r="R54" s="8"/>
      <c r="S54" s="8"/>
      <c r="T54" s="8"/>
      <c r="U54" s="8"/>
      <c r="V54" s="8"/>
    </row>
    <row r="55" customFormat="false" ht="15.75" hidden="false" customHeight="false" outlineLevel="0" collapsed="false">
      <c r="A55" s="8"/>
      <c r="B55" s="8"/>
      <c r="C55" s="8"/>
      <c r="D55" s="8"/>
      <c r="E55" s="8"/>
      <c r="F55" s="8"/>
      <c r="G55" s="8"/>
      <c r="H55" s="8"/>
      <c r="I55" s="8"/>
      <c r="J55" s="8"/>
      <c r="K55" s="8"/>
      <c r="L55" s="8"/>
      <c r="M55" s="8"/>
      <c r="N55" s="8"/>
      <c r="O55" s="8"/>
      <c r="P55" s="8"/>
      <c r="Q55" s="8"/>
      <c r="R55" s="8"/>
      <c r="S55" s="8"/>
      <c r="T55" s="8"/>
      <c r="U55" s="8"/>
      <c r="V55" s="8"/>
    </row>
    <row r="56" customFormat="false" ht="15.75" hidden="false" customHeight="false" outlineLevel="0" collapsed="false">
      <c r="A56" s="8"/>
      <c r="B56" s="8"/>
      <c r="C56" s="8"/>
      <c r="D56" s="8"/>
      <c r="E56" s="8"/>
      <c r="F56" s="8"/>
      <c r="G56" s="8"/>
      <c r="H56" s="8"/>
      <c r="I56" s="8"/>
      <c r="J56" s="8"/>
      <c r="K56" s="8"/>
      <c r="L56" s="8"/>
      <c r="M56" s="8"/>
      <c r="N56" s="8"/>
      <c r="O56" s="8"/>
      <c r="P56" s="8"/>
      <c r="Q56" s="8"/>
      <c r="R56" s="8"/>
      <c r="S56" s="8"/>
      <c r="T56" s="8"/>
      <c r="U56" s="8"/>
      <c r="V56" s="8"/>
    </row>
    <row r="57" customFormat="false" ht="15.75" hidden="false" customHeight="false" outlineLevel="0" collapsed="false">
      <c r="A57" s="8"/>
      <c r="B57" s="8"/>
      <c r="C57" s="8"/>
      <c r="D57" s="8"/>
      <c r="E57" s="8"/>
      <c r="F57" s="8"/>
      <c r="G57" s="8"/>
      <c r="H57" s="8"/>
      <c r="I57" s="8"/>
      <c r="J57" s="8"/>
      <c r="K57" s="8"/>
      <c r="L57" s="8"/>
      <c r="M57" s="8"/>
      <c r="N57" s="8"/>
      <c r="O57" s="8"/>
      <c r="P57" s="8"/>
      <c r="Q57" s="8"/>
      <c r="R57" s="8"/>
      <c r="S57" s="8"/>
      <c r="T57" s="8"/>
      <c r="U57" s="8"/>
      <c r="V57" s="8"/>
    </row>
    <row r="58" customFormat="false" ht="15.75" hidden="false" customHeight="false" outlineLevel="0" collapsed="false">
      <c r="A58" s="8"/>
      <c r="B58" s="8"/>
      <c r="C58" s="8"/>
      <c r="D58" s="8"/>
      <c r="E58" s="8"/>
      <c r="F58" s="8"/>
      <c r="G58" s="8"/>
      <c r="H58" s="8"/>
      <c r="I58" s="8"/>
      <c r="J58" s="8"/>
      <c r="K58" s="8"/>
      <c r="L58" s="8"/>
      <c r="M58" s="8"/>
      <c r="N58" s="8"/>
      <c r="O58" s="8"/>
      <c r="P58" s="8"/>
      <c r="Q58" s="8"/>
      <c r="R58" s="8"/>
      <c r="S58" s="8"/>
      <c r="T58" s="8"/>
      <c r="U58" s="8"/>
      <c r="V58" s="8"/>
    </row>
    <row r="59" customFormat="false" ht="15.75" hidden="false" customHeight="false" outlineLevel="0" collapsed="false">
      <c r="A59" s="8"/>
      <c r="B59" s="8"/>
      <c r="C59" s="8"/>
      <c r="D59" s="8"/>
      <c r="E59" s="8"/>
      <c r="F59" s="8"/>
      <c r="G59" s="8"/>
      <c r="H59" s="8"/>
      <c r="I59" s="8"/>
      <c r="J59" s="8"/>
      <c r="K59" s="8"/>
      <c r="L59" s="8"/>
      <c r="M59" s="8"/>
      <c r="N59" s="8"/>
      <c r="O59" s="8"/>
      <c r="P59" s="8"/>
      <c r="Q59" s="8"/>
      <c r="R59" s="8"/>
      <c r="S59" s="8"/>
      <c r="T59" s="8"/>
      <c r="U59" s="8"/>
      <c r="V59" s="8"/>
    </row>
    <row r="60" customFormat="false" ht="15.75" hidden="false" customHeight="false" outlineLevel="0" collapsed="false">
      <c r="A60" s="8"/>
      <c r="B60" s="8"/>
      <c r="C60" s="8"/>
      <c r="D60" s="8"/>
      <c r="E60" s="8"/>
      <c r="F60" s="8"/>
      <c r="G60" s="8"/>
      <c r="H60" s="8"/>
      <c r="I60" s="8"/>
      <c r="J60" s="8"/>
      <c r="K60" s="8"/>
      <c r="L60" s="8"/>
      <c r="M60" s="8"/>
      <c r="N60" s="8"/>
      <c r="O60" s="8"/>
      <c r="P60" s="8"/>
      <c r="Q60" s="8"/>
      <c r="R60" s="8"/>
      <c r="S60" s="8"/>
      <c r="T60" s="8"/>
      <c r="U60" s="8"/>
      <c r="V60" s="8"/>
    </row>
    <row r="61" customFormat="false" ht="15.75" hidden="false" customHeight="false" outlineLevel="0" collapsed="false">
      <c r="A61" s="8"/>
      <c r="B61" s="8"/>
      <c r="C61" s="8"/>
      <c r="D61" s="8"/>
      <c r="E61" s="8"/>
      <c r="F61" s="8"/>
      <c r="G61" s="8"/>
      <c r="H61" s="8"/>
      <c r="I61" s="8"/>
      <c r="J61" s="8"/>
      <c r="K61" s="8"/>
      <c r="L61" s="8"/>
      <c r="M61" s="8"/>
      <c r="N61" s="8"/>
      <c r="O61" s="8"/>
      <c r="P61" s="8"/>
      <c r="Q61" s="8"/>
      <c r="R61" s="8"/>
      <c r="S61" s="8"/>
      <c r="T61" s="8"/>
      <c r="U61" s="8"/>
      <c r="V61" s="8"/>
    </row>
    <row r="62" customFormat="false" ht="15.75" hidden="false" customHeight="false" outlineLevel="0" collapsed="false">
      <c r="A62" s="8"/>
      <c r="B62" s="8"/>
      <c r="C62" s="8"/>
      <c r="D62" s="8"/>
      <c r="E62" s="8"/>
      <c r="F62" s="8"/>
      <c r="G62" s="8"/>
      <c r="H62" s="8"/>
      <c r="I62" s="8"/>
      <c r="J62" s="8"/>
      <c r="K62" s="8"/>
      <c r="L62" s="8"/>
      <c r="M62" s="8"/>
      <c r="N62" s="8"/>
      <c r="O62" s="8"/>
      <c r="P62" s="8"/>
      <c r="Q62" s="8"/>
      <c r="R62" s="8"/>
      <c r="S62" s="8"/>
      <c r="T62" s="8"/>
      <c r="U62" s="8"/>
      <c r="V62" s="8"/>
    </row>
    <row r="63" customFormat="false" ht="15.75" hidden="false" customHeight="false" outlineLevel="0" collapsed="false">
      <c r="A63" s="8"/>
      <c r="B63" s="8"/>
      <c r="C63" s="8"/>
      <c r="D63" s="8"/>
      <c r="E63" s="8"/>
      <c r="F63" s="8"/>
      <c r="G63" s="8"/>
      <c r="H63" s="8"/>
      <c r="I63" s="8"/>
      <c r="J63" s="8"/>
      <c r="K63" s="8"/>
      <c r="L63" s="8"/>
      <c r="M63" s="8"/>
      <c r="N63" s="8"/>
      <c r="O63" s="8"/>
      <c r="P63" s="8"/>
      <c r="Q63" s="8"/>
      <c r="R63" s="8"/>
      <c r="S63" s="8"/>
      <c r="T63" s="8"/>
      <c r="U63" s="8"/>
      <c r="V63" s="8"/>
    </row>
    <row r="64" customFormat="false" ht="15.75" hidden="false" customHeight="false" outlineLevel="0" collapsed="false">
      <c r="A64" s="8"/>
      <c r="B64" s="8"/>
      <c r="C64" s="8"/>
      <c r="D64" s="8"/>
      <c r="E64" s="8"/>
      <c r="F64" s="8"/>
      <c r="G64" s="8"/>
      <c r="H64" s="8"/>
      <c r="I64" s="8"/>
      <c r="J64" s="8"/>
      <c r="K64" s="8"/>
      <c r="L64" s="8"/>
      <c r="M64" s="8"/>
      <c r="N64" s="8"/>
      <c r="O64" s="8"/>
      <c r="P64" s="8"/>
      <c r="Q64" s="8"/>
      <c r="R64" s="8"/>
      <c r="S64" s="8"/>
      <c r="T64" s="8"/>
      <c r="U64" s="8"/>
      <c r="V64" s="8"/>
    </row>
    <row r="65" customFormat="false" ht="15.75" hidden="false" customHeight="false" outlineLevel="0" collapsed="false">
      <c r="A65" s="8"/>
      <c r="B65" s="8"/>
      <c r="C65" s="8"/>
      <c r="D65" s="8"/>
      <c r="E65" s="8"/>
      <c r="F65" s="8"/>
      <c r="G65" s="8"/>
      <c r="H65" s="8"/>
      <c r="I65" s="8"/>
      <c r="J65" s="8"/>
      <c r="K65" s="8"/>
      <c r="L65" s="8"/>
      <c r="M65" s="8"/>
      <c r="N65" s="8"/>
      <c r="O65" s="8"/>
      <c r="P65" s="8"/>
      <c r="Q65" s="8"/>
      <c r="R65" s="8"/>
      <c r="S65" s="8"/>
      <c r="T65" s="8"/>
      <c r="U65" s="8"/>
      <c r="V65" s="8"/>
    </row>
    <row r="66" customFormat="false" ht="15.75" hidden="false" customHeight="false" outlineLevel="0" collapsed="false">
      <c r="A66" s="8"/>
      <c r="B66" s="8"/>
      <c r="C66" s="8"/>
      <c r="D66" s="8"/>
      <c r="E66" s="8"/>
      <c r="F66" s="8"/>
      <c r="G66" s="8"/>
      <c r="H66" s="8"/>
      <c r="I66" s="8"/>
      <c r="J66" s="8"/>
      <c r="K66" s="8"/>
      <c r="L66" s="8"/>
      <c r="M66" s="8"/>
      <c r="N66" s="8"/>
      <c r="O66" s="8"/>
      <c r="P66" s="8"/>
      <c r="Q66" s="8"/>
      <c r="R66" s="8"/>
      <c r="S66" s="8"/>
      <c r="T66" s="8"/>
      <c r="U66" s="8"/>
      <c r="V66" s="8"/>
    </row>
    <row r="67" customFormat="false" ht="15.75" hidden="false" customHeight="false" outlineLevel="0" collapsed="false">
      <c r="A67" s="8"/>
      <c r="B67" s="8"/>
      <c r="C67" s="8"/>
      <c r="D67" s="8"/>
      <c r="E67" s="8"/>
      <c r="F67" s="8"/>
      <c r="G67" s="8"/>
      <c r="H67" s="8"/>
      <c r="I67" s="8"/>
      <c r="J67" s="8"/>
      <c r="K67" s="8"/>
      <c r="L67" s="8"/>
      <c r="M67" s="8"/>
      <c r="N67" s="8"/>
      <c r="O67" s="8"/>
      <c r="P67" s="8"/>
      <c r="Q67" s="8"/>
      <c r="R67" s="8"/>
      <c r="S67" s="8"/>
      <c r="T67" s="8"/>
      <c r="U67" s="8"/>
      <c r="V67" s="8"/>
    </row>
    <row r="68" customFormat="false" ht="15.75" hidden="false" customHeight="false" outlineLevel="0" collapsed="false">
      <c r="A68" s="8"/>
      <c r="B68" s="8"/>
      <c r="C68" s="8"/>
      <c r="D68" s="8"/>
      <c r="E68" s="8"/>
      <c r="F68" s="8"/>
      <c r="G68" s="8"/>
      <c r="H68" s="8"/>
      <c r="I68" s="8"/>
      <c r="J68" s="8"/>
      <c r="K68" s="8"/>
      <c r="L68" s="8"/>
      <c r="M68" s="8"/>
      <c r="N68" s="8"/>
      <c r="O68" s="8"/>
      <c r="P68" s="8"/>
      <c r="Q68" s="8"/>
      <c r="R68" s="8"/>
      <c r="S68" s="8"/>
      <c r="T68" s="8"/>
      <c r="U68" s="8"/>
      <c r="V68" s="8"/>
    </row>
    <row r="69" customFormat="false" ht="15.75" hidden="false" customHeight="false" outlineLevel="0" collapsed="false">
      <c r="A69" s="8"/>
      <c r="B69" s="8"/>
      <c r="C69" s="8"/>
      <c r="D69" s="8"/>
      <c r="E69" s="8"/>
      <c r="F69" s="8"/>
      <c r="G69" s="8"/>
      <c r="H69" s="8"/>
      <c r="I69" s="8"/>
      <c r="J69" s="8"/>
      <c r="K69" s="8"/>
      <c r="L69" s="8"/>
      <c r="M69" s="8"/>
      <c r="N69" s="8"/>
      <c r="O69" s="8"/>
      <c r="P69" s="8"/>
      <c r="Q69" s="8"/>
      <c r="R69" s="8"/>
      <c r="S69" s="8"/>
      <c r="T69" s="8"/>
      <c r="U69" s="8"/>
      <c r="V69" s="8"/>
    </row>
    <row r="70" customFormat="false" ht="15.75" hidden="false" customHeight="false" outlineLevel="0" collapsed="false">
      <c r="A70" s="8"/>
      <c r="B70" s="8"/>
      <c r="C70" s="8"/>
      <c r="D70" s="8"/>
      <c r="E70" s="8"/>
      <c r="F70" s="8"/>
      <c r="G70" s="8"/>
      <c r="H70" s="8"/>
      <c r="I70" s="8"/>
      <c r="J70" s="8"/>
      <c r="K70" s="8"/>
      <c r="L70" s="8"/>
      <c r="M70" s="8"/>
      <c r="N70" s="8"/>
      <c r="O70" s="8"/>
      <c r="P70" s="8"/>
      <c r="Q70" s="8"/>
      <c r="R70" s="8"/>
      <c r="S70" s="8"/>
      <c r="T70" s="8"/>
      <c r="U70" s="8"/>
      <c r="V70" s="8"/>
    </row>
    <row r="71" customFormat="false" ht="15.75" hidden="false" customHeight="false" outlineLevel="0" collapsed="false">
      <c r="A71" s="8"/>
      <c r="B71" s="8"/>
      <c r="C71" s="8"/>
      <c r="D71" s="8"/>
      <c r="E71" s="8"/>
      <c r="F71" s="8"/>
      <c r="G71" s="8"/>
      <c r="H71" s="8"/>
      <c r="I71" s="8"/>
      <c r="J71" s="8"/>
      <c r="K71" s="8"/>
      <c r="L71" s="8"/>
      <c r="M71" s="8"/>
      <c r="N71" s="8"/>
      <c r="O71" s="8"/>
      <c r="P71" s="8"/>
      <c r="Q71" s="8"/>
      <c r="R71" s="8"/>
      <c r="S71" s="8"/>
      <c r="T71" s="8"/>
      <c r="U71" s="8"/>
      <c r="V71" s="8"/>
    </row>
    <row r="72" customFormat="false" ht="15.75" hidden="false" customHeight="false" outlineLevel="0" collapsed="false">
      <c r="A72" s="8"/>
      <c r="B72" s="8"/>
      <c r="C72" s="8"/>
      <c r="D72" s="8"/>
      <c r="E72" s="8"/>
      <c r="F72" s="8"/>
      <c r="G72" s="8"/>
      <c r="H72" s="8"/>
      <c r="I72" s="8"/>
      <c r="J72" s="8"/>
      <c r="K72" s="8"/>
      <c r="L72" s="8"/>
      <c r="M72" s="8"/>
      <c r="N72" s="8"/>
      <c r="O72" s="8"/>
      <c r="P72" s="8"/>
      <c r="Q72" s="8"/>
      <c r="R72" s="8"/>
      <c r="S72" s="8"/>
      <c r="T72" s="8"/>
      <c r="U72" s="8"/>
      <c r="V72" s="8"/>
    </row>
    <row r="73" customFormat="false" ht="15.75" hidden="false" customHeight="false" outlineLevel="0" collapsed="false">
      <c r="A73" s="8"/>
      <c r="B73" s="8"/>
      <c r="C73" s="8"/>
      <c r="D73" s="8"/>
      <c r="E73" s="8"/>
      <c r="F73" s="8"/>
      <c r="G73" s="8"/>
      <c r="H73" s="8"/>
      <c r="I73" s="8"/>
      <c r="J73" s="8"/>
      <c r="K73" s="8"/>
      <c r="L73" s="8"/>
      <c r="M73" s="8"/>
      <c r="N73" s="8"/>
      <c r="O73" s="8"/>
      <c r="P73" s="8"/>
      <c r="Q73" s="8"/>
      <c r="R73" s="8"/>
      <c r="S73" s="8"/>
      <c r="T73" s="8"/>
      <c r="U73" s="8"/>
      <c r="V73" s="8"/>
    </row>
    <row r="74" customFormat="false" ht="15.75" hidden="false" customHeight="false" outlineLevel="0" collapsed="false">
      <c r="A74" s="8"/>
      <c r="B74" s="8"/>
      <c r="C74" s="8"/>
      <c r="D74" s="8"/>
      <c r="E74" s="8"/>
      <c r="F74" s="8"/>
      <c r="G74" s="8"/>
      <c r="H74" s="8"/>
      <c r="I74" s="8"/>
      <c r="J74" s="8"/>
      <c r="K74" s="8"/>
      <c r="L74" s="8"/>
      <c r="M74" s="8"/>
      <c r="N74" s="8"/>
      <c r="O74" s="8"/>
      <c r="P74" s="8"/>
      <c r="Q74" s="8"/>
      <c r="R74" s="8"/>
      <c r="S74" s="8"/>
      <c r="T74" s="8"/>
      <c r="U74" s="8"/>
      <c r="V74" s="8"/>
    </row>
    <row r="75" customFormat="false" ht="15.75" hidden="false" customHeight="false" outlineLevel="0" collapsed="false">
      <c r="A75" s="8"/>
      <c r="B75" s="8"/>
      <c r="C75" s="8"/>
      <c r="D75" s="8"/>
      <c r="E75" s="8"/>
      <c r="F75" s="8"/>
      <c r="G75" s="8"/>
      <c r="H75" s="8"/>
      <c r="I75" s="8"/>
      <c r="J75" s="8"/>
      <c r="K75" s="8"/>
      <c r="L75" s="8"/>
      <c r="M75" s="8"/>
      <c r="N75" s="8"/>
      <c r="O75" s="8"/>
      <c r="P75" s="8"/>
      <c r="Q75" s="8"/>
      <c r="R75" s="8"/>
      <c r="S75" s="8"/>
      <c r="T75" s="8"/>
      <c r="U75" s="8"/>
      <c r="V75" s="8"/>
    </row>
    <row r="76" customFormat="false" ht="15.75" hidden="false" customHeight="false" outlineLevel="0" collapsed="false">
      <c r="A76" s="8"/>
      <c r="B76" s="8"/>
      <c r="C76" s="8"/>
      <c r="D76" s="8"/>
      <c r="E76" s="8"/>
      <c r="F76" s="8"/>
      <c r="G76" s="8"/>
      <c r="H76" s="8"/>
      <c r="I76" s="8"/>
      <c r="J76" s="8"/>
      <c r="K76" s="8"/>
      <c r="L76" s="8"/>
      <c r="M76" s="8"/>
      <c r="N76" s="8"/>
      <c r="O76" s="8"/>
      <c r="P76" s="8"/>
      <c r="Q76" s="8"/>
      <c r="R76" s="8"/>
      <c r="S76" s="8"/>
      <c r="T76" s="8"/>
      <c r="U76" s="8"/>
      <c r="V76" s="8"/>
    </row>
    <row r="77" customFormat="false" ht="15.75" hidden="false" customHeight="false" outlineLevel="0" collapsed="false">
      <c r="A77" s="8"/>
      <c r="B77" s="8"/>
      <c r="C77" s="8"/>
      <c r="D77" s="8"/>
      <c r="E77" s="8"/>
      <c r="F77" s="8"/>
      <c r="G77" s="8"/>
      <c r="H77" s="8"/>
      <c r="I77" s="8"/>
      <c r="J77" s="8"/>
      <c r="K77" s="8"/>
      <c r="L77" s="8"/>
      <c r="M77" s="8"/>
      <c r="N77" s="8"/>
      <c r="O77" s="8"/>
      <c r="P77" s="8"/>
      <c r="Q77" s="8"/>
      <c r="R77" s="8"/>
      <c r="S77" s="8"/>
      <c r="T77" s="8"/>
      <c r="U77" s="8"/>
      <c r="V77" s="8"/>
    </row>
    <row r="78" customFormat="false" ht="15.75" hidden="false" customHeight="false" outlineLevel="0" collapsed="false">
      <c r="A78" s="8"/>
      <c r="B78" s="8"/>
      <c r="C78" s="8"/>
      <c r="D78" s="8"/>
      <c r="E78" s="8"/>
      <c r="F78" s="8"/>
      <c r="G78" s="8"/>
      <c r="H78" s="8"/>
      <c r="I78" s="8"/>
      <c r="J78" s="8"/>
      <c r="K78" s="8"/>
      <c r="L78" s="8"/>
      <c r="M78" s="8"/>
      <c r="N78" s="8"/>
      <c r="O78" s="8"/>
      <c r="P78" s="8"/>
      <c r="Q78" s="8"/>
      <c r="R78" s="8"/>
      <c r="S78" s="8"/>
      <c r="T78" s="8"/>
      <c r="U78" s="8"/>
      <c r="V78" s="8"/>
    </row>
    <row r="79" customFormat="false" ht="15.75" hidden="false" customHeight="false" outlineLevel="0" collapsed="false">
      <c r="A79" s="8"/>
      <c r="B79" s="8"/>
      <c r="C79" s="8"/>
      <c r="D79" s="8"/>
      <c r="E79" s="8"/>
      <c r="F79" s="8"/>
      <c r="G79" s="8"/>
      <c r="H79" s="8"/>
      <c r="I79" s="8"/>
      <c r="J79" s="8"/>
      <c r="K79" s="8"/>
      <c r="L79" s="8"/>
      <c r="M79" s="8"/>
      <c r="N79" s="8"/>
      <c r="O79" s="8"/>
      <c r="P79" s="8"/>
      <c r="Q79" s="8"/>
      <c r="R79" s="8"/>
      <c r="S79" s="8"/>
      <c r="T79" s="8"/>
      <c r="U79" s="8"/>
      <c r="V79" s="8"/>
    </row>
    <row r="80" customFormat="false" ht="15.75" hidden="false" customHeight="false" outlineLevel="0" collapsed="false">
      <c r="A80" s="8"/>
      <c r="B80" s="8"/>
      <c r="C80" s="8"/>
      <c r="D80" s="8"/>
      <c r="E80" s="8"/>
      <c r="F80" s="8"/>
      <c r="G80" s="8"/>
      <c r="H80" s="8"/>
      <c r="I80" s="8"/>
      <c r="J80" s="8"/>
      <c r="K80" s="8"/>
      <c r="L80" s="8"/>
      <c r="M80" s="8"/>
      <c r="N80" s="8"/>
      <c r="O80" s="8"/>
      <c r="P80" s="8"/>
      <c r="Q80" s="8"/>
      <c r="R80" s="8"/>
      <c r="S80" s="8"/>
      <c r="T80" s="8"/>
      <c r="U80" s="8"/>
      <c r="V80" s="8"/>
    </row>
    <row r="81" customFormat="false" ht="15.75" hidden="false" customHeight="false" outlineLevel="0" collapsed="false">
      <c r="A81" s="8"/>
      <c r="B81" s="8"/>
      <c r="C81" s="8"/>
      <c r="D81" s="8"/>
      <c r="E81" s="8"/>
      <c r="F81" s="8"/>
      <c r="G81" s="8"/>
      <c r="H81" s="8"/>
      <c r="I81" s="8"/>
      <c r="J81" s="8"/>
      <c r="K81" s="8"/>
      <c r="L81" s="8"/>
      <c r="M81" s="8"/>
      <c r="N81" s="8"/>
      <c r="O81" s="8"/>
      <c r="P81" s="8"/>
      <c r="Q81" s="8"/>
      <c r="R81" s="8"/>
      <c r="S81" s="8"/>
      <c r="T81" s="8"/>
      <c r="U81" s="8"/>
      <c r="V81" s="8"/>
    </row>
    <row r="82" customFormat="false" ht="15.75" hidden="false" customHeight="false" outlineLevel="0" collapsed="false">
      <c r="A82" s="8"/>
      <c r="B82" s="8"/>
      <c r="C82" s="8"/>
      <c r="D82" s="8"/>
      <c r="E82" s="8"/>
      <c r="F82" s="8"/>
      <c r="G82" s="8"/>
      <c r="H82" s="8"/>
      <c r="I82" s="8"/>
      <c r="J82" s="8"/>
      <c r="K82" s="8"/>
      <c r="L82" s="8"/>
      <c r="M82" s="8"/>
      <c r="N82" s="8"/>
      <c r="O82" s="8"/>
      <c r="P82" s="8"/>
      <c r="Q82" s="8"/>
      <c r="R82" s="8"/>
      <c r="S82" s="8"/>
      <c r="T82" s="8"/>
      <c r="U82" s="8"/>
      <c r="V82" s="8"/>
    </row>
    <row r="83" customFormat="false" ht="15.75" hidden="false" customHeight="false" outlineLevel="0" collapsed="false">
      <c r="A83" s="8"/>
      <c r="B83" s="8"/>
      <c r="C83" s="8"/>
      <c r="D83" s="8"/>
      <c r="E83" s="8"/>
      <c r="F83" s="8"/>
      <c r="G83" s="8"/>
      <c r="H83" s="8"/>
      <c r="I83" s="8"/>
      <c r="J83" s="8"/>
      <c r="K83" s="8"/>
      <c r="L83" s="8"/>
      <c r="M83" s="8"/>
      <c r="N83" s="8"/>
      <c r="O83" s="8"/>
      <c r="P83" s="8"/>
      <c r="Q83" s="8"/>
      <c r="R83" s="8"/>
      <c r="S83" s="8"/>
      <c r="T83" s="8"/>
      <c r="U83" s="8"/>
      <c r="V83" s="8"/>
    </row>
    <row r="84" customFormat="false" ht="15.75" hidden="false" customHeight="false" outlineLevel="0" collapsed="false">
      <c r="A84" s="8"/>
      <c r="B84" s="8"/>
      <c r="C84" s="8"/>
      <c r="D84" s="8"/>
      <c r="E84" s="8"/>
      <c r="F84" s="8"/>
      <c r="G84" s="8"/>
      <c r="H84" s="8"/>
      <c r="I84" s="8"/>
      <c r="J84" s="8"/>
      <c r="K84" s="8"/>
      <c r="L84" s="8"/>
      <c r="M84" s="8"/>
      <c r="N84" s="8"/>
      <c r="O84" s="8"/>
      <c r="P84" s="8"/>
      <c r="Q84" s="8"/>
      <c r="R84" s="8"/>
      <c r="S84" s="8"/>
      <c r="T84" s="8"/>
      <c r="U84" s="8"/>
      <c r="V84" s="8"/>
    </row>
    <row r="85" customFormat="false" ht="15.75" hidden="false" customHeight="false" outlineLevel="0" collapsed="false">
      <c r="A85" s="8"/>
      <c r="B85" s="8"/>
      <c r="C85" s="8"/>
      <c r="D85" s="8"/>
      <c r="E85" s="8"/>
      <c r="F85" s="8"/>
      <c r="G85" s="8"/>
      <c r="H85" s="8"/>
      <c r="I85" s="8"/>
      <c r="J85" s="8"/>
      <c r="K85" s="8"/>
      <c r="L85" s="8"/>
      <c r="M85" s="8"/>
      <c r="N85" s="8"/>
      <c r="O85" s="8"/>
      <c r="P85" s="8"/>
      <c r="Q85" s="8"/>
      <c r="R85" s="8"/>
      <c r="S85" s="8"/>
      <c r="T85" s="8"/>
      <c r="U85" s="8"/>
      <c r="V85" s="8"/>
    </row>
    <row r="86" customFormat="false" ht="15.75" hidden="false" customHeight="false" outlineLevel="0" collapsed="false">
      <c r="A86" s="8"/>
      <c r="B86" s="8"/>
      <c r="C86" s="8"/>
      <c r="D86" s="8"/>
      <c r="E86" s="8"/>
      <c r="F86" s="8"/>
      <c r="G86" s="8"/>
      <c r="H86" s="8"/>
      <c r="I86" s="8"/>
      <c r="J86" s="8"/>
      <c r="K86" s="8"/>
      <c r="L86" s="8"/>
      <c r="M86" s="8"/>
      <c r="N86" s="8"/>
      <c r="O86" s="8"/>
      <c r="P86" s="8"/>
      <c r="Q86" s="8"/>
      <c r="R86" s="8"/>
      <c r="S86" s="8"/>
      <c r="T86" s="8"/>
      <c r="U86" s="8"/>
      <c r="V86" s="8"/>
    </row>
    <row r="87" customFormat="false" ht="15.75" hidden="false" customHeight="false" outlineLevel="0" collapsed="false">
      <c r="A87" s="8"/>
      <c r="B87" s="8"/>
      <c r="C87" s="8"/>
      <c r="D87" s="8"/>
      <c r="E87" s="8"/>
      <c r="F87" s="8"/>
      <c r="G87" s="8"/>
      <c r="H87" s="8"/>
      <c r="I87" s="8"/>
      <c r="J87" s="8"/>
      <c r="K87" s="8"/>
      <c r="L87" s="8"/>
      <c r="M87" s="8"/>
      <c r="N87" s="8"/>
      <c r="O87" s="8"/>
      <c r="P87" s="8"/>
      <c r="Q87" s="8"/>
      <c r="R87" s="8"/>
      <c r="S87" s="8"/>
      <c r="T87" s="8"/>
      <c r="U87" s="8"/>
      <c r="V87" s="8"/>
    </row>
    <row r="88" customFormat="false" ht="15.75" hidden="false" customHeight="false" outlineLevel="0" collapsed="false">
      <c r="A88" s="8"/>
      <c r="B88" s="8"/>
      <c r="C88" s="8"/>
      <c r="D88" s="8"/>
      <c r="E88" s="8"/>
      <c r="F88" s="8"/>
      <c r="G88" s="8"/>
      <c r="H88" s="8"/>
      <c r="I88" s="8"/>
      <c r="J88" s="8"/>
      <c r="K88" s="8"/>
      <c r="L88" s="8"/>
      <c r="M88" s="8"/>
      <c r="N88" s="8"/>
      <c r="O88" s="8"/>
      <c r="P88" s="8"/>
      <c r="Q88" s="8"/>
      <c r="R88" s="8"/>
      <c r="S88" s="8"/>
      <c r="T88" s="8"/>
      <c r="U88" s="8"/>
      <c r="V88" s="8"/>
    </row>
    <row r="89" customFormat="false" ht="15.75" hidden="false" customHeight="false" outlineLevel="0" collapsed="false">
      <c r="A89" s="8"/>
      <c r="B89" s="8"/>
      <c r="C89" s="8"/>
      <c r="D89" s="8"/>
      <c r="E89" s="8"/>
      <c r="F89" s="8"/>
      <c r="G89" s="8"/>
      <c r="H89" s="8"/>
      <c r="I89" s="8"/>
      <c r="J89" s="8"/>
      <c r="K89" s="8"/>
      <c r="L89" s="8"/>
      <c r="M89" s="8"/>
      <c r="N89" s="8"/>
      <c r="O89" s="8"/>
      <c r="P89" s="8"/>
      <c r="Q89" s="8"/>
      <c r="R89" s="8"/>
      <c r="S89" s="8"/>
      <c r="T89" s="8"/>
      <c r="U89" s="8"/>
      <c r="V89" s="8"/>
    </row>
    <row r="90" customFormat="false" ht="15.75" hidden="false" customHeight="false" outlineLevel="0" collapsed="false">
      <c r="A90" s="8"/>
      <c r="B90" s="8"/>
      <c r="C90" s="8"/>
      <c r="D90" s="8"/>
      <c r="E90" s="8"/>
      <c r="F90" s="8"/>
      <c r="G90" s="8"/>
      <c r="H90" s="8"/>
      <c r="I90" s="8"/>
      <c r="J90" s="8"/>
      <c r="K90" s="8"/>
      <c r="L90" s="8"/>
      <c r="M90" s="8"/>
      <c r="N90" s="8"/>
      <c r="O90" s="8"/>
      <c r="P90" s="8"/>
      <c r="Q90" s="8"/>
      <c r="R90" s="8"/>
      <c r="S90" s="8"/>
      <c r="T90" s="8"/>
      <c r="U90" s="8"/>
      <c r="V90" s="8"/>
    </row>
    <row r="91" customFormat="false" ht="15.75" hidden="false" customHeight="false" outlineLevel="0" collapsed="false">
      <c r="A91" s="8"/>
      <c r="B91" s="8"/>
      <c r="C91" s="8"/>
      <c r="D91" s="8"/>
      <c r="E91" s="8"/>
      <c r="F91" s="8"/>
      <c r="G91" s="8"/>
      <c r="H91" s="8"/>
      <c r="I91" s="8"/>
      <c r="J91" s="8"/>
      <c r="K91" s="8"/>
      <c r="L91" s="8"/>
      <c r="M91" s="8"/>
      <c r="N91" s="8"/>
      <c r="O91" s="8"/>
      <c r="P91" s="8"/>
      <c r="Q91" s="8"/>
      <c r="R91" s="8"/>
      <c r="S91" s="8"/>
      <c r="T91" s="8"/>
      <c r="U91" s="8"/>
      <c r="V91" s="8"/>
    </row>
    <row r="92" customFormat="false" ht="15.75" hidden="false" customHeight="false" outlineLevel="0" collapsed="false">
      <c r="A92" s="8"/>
      <c r="B92" s="8"/>
      <c r="C92" s="8"/>
      <c r="D92" s="8"/>
      <c r="E92" s="8"/>
      <c r="F92" s="8"/>
      <c r="G92" s="8"/>
      <c r="H92" s="8"/>
      <c r="I92" s="8"/>
      <c r="J92" s="8"/>
      <c r="K92" s="8"/>
      <c r="L92" s="8"/>
      <c r="M92" s="8"/>
      <c r="N92" s="8"/>
      <c r="O92" s="8"/>
      <c r="P92" s="8"/>
      <c r="Q92" s="8"/>
      <c r="R92" s="8"/>
      <c r="S92" s="8"/>
      <c r="T92" s="8"/>
      <c r="U92" s="8"/>
      <c r="V92" s="8"/>
    </row>
    <row r="93" customFormat="false" ht="15.75" hidden="false" customHeight="false" outlineLevel="0" collapsed="false">
      <c r="A93" s="8"/>
      <c r="B93" s="8"/>
      <c r="C93" s="8"/>
      <c r="D93" s="8"/>
      <c r="E93" s="8"/>
      <c r="F93" s="8"/>
      <c r="G93" s="8"/>
      <c r="H93" s="8"/>
      <c r="I93" s="8"/>
      <c r="J93" s="8"/>
      <c r="K93" s="8"/>
      <c r="L93" s="8"/>
      <c r="M93" s="8"/>
      <c r="N93" s="8"/>
      <c r="O93" s="8"/>
      <c r="P93" s="8"/>
      <c r="Q93" s="8"/>
      <c r="R93" s="8"/>
      <c r="S93" s="8"/>
      <c r="T93" s="8"/>
      <c r="U93" s="8"/>
      <c r="V93" s="8"/>
    </row>
    <row r="94" customFormat="false" ht="15.75" hidden="false" customHeight="false" outlineLevel="0" collapsed="false">
      <c r="A94" s="8"/>
      <c r="B94" s="8"/>
      <c r="C94" s="8"/>
      <c r="D94" s="8"/>
      <c r="E94" s="8"/>
      <c r="F94" s="8"/>
      <c r="G94" s="8"/>
      <c r="H94" s="8"/>
      <c r="I94" s="8"/>
      <c r="J94" s="8"/>
      <c r="K94" s="8"/>
      <c r="L94" s="8"/>
      <c r="M94" s="8"/>
      <c r="N94" s="8"/>
      <c r="O94" s="8"/>
      <c r="P94" s="8"/>
      <c r="Q94" s="8"/>
      <c r="R94" s="8"/>
      <c r="S94" s="8"/>
      <c r="T94" s="8"/>
      <c r="U94" s="8"/>
      <c r="V94" s="8"/>
    </row>
    <row r="95" customFormat="false" ht="15.75" hidden="false" customHeight="false" outlineLevel="0" collapsed="false">
      <c r="A95" s="8"/>
      <c r="B95" s="8"/>
      <c r="C95" s="8"/>
      <c r="D95" s="8"/>
      <c r="E95" s="8"/>
      <c r="F95" s="8"/>
      <c r="G95" s="8"/>
      <c r="H95" s="8"/>
      <c r="I95" s="8"/>
      <c r="J95" s="8"/>
      <c r="K95" s="8"/>
      <c r="L95" s="8"/>
      <c r="M95" s="8"/>
      <c r="N95" s="8"/>
      <c r="O95" s="8"/>
      <c r="P95" s="8"/>
      <c r="Q95" s="8"/>
      <c r="R95" s="8"/>
      <c r="S95" s="8"/>
      <c r="T95" s="8"/>
      <c r="U95" s="8"/>
      <c r="V95" s="8"/>
    </row>
    <row r="96" customFormat="false" ht="15.75" hidden="false" customHeight="false" outlineLevel="0" collapsed="false">
      <c r="A96" s="8"/>
      <c r="B96" s="8"/>
      <c r="C96" s="8"/>
      <c r="D96" s="8"/>
      <c r="E96" s="8"/>
      <c r="F96" s="8"/>
      <c r="G96" s="8"/>
      <c r="H96" s="8"/>
      <c r="I96" s="8"/>
      <c r="J96" s="8"/>
      <c r="K96" s="8"/>
      <c r="L96" s="8"/>
      <c r="M96" s="8"/>
      <c r="N96" s="8"/>
      <c r="O96" s="8"/>
      <c r="P96" s="8"/>
      <c r="Q96" s="8"/>
      <c r="R96" s="8"/>
      <c r="S96" s="8"/>
      <c r="T96" s="8"/>
      <c r="U96" s="8"/>
      <c r="V96" s="8"/>
    </row>
    <row r="97" customFormat="false" ht="15.75" hidden="false" customHeight="false" outlineLevel="0" collapsed="false">
      <c r="A97" s="8"/>
      <c r="B97" s="8"/>
      <c r="C97" s="8"/>
      <c r="D97" s="8"/>
      <c r="E97" s="8"/>
      <c r="F97" s="8"/>
      <c r="G97" s="8"/>
      <c r="H97" s="8"/>
      <c r="I97" s="8"/>
      <c r="J97" s="8"/>
      <c r="K97" s="8"/>
      <c r="L97" s="8"/>
      <c r="M97" s="8"/>
      <c r="N97" s="8"/>
      <c r="O97" s="8"/>
      <c r="P97" s="8"/>
      <c r="Q97" s="8"/>
      <c r="R97" s="8"/>
      <c r="S97" s="8"/>
      <c r="T97" s="8"/>
      <c r="U97" s="8"/>
      <c r="V97" s="8"/>
    </row>
    <row r="98" customFormat="false" ht="15.75" hidden="false" customHeight="false" outlineLevel="0" collapsed="false">
      <c r="A98" s="8"/>
      <c r="B98" s="8"/>
      <c r="C98" s="8"/>
      <c r="D98" s="8"/>
      <c r="E98" s="8"/>
      <c r="F98" s="8"/>
      <c r="G98" s="8"/>
      <c r="H98" s="8"/>
      <c r="I98" s="8"/>
      <c r="J98" s="8"/>
      <c r="K98" s="8"/>
      <c r="L98" s="8"/>
      <c r="M98" s="8"/>
      <c r="N98" s="8"/>
      <c r="O98" s="8"/>
      <c r="P98" s="8"/>
      <c r="Q98" s="8"/>
      <c r="R98" s="8"/>
      <c r="S98" s="8"/>
      <c r="T98" s="8"/>
      <c r="U98" s="8"/>
      <c r="V98" s="8"/>
    </row>
    <row r="99" customFormat="false" ht="15.75" hidden="false" customHeight="false" outlineLevel="0" collapsed="false">
      <c r="A99" s="8"/>
      <c r="B99" s="8"/>
      <c r="C99" s="8"/>
      <c r="D99" s="8"/>
      <c r="E99" s="8"/>
      <c r="F99" s="8"/>
      <c r="G99" s="8"/>
      <c r="H99" s="8"/>
      <c r="I99" s="8"/>
      <c r="J99" s="8"/>
      <c r="K99" s="8"/>
      <c r="L99" s="8"/>
      <c r="M99" s="8"/>
      <c r="N99" s="8"/>
      <c r="O99" s="8"/>
      <c r="P99" s="8"/>
      <c r="Q99" s="8"/>
      <c r="R99" s="8"/>
      <c r="S99" s="8"/>
      <c r="T99" s="8"/>
      <c r="U99" s="8"/>
      <c r="V99" s="8"/>
    </row>
    <row r="100" customFormat="false" ht="15.75" hidden="false" customHeight="false" outlineLevel="0" collapsed="false">
      <c r="A100" s="8"/>
      <c r="B100" s="8"/>
      <c r="C100" s="8"/>
      <c r="D100" s="8"/>
      <c r="E100" s="8"/>
      <c r="F100" s="8"/>
      <c r="G100" s="8"/>
      <c r="H100" s="8"/>
      <c r="I100" s="8"/>
      <c r="J100" s="8"/>
      <c r="K100" s="8"/>
      <c r="L100" s="8"/>
      <c r="M100" s="8"/>
      <c r="N100" s="8"/>
      <c r="O100" s="8"/>
      <c r="P100" s="8"/>
      <c r="Q100" s="8"/>
      <c r="R100" s="8"/>
      <c r="S100" s="8"/>
      <c r="T100" s="8"/>
      <c r="U100" s="8"/>
      <c r="V100" s="8"/>
    </row>
    <row r="101" customFormat="false" ht="15.75" hidden="false" customHeight="false" outlineLevel="0" collapsed="false">
      <c r="A101" s="8"/>
      <c r="B101" s="8"/>
      <c r="C101" s="8"/>
      <c r="D101" s="8"/>
      <c r="E101" s="8"/>
      <c r="F101" s="8"/>
      <c r="G101" s="8"/>
      <c r="H101" s="8"/>
      <c r="I101" s="8"/>
      <c r="J101" s="8"/>
      <c r="K101" s="8"/>
      <c r="L101" s="8"/>
      <c r="M101" s="8"/>
      <c r="N101" s="8"/>
      <c r="O101" s="8"/>
      <c r="P101" s="8"/>
      <c r="Q101" s="8"/>
      <c r="R101" s="8"/>
      <c r="S101" s="8"/>
      <c r="T101" s="8"/>
      <c r="U101" s="8"/>
      <c r="V101" s="8"/>
    </row>
    <row r="102" customFormat="false" ht="15.75" hidden="false" customHeight="false" outlineLevel="0" collapsed="false">
      <c r="A102" s="8"/>
      <c r="B102" s="8"/>
      <c r="C102" s="8"/>
      <c r="D102" s="8"/>
      <c r="E102" s="8"/>
      <c r="F102" s="8"/>
      <c r="G102" s="8"/>
      <c r="H102" s="8"/>
      <c r="I102" s="8"/>
      <c r="J102" s="8"/>
      <c r="K102" s="8"/>
      <c r="L102" s="8"/>
      <c r="M102" s="8"/>
      <c r="N102" s="8"/>
      <c r="O102" s="8"/>
      <c r="P102" s="8"/>
      <c r="Q102" s="8"/>
      <c r="R102" s="8"/>
      <c r="S102" s="8"/>
      <c r="T102" s="8"/>
      <c r="U102" s="8"/>
      <c r="V102" s="8"/>
    </row>
    <row r="103" customFormat="false" ht="15.75" hidden="false" customHeight="false" outlineLevel="0" collapsed="false">
      <c r="A103" s="8"/>
      <c r="B103" s="8"/>
      <c r="C103" s="8"/>
      <c r="D103" s="8"/>
      <c r="E103" s="8"/>
      <c r="F103" s="8"/>
      <c r="G103" s="8"/>
      <c r="H103" s="8"/>
      <c r="I103" s="8"/>
      <c r="J103" s="8"/>
      <c r="K103" s="8"/>
      <c r="L103" s="8"/>
      <c r="M103" s="8"/>
      <c r="N103" s="8"/>
      <c r="O103" s="8"/>
      <c r="P103" s="8"/>
      <c r="Q103" s="8"/>
      <c r="R103" s="8"/>
      <c r="S103" s="8"/>
      <c r="T103" s="8"/>
      <c r="U103" s="8"/>
      <c r="V103" s="8"/>
    </row>
    <row r="104" customFormat="false" ht="15.75" hidden="false" customHeight="false" outlineLevel="0" collapsed="false">
      <c r="A104" s="8"/>
      <c r="B104" s="8"/>
      <c r="C104" s="8"/>
      <c r="D104" s="8"/>
      <c r="E104" s="8"/>
      <c r="F104" s="8"/>
      <c r="G104" s="8"/>
      <c r="H104" s="8"/>
      <c r="I104" s="8"/>
      <c r="J104" s="8"/>
      <c r="K104" s="8"/>
      <c r="L104" s="8"/>
      <c r="M104" s="8"/>
      <c r="N104" s="8"/>
      <c r="O104" s="8"/>
      <c r="P104" s="8"/>
      <c r="Q104" s="8"/>
      <c r="R104" s="8"/>
      <c r="S104" s="8"/>
      <c r="T104" s="8"/>
      <c r="U104" s="8"/>
      <c r="V104" s="8"/>
    </row>
    <row r="105" customFormat="false" ht="15.75" hidden="false" customHeight="false" outlineLevel="0" collapsed="false">
      <c r="A105" s="8"/>
      <c r="B105" s="8"/>
      <c r="C105" s="8"/>
      <c r="D105" s="8"/>
      <c r="E105" s="8"/>
      <c r="F105" s="8"/>
      <c r="G105" s="8"/>
      <c r="H105" s="8"/>
      <c r="I105" s="8"/>
      <c r="J105" s="8"/>
      <c r="K105" s="8"/>
      <c r="L105" s="8"/>
      <c r="M105" s="8"/>
      <c r="N105" s="8"/>
      <c r="O105" s="8"/>
      <c r="P105" s="8"/>
      <c r="Q105" s="8"/>
      <c r="R105" s="8"/>
      <c r="S105" s="8"/>
      <c r="T105" s="8"/>
      <c r="U105" s="8"/>
      <c r="V105" s="8"/>
    </row>
    <row r="106" customFormat="false" ht="15.75" hidden="false" customHeight="false" outlineLevel="0" collapsed="false">
      <c r="A106" s="8"/>
      <c r="B106" s="8"/>
      <c r="C106" s="8"/>
      <c r="D106" s="8"/>
      <c r="E106" s="8"/>
      <c r="F106" s="8"/>
      <c r="G106" s="8"/>
      <c r="H106" s="8"/>
      <c r="I106" s="8"/>
      <c r="J106" s="8"/>
      <c r="K106" s="8"/>
      <c r="L106" s="8"/>
      <c r="M106" s="8"/>
      <c r="N106" s="8"/>
      <c r="O106" s="8"/>
      <c r="P106" s="8"/>
      <c r="Q106" s="8"/>
      <c r="R106" s="8"/>
      <c r="S106" s="8"/>
      <c r="T106" s="8"/>
      <c r="U106" s="8"/>
      <c r="V106" s="8"/>
    </row>
    <row r="107" customFormat="false" ht="15.75" hidden="false" customHeight="false" outlineLevel="0" collapsed="false">
      <c r="A107" s="8"/>
      <c r="B107" s="8"/>
      <c r="C107" s="8"/>
      <c r="D107" s="8"/>
      <c r="E107" s="8"/>
      <c r="F107" s="8"/>
      <c r="G107" s="8"/>
      <c r="H107" s="8"/>
      <c r="I107" s="8"/>
      <c r="J107" s="8"/>
      <c r="K107" s="8"/>
      <c r="L107" s="8"/>
      <c r="M107" s="8"/>
      <c r="N107" s="8"/>
      <c r="O107" s="8"/>
      <c r="P107" s="8"/>
      <c r="Q107" s="8"/>
      <c r="R107" s="8"/>
      <c r="S107" s="8"/>
      <c r="T107" s="8"/>
      <c r="U107" s="8"/>
      <c r="V107" s="8"/>
    </row>
    <row r="108" customFormat="false" ht="15.75" hidden="false" customHeight="false" outlineLevel="0" collapsed="false">
      <c r="A108" s="8"/>
      <c r="B108" s="8"/>
      <c r="C108" s="8"/>
      <c r="D108" s="8"/>
      <c r="E108" s="8"/>
      <c r="F108" s="8"/>
      <c r="G108" s="8"/>
      <c r="H108" s="8"/>
      <c r="I108" s="8"/>
      <c r="J108" s="8"/>
      <c r="K108" s="8"/>
      <c r="L108" s="8"/>
      <c r="M108" s="8"/>
      <c r="N108" s="8"/>
      <c r="O108" s="8"/>
      <c r="P108" s="8"/>
      <c r="Q108" s="8"/>
      <c r="R108" s="8"/>
      <c r="S108" s="8"/>
      <c r="T108" s="8"/>
      <c r="U108" s="8"/>
      <c r="V108" s="8"/>
    </row>
    <row r="109" customFormat="false" ht="15.75" hidden="false" customHeight="false" outlineLevel="0" collapsed="false">
      <c r="A109" s="8"/>
      <c r="B109" s="8"/>
      <c r="C109" s="8"/>
      <c r="D109" s="8"/>
      <c r="E109" s="8"/>
      <c r="F109" s="8"/>
      <c r="G109" s="8"/>
      <c r="H109" s="8"/>
      <c r="I109" s="8"/>
      <c r="J109" s="8"/>
      <c r="K109" s="8"/>
      <c r="L109" s="8"/>
      <c r="M109" s="8"/>
      <c r="N109" s="8"/>
      <c r="O109" s="8"/>
      <c r="P109" s="8"/>
      <c r="Q109" s="8"/>
      <c r="R109" s="8"/>
      <c r="S109" s="8"/>
      <c r="T109" s="8"/>
      <c r="U109" s="8"/>
      <c r="V109" s="8"/>
    </row>
    <row r="110" customFormat="false" ht="15.75" hidden="false" customHeight="false" outlineLevel="0" collapsed="false">
      <c r="A110" s="8"/>
      <c r="B110" s="8"/>
      <c r="C110" s="8"/>
      <c r="D110" s="8"/>
      <c r="E110" s="8"/>
      <c r="F110" s="8"/>
      <c r="G110" s="8"/>
      <c r="H110" s="8"/>
      <c r="I110" s="8"/>
      <c r="J110" s="8"/>
      <c r="K110" s="8"/>
      <c r="L110" s="8"/>
      <c r="M110" s="8"/>
      <c r="N110" s="8"/>
      <c r="O110" s="8"/>
      <c r="P110" s="8"/>
      <c r="Q110" s="8"/>
      <c r="R110" s="8"/>
      <c r="S110" s="8"/>
      <c r="T110" s="8"/>
      <c r="U110" s="8"/>
      <c r="V110" s="8"/>
    </row>
    <row r="111" customFormat="false" ht="15.75" hidden="false" customHeight="false" outlineLevel="0" collapsed="false">
      <c r="A111" s="8"/>
      <c r="B111" s="8"/>
      <c r="C111" s="8"/>
      <c r="D111" s="8"/>
      <c r="E111" s="8"/>
      <c r="F111" s="8"/>
      <c r="G111" s="8"/>
      <c r="H111" s="8"/>
      <c r="I111" s="8"/>
      <c r="J111" s="8"/>
      <c r="K111" s="8"/>
      <c r="L111" s="8"/>
      <c r="M111" s="8"/>
      <c r="N111" s="8"/>
      <c r="O111" s="8"/>
      <c r="P111" s="8"/>
      <c r="Q111" s="8"/>
      <c r="R111" s="8"/>
      <c r="S111" s="8"/>
      <c r="T111" s="8"/>
      <c r="U111" s="8"/>
      <c r="V111" s="8"/>
    </row>
    <row r="112" customFormat="false" ht="15.75" hidden="false" customHeight="false" outlineLevel="0" collapsed="false">
      <c r="A112" s="8"/>
      <c r="B112" s="8"/>
      <c r="C112" s="8"/>
      <c r="D112" s="8"/>
      <c r="E112" s="8"/>
      <c r="F112" s="8"/>
      <c r="G112" s="8"/>
      <c r="H112" s="8"/>
      <c r="I112" s="8"/>
      <c r="J112" s="8"/>
      <c r="K112" s="8"/>
      <c r="L112" s="8"/>
      <c r="M112" s="8"/>
      <c r="N112" s="8"/>
      <c r="O112" s="8"/>
      <c r="P112" s="8"/>
      <c r="Q112" s="8"/>
      <c r="R112" s="8"/>
      <c r="S112" s="8"/>
      <c r="T112" s="8"/>
      <c r="U112" s="8"/>
      <c r="V112" s="8"/>
    </row>
    <row r="113" customFormat="false" ht="15.75" hidden="false" customHeight="false" outlineLevel="0" collapsed="false">
      <c r="A113" s="8"/>
      <c r="B113" s="8"/>
      <c r="C113" s="8"/>
      <c r="D113" s="8"/>
      <c r="E113" s="8"/>
      <c r="F113" s="8"/>
      <c r="G113" s="8"/>
      <c r="H113" s="8"/>
      <c r="I113" s="8"/>
      <c r="J113" s="8"/>
      <c r="K113" s="8"/>
      <c r="L113" s="8"/>
      <c r="M113" s="8"/>
      <c r="N113" s="8"/>
      <c r="O113" s="8"/>
      <c r="P113" s="8"/>
      <c r="Q113" s="8"/>
      <c r="R113" s="8"/>
      <c r="S113" s="8"/>
      <c r="T113" s="8"/>
      <c r="U113" s="8"/>
      <c r="V113" s="8"/>
    </row>
    <row r="114" customFormat="false" ht="15.75" hidden="false" customHeight="false" outlineLevel="0" collapsed="false">
      <c r="A114" s="8"/>
      <c r="B114" s="8"/>
      <c r="C114" s="8"/>
      <c r="D114" s="8"/>
      <c r="E114" s="8"/>
      <c r="F114" s="8"/>
      <c r="G114" s="8"/>
      <c r="H114" s="8"/>
      <c r="I114" s="8"/>
      <c r="J114" s="8"/>
      <c r="K114" s="8"/>
      <c r="L114" s="8"/>
      <c r="M114" s="8"/>
      <c r="N114" s="8"/>
      <c r="O114" s="8"/>
      <c r="P114" s="8"/>
      <c r="Q114" s="8"/>
      <c r="R114" s="8"/>
      <c r="S114" s="8"/>
      <c r="T114" s="8"/>
      <c r="U114" s="8"/>
      <c r="V114" s="8"/>
    </row>
    <row r="115" customFormat="false" ht="15.75" hidden="false" customHeight="false" outlineLevel="0" collapsed="false">
      <c r="A115" s="8"/>
      <c r="B115" s="8"/>
      <c r="C115" s="8"/>
      <c r="D115" s="8"/>
      <c r="E115" s="8"/>
      <c r="F115" s="8"/>
      <c r="G115" s="8"/>
      <c r="H115" s="8"/>
      <c r="I115" s="8"/>
      <c r="J115" s="8"/>
      <c r="K115" s="8"/>
      <c r="L115" s="8"/>
      <c r="M115" s="8"/>
      <c r="N115" s="8"/>
      <c r="O115" s="8"/>
      <c r="P115" s="8"/>
      <c r="Q115" s="8"/>
      <c r="R115" s="8"/>
      <c r="S115" s="8"/>
      <c r="T115" s="8"/>
      <c r="U115" s="8"/>
      <c r="V115" s="8"/>
    </row>
    <row r="116" customFormat="false" ht="15.75" hidden="false" customHeight="false" outlineLevel="0" collapsed="false">
      <c r="A116" s="8"/>
      <c r="B116" s="8"/>
      <c r="C116" s="8"/>
      <c r="D116" s="8"/>
      <c r="E116" s="8"/>
      <c r="F116" s="8"/>
      <c r="G116" s="8"/>
      <c r="H116" s="8"/>
      <c r="I116" s="8"/>
      <c r="J116" s="8"/>
      <c r="K116" s="8"/>
      <c r="L116" s="8"/>
      <c r="M116" s="8"/>
      <c r="N116" s="8"/>
      <c r="O116" s="8"/>
      <c r="P116" s="8"/>
      <c r="Q116" s="8"/>
      <c r="R116" s="8"/>
      <c r="S116" s="8"/>
      <c r="T116" s="8"/>
      <c r="U116" s="8"/>
      <c r="V116" s="8"/>
    </row>
    <row r="117" customFormat="false" ht="15.75" hidden="false" customHeight="false" outlineLevel="0" collapsed="false">
      <c r="A117" s="8"/>
      <c r="B117" s="8"/>
      <c r="C117" s="8"/>
      <c r="D117" s="8"/>
      <c r="E117" s="8"/>
      <c r="F117" s="8"/>
      <c r="G117" s="8"/>
      <c r="H117" s="8"/>
      <c r="I117" s="8"/>
      <c r="J117" s="8"/>
      <c r="K117" s="8"/>
      <c r="L117" s="8"/>
      <c r="M117" s="8"/>
      <c r="N117" s="8"/>
      <c r="O117" s="8"/>
      <c r="P117" s="8"/>
      <c r="Q117" s="8"/>
      <c r="R117" s="8"/>
      <c r="S117" s="8"/>
      <c r="T117" s="8"/>
      <c r="U117" s="8"/>
      <c r="V117" s="8"/>
    </row>
    <row r="118" customFormat="false" ht="15.75" hidden="false" customHeight="false" outlineLevel="0" collapsed="false">
      <c r="A118" s="8"/>
      <c r="B118" s="8"/>
      <c r="C118" s="8"/>
      <c r="D118" s="8"/>
      <c r="E118" s="8"/>
      <c r="F118" s="8"/>
      <c r="G118" s="8"/>
      <c r="H118" s="8"/>
      <c r="I118" s="8"/>
      <c r="J118" s="8"/>
      <c r="K118" s="8"/>
      <c r="L118" s="8"/>
      <c r="M118" s="8"/>
      <c r="N118" s="8"/>
      <c r="O118" s="8"/>
      <c r="P118" s="8"/>
      <c r="Q118" s="8"/>
      <c r="R118" s="8"/>
      <c r="S118" s="8"/>
      <c r="T118" s="8"/>
      <c r="U118" s="8"/>
      <c r="V118" s="8"/>
    </row>
    <row r="119" customFormat="false" ht="15.75" hidden="false" customHeight="false" outlineLevel="0" collapsed="false">
      <c r="A119" s="8"/>
      <c r="B119" s="8"/>
      <c r="C119" s="8"/>
      <c r="D119" s="8"/>
      <c r="E119" s="8"/>
      <c r="F119" s="8"/>
      <c r="G119" s="8"/>
      <c r="H119" s="8"/>
      <c r="I119" s="8"/>
      <c r="J119" s="8"/>
      <c r="K119" s="8"/>
      <c r="L119" s="8"/>
      <c r="M119" s="8"/>
      <c r="N119" s="8"/>
      <c r="O119" s="8"/>
      <c r="P119" s="8"/>
      <c r="Q119" s="8"/>
      <c r="R119" s="8"/>
      <c r="S119" s="8"/>
      <c r="T119" s="8"/>
      <c r="U119" s="8"/>
      <c r="V119" s="8"/>
    </row>
    <row r="120" customFormat="false" ht="15.75" hidden="false" customHeight="false" outlineLevel="0" collapsed="false">
      <c r="A120" s="8"/>
      <c r="B120" s="8"/>
      <c r="C120" s="8"/>
      <c r="D120" s="8"/>
      <c r="E120" s="8"/>
      <c r="F120" s="8"/>
      <c r="G120" s="8"/>
      <c r="H120" s="8"/>
      <c r="I120" s="8"/>
      <c r="J120" s="8"/>
      <c r="K120" s="8"/>
      <c r="L120" s="8"/>
      <c r="M120" s="8"/>
      <c r="N120" s="8"/>
      <c r="O120" s="8"/>
      <c r="P120" s="8"/>
      <c r="Q120" s="8"/>
      <c r="R120" s="8"/>
      <c r="S120" s="8"/>
      <c r="T120" s="8"/>
      <c r="U120" s="8"/>
      <c r="V120" s="8"/>
    </row>
    <row r="121" customFormat="false" ht="15.75" hidden="false" customHeight="false" outlineLevel="0" collapsed="false">
      <c r="A121" s="8"/>
      <c r="B121" s="8"/>
      <c r="C121" s="8"/>
      <c r="D121" s="8"/>
      <c r="E121" s="8"/>
      <c r="F121" s="8"/>
      <c r="G121" s="8"/>
      <c r="H121" s="8"/>
      <c r="I121" s="8"/>
      <c r="J121" s="8"/>
      <c r="K121" s="8"/>
      <c r="L121" s="8"/>
      <c r="M121" s="8"/>
      <c r="N121" s="8"/>
      <c r="O121" s="8"/>
      <c r="P121" s="8"/>
      <c r="Q121" s="8"/>
      <c r="R121" s="8"/>
      <c r="S121" s="8"/>
      <c r="T121" s="8"/>
      <c r="U121" s="8"/>
      <c r="V121" s="8"/>
    </row>
    <row r="122" customFormat="false" ht="15.75" hidden="false" customHeight="false" outlineLevel="0" collapsed="false">
      <c r="A122" s="8"/>
      <c r="B122" s="8"/>
      <c r="C122" s="8"/>
      <c r="D122" s="8"/>
      <c r="E122" s="8"/>
      <c r="F122" s="8"/>
      <c r="G122" s="8"/>
      <c r="H122" s="8"/>
      <c r="I122" s="8"/>
      <c r="J122" s="8"/>
      <c r="K122" s="8"/>
      <c r="L122" s="8"/>
      <c r="M122" s="8"/>
      <c r="N122" s="8"/>
      <c r="O122" s="8"/>
      <c r="P122" s="8"/>
      <c r="Q122" s="8"/>
      <c r="R122" s="8"/>
      <c r="S122" s="8"/>
      <c r="T122" s="8"/>
      <c r="U122" s="8"/>
      <c r="V122" s="8"/>
    </row>
    <row r="123" customFormat="false" ht="15.75" hidden="false" customHeight="false" outlineLevel="0" collapsed="false">
      <c r="A123" s="8"/>
      <c r="B123" s="8"/>
      <c r="C123" s="8"/>
      <c r="D123" s="8"/>
      <c r="E123" s="8"/>
      <c r="F123" s="8"/>
      <c r="G123" s="8"/>
      <c r="H123" s="8"/>
      <c r="I123" s="8"/>
      <c r="J123" s="8"/>
      <c r="K123" s="8"/>
      <c r="L123" s="8"/>
      <c r="M123" s="8"/>
      <c r="N123" s="8"/>
      <c r="O123" s="8"/>
      <c r="P123" s="8"/>
      <c r="Q123" s="8"/>
      <c r="R123" s="8"/>
      <c r="S123" s="8"/>
      <c r="T123" s="8"/>
      <c r="U123" s="8"/>
      <c r="V123" s="8"/>
    </row>
    <row r="124" customFormat="false" ht="15.75" hidden="false" customHeight="false" outlineLevel="0" collapsed="false">
      <c r="A124" s="8"/>
      <c r="B124" s="8"/>
      <c r="C124" s="8"/>
      <c r="D124" s="8"/>
      <c r="E124" s="8"/>
      <c r="F124" s="8"/>
      <c r="G124" s="8"/>
      <c r="H124" s="8"/>
      <c r="I124" s="8"/>
      <c r="J124" s="8"/>
      <c r="K124" s="8"/>
      <c r="L124" s="8"/>
      <c r="M124" s="8"/>
      <c r="N124" s="8"/>
      <c r="O124" s="8"/>
      <c r="P124" s="8"/>
      <c r="Q124" s="8"/>
      <c r="R124" s="8"/>
      <c r="S124" s="8"/>
      <c r="T124" s="8"/>
      <c r="U124" s="8"/>
      <c r="V124" s="8"/>
    </row>
    <row r="125" customFormat="false" ht="15.75" hidden="false" customHeight="false" outlineLevel="0" collapsed="false">
      <c r="A125" s="8"/>
      <c r="B125" s="8"/>
      <c r="C125" s="8"/>
      <c r="D125" s="8"/>
      <c r="E125" s="8"/>
      <c r="F125" s="8"/>
      <c r="G125" s="8"/>
      <c r="H125" s="8"/>
      <c r="I125" s="8"/>
      <c r="J125" s="8"/>
      <c r="K125" s="8"/>
      <c r="L125" s="8"/>
      <c r="M125" s="8"/>
      <c r="N125" s="8"/>
      <c r="O125" s="8"/>
      <c r="P125" s="8"/>
      <c r="Q125" s="8"/>
      <c r="R125" s="8"/>
      <c r="S125" s="8"/>
      <c r="T125" s="8"/>
      <c r="U125" s="8"/>
      <c r="V125" s="8"/>
    </row>
    <row r="126" customFormat="false" ht="15.75" hidden="false" customHeight="false" outlineLevel="0" collapsed="false">
      <c r="A126" s="8"/>
      <c r="B126" s="8"/>
      <c r="C126" s="8"/>
      <c r="D126" s="8"/>
      <c r="E126" s="8"/>
      <c r="F126" s="8"/>
      <c r="G126" s="8"/>
      <c r="H126" s="8"/>
      <c r="I126" s="8"/>
      <c r="J126" s="8"/>
      <c r="K126" s="8"/>
      <c r="L126" s="8"/>
      <c r="M126" s="8"/>
      <c r="N126" s="8"/>
      <c r="O126" s="8"/>
      <c r="P126" s="8"/>
      <c r="Q126" s="8"/>
      <c r="R126" s="8"/>
      <c r="S126" s="8"/>
      <c r="T126" s="8"/>
      <c r="U126" s="8"/>
      <c r="V126" s="8"/>
    </row>
    <row r="127" customFormat="false" ht="15.75" hidden="false" customHeight="false" outlineLevel="0" collapsed="false">
      <c r="A127" s="8"/>
      <c r="B127" s="8"/>
      <c r="C127" s="8"/>
      <c r="D127" s="8"/>
      <c r="E127" s="8"/>
      <c r="F127" s="8"/>
      <c r="G127" s="8"/>
      <c r="H127" s="8"/>
      <c r="I127" s="8"/>
      <c r="J127" s="8"/>
      <c r="K127" s="8"/>
      <c r="L127" s="8"/>
      <c r="M127" s="8"/>
      <c r="N127" s="8"/>
      <c r="O127" s="8"/>
      <c r="P127" s="8"/>
      <c r="Q127" s="8"/>
      <c r="R127" s="8"/>
      <c r="S127" s="8"/>
      <c r="T127" s="8"/>
      <c r="U127" s="8"/>
      <c r="V127" s="8"/>
    </row>
    <row r="128" customFormat="false" ht="15.75" hidden="false" customHeight="false" outlineLevel="0" collapsed="false">
      <c r="A128" s="8"/>
      <c r="B128" s="8"/>
      <c r="C128" s="8"/>
      <c r="D128" s="8"/>
      <c r="E128" s="8"/>
      <c r="F128" s="8"/>
      <c r="G128" s="8"/>
      <c r="H128" s="8"/>
      <c r="I128" s="8"/>
      <c r="J128" s="8"/>
      <c r="K128" s="8"/>
      <c r="L128" s="8"/>
      <c r="M128" s="8"/>
      <c r="N128" s="8"/>
      <c r="O128" s="8"/>
      <c r="P128" s="8"/>
      <c r="Q128" s="8"/>
      <c r="R128" s="8"/>
      <c r="S128" s="8"/>
      <c r="T128" s="8"/>
      <c r="U128" s="8"/>
      <c r="V128" s="8"/>
    </row>
    <row r="129" customFormat="false" ht="15.75" hidden="false" customHeight="false" outlineLevel="0" collapsed="false">
      <c r="A129" s="8"/>
      <c r="B129" s="8"/>
      <c r="C129" s="8"/>
      <c r="D129" s="8"/>
      <c r="E129" s="8"/>
      <c r="F129" s="8"/>
      <c r="G129" s="8"/>
      <c r="H129" s="8"/>
      <c r="I129" s="8"/>
      <c r="J129" s="8"/>
      <c r="K129" s="8"/>
      <c r="L129" s="8"/>
      <c r="M129" s="8"/>
      <c r="N129" s="8"/>
      <c r="O129" s="8"/>
      <c r="P129" s="8"/>
      <c r="Q129" s="8"/>
      <c r="R129" s="8"/>
      <c r="S129" s="8"/>
      <c r="T129" s="8"/>
      <c r="U129" s="8"/>
      <c r="V129" s="8"/>
    </row>
    <row r="130" customFormat="false" ht="15.75" hidden="false" customHeight="false" outlineLevel="0" collapsed="false">
      <c r="A130" s="8"/>
      <c r="B130" s="8"/>
      <c r="C130" s="8"/>
      <c r="D130" s="8"/>
      <c r="E130" s="8"/>
      <c r="F130" s="8"/>
      <c r="G130" s="8"/>
      <c r="H130" s="8"/>
      <c r="I130" s="8"/>
      <c r="J130" s="8"/>
      <c r="K130" s="8"/>
      <c r="L130" s="8"/>
      <c r="M130" s="8"/>
      <c r="N130" s="8"/>
      <c r="O130" s="8"/>
      <c r="P130" s="8"/>
      <c r="Q130" s="8"/>
      <c r="R130" s="8"/>
      <c r="S130" s="8"/>
      <c r="T130" s="8"/>
      <c r="U130" s="8"/>
      <c r="V130" s="8"/>
    </row>
    <row r="131" customFormat="false" ht="15.75" hidden="false" customHeight="false" outlineLevel="0" collapsed="false">
      <c r="A131" s="8"/>
      <c r="B131" s="8"/>
      <c r="C131" s="8"/>
      <c r="D131" s="8"/>
      <c r="E131" s="8"/>
      <c r="F131" s="8"/>
      <c r="G131" s="8"/>
      <c r="H131" s="8"/>
      <c r="I131" s="8"/>
      <c r="J131" s="8"/>
      <c r="K131" s="8"/>
      <c r="L131" s="8"/>
      <c r="M131" s="8"/>
      <c r="N131" s="8"/>
      <c r="O131" s="8"/>
      <c r="P131" s="8"/>
      <c r="Q131" s="8"/>
      <c r="R131" s="8"/>
      <c r="S131" s="8"/>
      <c r="T131" s="8"/>
      <c r="U131" s="8"/>
      <c r="V131" s="8"/>
    </row>
    <row r="132" customFormat="false" ht="15.75" hidden="false" customHeight="false" outlineLevel="0" collapsed="false">
      <c r="A132" s="8"/>
      <c r="B132" s="8"/>
      <c r="C132" s="8"/>
      <c r="D132" s="8"/>
      <c r="E132" s="8"/>
      <c r="F132" s="8"/>
      <c r="G132" s="8"/>
      <c r="H132" s="8"/>
      <c r="I132" s="8"/>
      <c r="J132" s="8"/>
      <c r="K132" s="8"/>
      <c r="L132" s="8"/>
      <c r="M132" s="8"/>
      <c r="N132" s="8"/>
      <c r="O132" s="8"/>
      <c r="P132" s="8"/>
      <c r="Q132" s="8"/>
      <c r="R132" s="8"/>
      <c r="S132" s="8"/>
      <c r="T132" s="8"/>
      <c r="U132" s="8"/>
      <c r="V132" s="8"/>
    </row>
    <row r="133" customFormat="false" ht="15.75" hidden="false" customHeight="false" outlineLevel="0" collapsed="false">
      <c r="A133" s="8"/>
      <c r="B133" s="8"/>
      <c r="C133" s="8"/>
      <c r="D133" s="8"/>
      <c r="E133" s="8"/>
      <c r="F133" s="8"/>
      <c r="G133" s="8"/>
      <c r="H133" s="8"/>
      <c r="I133" s="8"/>
      <c r="J133" s="8"/>
      <c r="K133" s="8"/>
      <c r="L133" s="8"/>
      <c r="M133" s="8"/>
      <c r="N133" s="8"/>
      <c r="O133" s="8"/>
      <c r="P133" s="8"/>
      <c r="Q133" s="8"/>
      <c r="R133" s="8"/>
      <c r="S133" s="8"/>
      <c r="T133" s="8"/>
      <c r="U133" s="8"/>
      <c r="V133" s="8"/>
    </row>
    <row r="134" customFormat="false" ht="15.75" hidden="false" customHeight="false" outlineLevel="0" collapsed="false">
      <c r="A134" s="8"/>
      <c r="B134" s="8"/>
      <c r="C134" s="8"/>
      <c r="D134" s="8"/>
      <c r="E134" s="8"/>
      <c r="F134" s="8"/>
      <c r="G134" s="8"/>
      <c r="H134" s="8"/>
      <c r="I134" s="8"/>
      <c r="J134" s="8"/>
      <c r="K134" s="8"/>
      <c r="L134" s="8"/>
      <c r="M134" s="8"/>
      <c r="N134" s="8"/>
      <c r="O134" s="8"/>
      <c r="P134" s="8"/>
      <c r="Q134" s="8"/>
      <c r="R134" s="8"/>
      <c r="S134" s="8"/>
      <c r="T134" s="8"/>
      <c r="U134" s="8"/>
      <c r="V134" s="8"/>
    </row>
    <row r="135" customFormat="false" ht="15.75" hidden="false" customHeight="false" outlineLevel="0" collapsed="false">
      <c r="A135" s="8"/>
      <c r="B135" s="8"/>
      <c r="C135" s="8"/>
      <c r="D135" s="8"/>
      <c r="E135" s="8"/>
      <c r="F135" s="8"/>
      <c r="G135" s="8"/>
      <c r="H135" s="8"/>
      <c r="I135" s="8"/>
      <c r="J135" s="8"/>
      <c r="K135" s="8"/>
      <c r="L135" s="8"/>
      <c r="M135" s="8"/>
      <c r="N135" s="8"/>
      <c r="O135" s="8"/>
      <c r="P135" s="8"/>
      <c r="Q135" s="8"/>
      <c r="R135" s="8"/>
      <c r="S135" s="8"/>
      <c r="T135" s="8"/>
      <c r="U135" s="8"/>
      <c r="V135" s="8"/>
    </row>
    <row r="136" customFormat="false" ht="15.75" hidden="false" customHeight="false" outlineLevel="0" collapsed="false">
      <c r="A136" s="8"/>
      <c r="B136" s="8"/>
      <c r="C136" s="8"/>
      <c r="D136" s="8"/>
      <c r="E136" s="8"/>
      <c r="F136" s="8"/>
      <c r="G136" s="8"/>
      <c r="H136" s="8"/>
      <c r="I136" s="8"/>
      <c r="J136" s="8"/>
      <c r="K136" s="8"/>
      <c r="L136" s="8"/>
      <c r="M136" s="8"/>
      <c r="N136" s="8"/>
      <c r="O136" s="8"/>
      <c r="P136" s="8"/>
      <c r="Q136" s="8"/>
      <c r="R136" s="8"/>
      <c r="S136" s="8"/>
      <c r="T136" s="8"/>
      <c r="U136" s="8"/>
      <c r="V136" s="8"/>
    </row>
    <row r="137" customFormat="false" ht="15.75" hidden="false" customHeight="false" outlineLevel="0" collapsed="false">
      <c r="A137" s="8"/>
      <c r="B137" s="8"/>
      <c r="C137" s="8"/>
      <c r="D137" s="8"/>
      <c r="E137" s="8"/>
      <c r="F137" s="8"/>
      <c r="G137" s="8"/>
      <c r="H137" s="8"/>
      <c r="I137" s="8"/>
      <c r="J137" s="8"/>
      <c r="K137" s="8"/>
      <c r="L137" s="8"/>
      <c r="M137" s="8"/>
      <c r="N137" s="8"/>
      <c r="O137" s="8"/>
      <c r="P137" s="8"/>
      <c r="Q137" s="8"/>
      <c r="R137" s="8"/>
      <c r="S137" s="8"/>
      <c r="T137" s="8"/>
      <c r="U137" s="8"/>
      <c r="V137" s="8"/>
    </row>
    <row r="138" customFormat="false" ht="15.75" hidden="false" customHeight="false" outlineLevel="0" collapsed="false">
      <c r="A138" s="8"/>
      <c r="B138" s="8"/>
      <c r="C138" s="8"/>
      <c r="D138" s="8"/>
      <c r="E138" s="8"/>
      <c r="F138" s="8"/>
      <c r="G138" s="8"/>
      <c r="H138" s="8"/>
      <c r="I138" s="8"/>
      <c r="J138" s="8"/>
      <c r="K138" s="8"/>
      <c r="L138" s="8"/>
      <c r="M138" s="8"/>
      <c r="N138" s="8"/>
      <c r="O138" s="8"/>
      <c r="P138" s="8"/>
      <c r="Q138" s="8"/>
      <c r="R138" s="8"/>
      <c r="S138" s="8"/>
      <c r="T138" s="8"/>
      <c r="U138" s="8"/>
      <c r="V138" s="8"/>
    </row>
    <row r="139" customFormat="false" ht="15.75" hidden="false" customHeight="false" outlineLevel="0" collapsed="false">
      <c r="A139" s="8"/>
      <c r="B139" s="8"/>
      <c r="C139" s="8"/>
      <c r="D139" s="8"/>
      <c r="E139" s="8"/>
      <c r="F139" s="8"/>
      <c r="G139" s="8"/>
      <c r="H139" s="8"/>
      <c r="I139" s="8"/>
      <c r="J139" s="8"/>
      <c r="K139" s="8"/>
      <c r="L139" s="8"/>
      <c r="M139" s="8"/>
      <c r="N139" s="8"/>
      <c r="O139" s="8"/>
      <c r="P139" s="8"/>
      <c r="Q139" s="8"/>
      <c r="R139" s="8"/>
      <c r="S139" s="8"/>
      <c r="T139" s="8"/>
      <c r="U139" s="8"/>
      <c r="V139" s="8"/>
    </row>
    <row r="140" customFormat="false" ht="15.75" hidden="false" customHeight="false" outlineLevel="0" collapsed="false">
      <c r="A140" s="8"/>
      <c r="B140" s="8"/>
      <c r="C140" s="8"/>
      <c r="D140" s="8"/>
      <c r="E140" s="8"/>
      <c r="F140" s="8"/>
      <c r="G140" s="8"/>
      <c r="H140" s="8"/>
      <c r="I140" s="8"/>
      <c r="J140" s="8"/>
      <c r="K140" s="8"/>
      <c r="L140" s="8"/>
      <c r="M140" s="8"/>
      <c r="N140" s="8"/>
      <c r="O140" s="8"/>
      <c r="P140" s="8"/>
      <c r="Q140" s="8"/>
      <c r="R140" s="8"/>
      <c r="S140" s="8"/>
      <c r="T140" s="8"/>
      <c r="U140" s="8"/>
      <c r="V140" s="8"/>
    </row>
    <row r="141" customFormat="false" ht="15.75" hidden="false" customHeight="false" outlineLevel="0" collapsed="false">
      <c r="A141" s="8"/>
      <c r="B141" s="8"/>
      <c r="C141" s="8"/>
      <c r="D141" s="8"/>
      <c r="E141" s="8"/>
      <c r="F141" s="8"/>
      <c r="G141" s="8"/>
      <c r="H141" s="8"/>
      <c r="I141" s="8"/>
      <c r="J141" s="8"/>
      <c r="K141" s="8"/>
      <c r="L141" s="8"/>
      <c r="M141" s="8"/>
      <c r="N141" s="8"/>
      <c r="O141" s="8"/>
      <c r="P141" s="8"/>
      <c r="Q141" s="8"/>
      <c r="R141" s="8"/>
      <c r="S141" s="8"/>
      <c r="T141" s="8"/>
      <c r="U141" s="8"/>
      <c r="V141" s="8"/>
    </row>
    <row r="142" customFormat="false" ht="15.75" hidden="false" customHeight="false" outlineLevel="0" collapsed="false">
      <c r="A142" s="8"/>
      <c r="B142" s="8"/>
      <c r="C142" s="8"/>
      <c r="D142" s="8"/>
      <c r="E142" s="8"/>
      <c r="F142" s="8"/>
      <c r="G142" s="8"/>
      <c r="H142" s="8"/>
      <c r="I142" s="8"/>
      <c r="J142" s="8"/>
      <c r="K142" s="8"/>
      <c r="L142" s="8"/>
      <c r="M142" s="8"/>
      <c r="N142" s="8"/>
      <c r="O142" s="8"/>
      <c r="P142" s="8"/>
      <c r="Q142" s="8"/>
      <c r="R142" s="8"/>
      <c r="S142" s="8"/>
      <c r="T142" s="8"/>
      <c r="U142" s="8"/>
      <c r="V142" s="8"/>
    </row>
    <row r="143" customFormat="false" ht="15.75" hidden="false" customHeight="false" outlineLevel="0" collapsed="false">
      <c r="A143" s="8"/>
      <c r="B143" s="8"/>
      <c r="C143" s="8"/>
      <c r="D143" s="8"/>
      <c r="E143" s="8"/>
      <c r="F143" s="8"/>
      <c r="G143" s="8"/>
      <c r="H143" s="8"/>
      <c r="I143" s="8"/>
      <c r="J143" s="8"/>
      <c r="K143" s="8"/>
      <c r="L143" s="8"/>
      <c r="M143" s="8"/>
      <c r="N143" s="8"/>
      <c r="O143" s="8"/>
      <c r="P143" s="8"/>
      <c r="Q143" s="8"/>
      <c r="R143" s="8"/>
      <c r="S143" s="8"/>
      <c r="T143" s="8"/>
      <c r="U143" s="8"/>
      <c r="V143" s="8"/>
    </row>
    <row r="144" customFormat="false" ht="15.75" hidden="false" customHeight="false" outlineLevel="0" collapsed="false">
      <c r="A144" s="8"/>
      <c r="B144" s="8"/>
      <c r="C144" s="8"/>
      <c r="D144" s="8"/>
      <c r="E144" s="8"/>
      <c r="F144" s="8"/>
      <c r="G144" s="8"/>
      <c r="H144" s="8"/>
      <c r="I144" s="8"/>
      <c r="J144" s="8"/>
      <c r="K144" s="8"/>
      <c r="L144" s="8"/>
      <c r="M144" s="8"/>
      <c r="N144" s="8"/>
      <c r="O144" s="8"/>
      <c r="P144" s="8"/>
      <c r="Q144" s="8"/>
      <c r="R144" s="8"/>
      <c r="S144" s="8"/>
      <c r="T144" s="8"/>
      <c r="U144" s="8"/>
      <c r="V144" s="8"/>
    </row>
    <row r="145" customFormat="false" ht="15.75" hidden="false" customHeight="false" outlineLevel="0" collapsed="false">
      <c r="A145" s="8"/>
      <c r="B145" s="8"/>
      <c r="C145" s="8"/>
      <c r="D145" s="8"/>
      <c r="E145" s="8"/>
      <c r="F145" s="8"/>
      <c r="G145" s="8"/>
      <c r="H145" s="8"/>
      <c r="I145" s="8"/>
      <c r="J145" s="8"/>
      <c r="K145" s="8"/>
      <c r="L145" s="8"/>
      <c r="M145" s="8"/>
      <c r="N145" s="8"/>
      <c r="O145" s="8"/>
      <c r="P145" s="8"/>
      <c r="Q145" s="8"/>
      <c r="R145" s="8"/>
      <c r="S145" s="8"/>
      <c r="T145" s="8"/>
      <c r="U145" s="8"/>
      <c r="V145" s="8"/>
    </row>
    <row r="146" customFormat="false" ht="15.75" hidden="false" customHeight="false" outlineLevel="0" collapsed="false">
      <c r="A146" s="8"/>
      <c r="B146" s="8"/>
      <c r="C146" s="8"/>
      <c r="D146" s="8"/>
      <c r="E146" s="8"/>
      <c r="F146" s="8"/>
      <c r="G146" s="8"/>
      <c r="H146" s="8"/>
      <c r="I146" s="8"/>
      <c r="J146" s="8"/>
      <c r="K146" s="8"/>
      <c r="L146" s="8"/>
      <c r="M146" s="8"/>
      <c r="N146" s="8"/>
      <c r="O146" s="8"/>
      <c r="P146" s="8"/>
      <c r="Q146" s="8"/>
      <c r="R146" s="8"/>
      <c r="S146" s="8"/>
      <c r="T146" s="8"/>
      <c r="U146" s="8"/>
      <c r="V146" s="8"/>
    </row>
    <row r="147" customFormat="false" ht="15.75" hidden="false" customHeight="false" outlineLevel="0" collapsed="false">
      <c r="A147" s="8"/>
      <c r="B147" s="8"/>
      <c r="C147" s="8"/>
      <c r="D147" s="8"/>
      <c r="E147" s="8"/>
      <c r="F147" s="8"/>
      <c r="G147" s="8"/>
      <c r="H147" s="8"/>
      <c r="I147" s="8"/>
      <c r="J147" s="8"/>
      <c r="K147" s="8"/>
      <c r="L147" s="8"/>
      <c r="M147" s="8"/>
      <c r="N147" s="8"/>
      <c r="O147" s="8"/>
      <c r="P147" s="8"/>
      <c r="Q147" s="8"/>
      <c r="R147" s="8"/>
      <c r="S147" s="8"/>
      <c r="T147" s="8"/>
      <c r="U147" s="8"/>
      <c r="V147" s="8"/>
    </row>
    <row r="148" customFormat="false" ht="15.75" hidden="false" customHeight="false" outlineLevel="0" collapsed="false">
      <c r="A148" s="8"/>
      <c r="B148" s="8"/>
      <c r="C148" s="8"/>
      <c r="D148" s="8"/>
      <c r="E148" s="8"/>
      <c r="F148" s="8"/>
      <c r="G148" s="8"/>
      <c r="H148" s="8"/>
      <c r="I148" s="8"/>
      <c r="J148" s="8"/>
      <c r="K148" s="8"/>
      <c r="L148" s="8"/>
      <c r="M148" s="8"/>
      <c r="N148" s="8"/>
      <c r="O148" s="8"/>
      <c r="P148" s="8"/>
      <c r="Q148" s="8"/>
      <c r="R148" s="8"/>
      <c r="S148" s="8"/>
      <c r="T148" s="8"/>
      <c r="U148" s="8"/>
      <c r="V148" s="8"/>
    </row>
    <row r="149" customFormat="false" ht="15.75" hidden="false" customHeight="false" outlineLevel="0" collapsed="false">
      <c r="A149" s="8"/>
      <c r="B149" s="8"/>
      <c r="C149" s="8"/>
      <c r="D149" s="8"/>
      <c r="E149" s="8"/>
      <c r="F149" s="8"/>
      <c r="G149" s="8"/>
      <c r="H149" s="8"/>
      <c r="I149" s="8"/>
      <c r="J149" s="8"/>
      <c r="K149" s="8"/>
      <c r="L149" s="8"/>
      <c r="M149" s="8"/>
      <c r="N149" s="8"/>
      <c r="O149" s="8"/>
      <c r="P149" s="8"/>
      <c r="Q149" s="8"/>
      <c r="R149" s="8"/>
      <c r="S149" s="8"/>
      <c r="T149" s="8"/>
      <c r="U149" s="8"/>
      <c r="V149" s="8"/>
    </row>
    <row r="150" customFormat="false" ht="15.75" hidden="false" customHeight="false" outlineLevel="0" collapsed="false">
      <c r="A150" s="8"/>
      <c r="B150" s="8"/>
      <c r="C150" s="8"/>
      <c r="D150" s="8"/>
      <c r="E150" s="8"/>
      <c r="F150" s="8"/>
      <c r="G150" s="8"/>
      <c r="H150" s="8"/>
      <c r="I150" s="8"/>
      <c r="J150" s="8"/>
      <c r="K150" s="8"/>
      <c r="L150" s="8"/>
      <c r="M150" s="8"/>
      <c r="N150" s="8"/>
      <c r="O150" s="8"/>
      <c r="P150" s="8"/>
      <c r="Q150" s="8"/>
      <c r="R150" s="8"/>
      <c r="S150" s="8"/>
      <c r="T150" s="8"/>
      <c r="U150" s="8"/>
      <c r="V150" s="8"/>
    </row>
    <row r="151" customFormat="false" ht="15.75" hidden="false" customHeight="false" outlineLevel="0" collapsed="false">
      <c r="A151" s="8"/>
      <c r="B151" s="8"/>
      <c r="C151" s="8"/>
      <c r="D151" s="8"/>
      <c r="E151" s="8"/>
      <c r="F151" s="8"/>
      <c r="G151" s="8"/>
      <c r="H151" s="8"/>
      <c r="I151" s="8"/>
      <c r="J151" s="8"/>
      <c r="K151" s="8"/>
      <c r="L151" s="8"/>
      <c r="M151" s="8"/>
      <c r="N151" s="8"/>
      <c r="O151" s="8"/>
      <c r="P151" s="8"/>
      <c r="Q151" s="8"/>
      <c r="R151" s="8"/>
      <c r="S151" s="8"/>
      <c r="T151" s="8"/>
      <c r="U151" s="8"/>
      <c r="V151" s="8"/>
    </row>
    <row r="152" customFormat="false" ht="15.75" hidden="false" customHeight="false" outlineLevel="0" collapsed="false">
      <c r="A152" s="8"/>
      <c r="B152" s="8"/>
      <c r="C152" s="8"/>
      <c r="D152" s="8"/>
      <c r="E152" s="8"/>
      <c r="F152" s="8"/>
      <c r="G152" s="8"/>
      <c r="H152" s="8"/>
      <c r="I152" s="8"/>
      <c r="J152" s="8"/>
      <c r="K152" s="8"/>
      <c r="L152" s="8"/>
      <c r="M152" s="8"/>
      <c r="N152" s="8"/>
      <c r="O152" s="8"/>
      <c r="P152" s="8"/>
      <c r="Q152" s="8"/>
      <c r="R152" s="8"/>
      <c r="S152" s="8"/>
      <c r="T152" s="8"/>
      <c r="U152" s="8"/>
      <c r="V152" s="8"/>
    </row>
    <row r="153" customFormat="false" ht="15.75" hidden="false" customHeight="false" outlineLevel="0" collapsed="false">
      <c r="A153" s="8"/>
      <c r="B153" s="8"/>
      <c r="C153" s="8"/>
      <c r="D153" s="8"/>
      <c r="E153" s="8"/>
      <c r="F153" s="8"/>
      <c r="G153" s="8"/>
      <c r="H153" s="8"/>
      <c r="I153" s="8"/>
      <c r="J153" s="8"/>
      <c r="K153" s="8"/>
      <c r="L153" s="8"/>
      <c r="M153" s="8"/>
      <c r="N153" s="8"/>
      <c r="O153" s="8"/>
      <c r="P153" s="8"/>
      <c r="Q153" s="8"/>
      <c r="R153" s="8"/>
      <c r="S153" s="8"/>
      <c r="T153" s="8"/>
      <c r="U153" s="8"/>
      <c r="V153" s="8"/>
    </row>
    <row r="154" customFormat="false" ht="15.75" hidden="false" customHeight="false" outlineLevel="0" collapsed="false">
      <c r="A154" s="8"/>
      <c r="B154" s="8"/>
      <c r="C154" s="8"/>
      <c r="D154" s="8"/>
      <c r="E154" s="8"/>
      <c r="F154" s="8"/>
      <c r="G154" s="8"/>
      <c r="H154" s="8"/>
      <c r="I154" s="8"/>
      <c r="J154" s="8"/>
      <c r="K154" s="8"/>
      <c r="L154" s="8"/>
      <c r="M154" s="8"/>
      <c r="N154" s="8"/>
      <c r="O154" s="8"/>
      <c r="P154" s="8"/>
      <c r="Q154" s="8"/>
      <c r="R154" s="8"/>
      <c r="S154" s="8"/>
      <c r="T154" s="8"/>
      <c r="U154" s="8"/>
      <c r="V154" s="8"/>
    </row>
    <row r="155" customFormat="false" ht="15.75" hidden="false" customHeight="false" outlineLevel="0" collapsed="false">
      <c r="A155" s="8"/>
      <c r="B155" s="8"/>
      <c r="C155" s="8"/>
      <c r="D155" s="8"/>
      <c r="E155" s="8"/>
      <c r="F155" s="8"/>
      <c r="G155" s="8"/>
      <c r="H155" s="8"/>
      <c r="I155" s="8"/>
      <c r="J155" s="8"/>
      <c r="K155" s="8"/>
      <c r="L155" s="8"/>
      <c r="M155" s="8"/>
      <c r="N155" s="8"/>
      <c r="O155" s="8"/>
      <c r="P155" s="8"/>
      <c r="Q155" s="8"/>
      <c r="R155" s="8"/>
      <c r="S155" s="8"/>
      <c r="T155" s="8"/>
      <c r="U155" s="8"/>
      <c r="V155" s="8"/>
    </row>
    <row r="156" customFormat="false" ht="15.75" hidden="false" customHeight="false" outlineLevel="0" collapsed="false">
      <c r="A156" s="8"/>
      <c r="B156" s="8"/>
      <c r="C156" s="8"/>
      <c r="D156" s="8"/>
      <c r="E156" s="8"/>
      <c r="F156" s="8"/>
      <c r="G156" s="8"/>
      <c r="H156" s="8"/>
      <c r="I156" s="8"/>
      <c r="J156" s="8"/>
      <c r="K156" s="8"/>
      <c r="L156" s="8"/>
      <c r="M156" s="8"/>
      <c r="N156" s="8"/>
      <c r="O156" s="8"/>
      <c r="P156" s="8"/>
      <c r="Q156" s="8"/>
      <c r="R156" s="8"/>
      <c r="S156" s="8"/>
      <c r="T156" s="8"/>
      <c r="U156" s="8"/>
      <c r="V156" s="8"/>
    </row>
    <row r="157" customFormat="false" ht="15.75" hidden="false" customHeight="false" outlineLevel="0" collapsed="false">
      <c r="A157" s="8"/>
      <c r="B157" s="8"/>
      <c r="C157" s="8"/>
      <c r="D157" s="8"/>
      <c r="E157" s="8"/>
      <c r="F157" s="8"/>
      <c r="G157" s="8"/>
      <c r="H157" s="8"/>
      <c r="I157" s="8"/>
      <c r="J157" s="8"/>
      <c r="K157" s="8"/>
      <c r="L157" s="8"/>
      <c r="M157" s="8"/>
      <c r="N157" s="8"/>
      <c r="O157" s="8"/>
      <c r="P157" s="8"/>
      <c r="Q157" s="8"/>
      <c r="R157" s="8"/>
      <c r="S157" s="8"/>
      <c r="T157" s="8"/>
      <c r="U157" s="8"/>
      <c r="V157" s="8"/>
    </row>
    <row r="158" customFormat="false" ht="15.75" hidden="false" customHeight="false" outlineLevel="0" collapsed="false">
      <c r="A158" s="8"/>
      <c r="B158" s="8"/>
      <c r="C158" s="8"/>
      <c r="D158" s="8"/>
      <c r="E158" s="8"/>
      <c r="F158" s="8"/>
      <c r="G158" s="8"/>
      <c r="H158" s="8"/>
      <c r="I158" s="8"/>
      <c r="J158" s="8"/>
      <c r="K158" s="8"/>
      <c r="L158" s="8"/>
      <c r="M158" s="8"/>
      <c r="N158" s="8"/>
      <c r="O158" s="8"/>
      <c r="P158" s="8"/>
      <c r="Q158" s="8"/>
      <c r="R158" s="8"/>
      <c r="S158" s="8"/>
      <c r="T158" s="8"/>
      <c r="U158" s="8"/>
      <c r="V158" s="8"/>
    </row>
    <row r="159" customFormat="false" ht="15.75" hidden="false" customHeight="false" outlineLevel="0" collapsed="false">
      <c r="A159" s="8"/>
      <c r="B159" s="8"/>
      <c r="C159" s="8"/>
      <c r="D159" s="8"/>
      <c r="E159" s="8"/>
      <c r="F159" s="8"/>
      <c r="G159" s="8"/>
      <c r="H159" s="8"/>
      <c r="I159" s="8"/>
      <c r="J159" s="8"/>
      <c r="K159" s="8"/>
      <c r="L159" s="8"/>
      <c r="M159" s="8"/>
      <c r="N159" s="8"/>
      <c r="O159" s="8"/>
      <c r="P159" s="8"/>
      <c r="Q159" s="8"/>
      <c r="R159" s="8"/>
      <c r="S159" s="8"/>
      <c r="T159" s="8"/>
      <c r="U159" s="8"/>
      <c r="V159" s="8"/>
    </row>
    <row r="160" customFormat="false" ht="15.75" hidden="false" customHeight="false" outlineLevel="0" collapsed="false">
      <c r="A160" s="8"/>
      <c r="B160" s="8"/>
      <c r="C160" s="8"/>
      <c r="D160" s="8"/>
      <c r="E160" s="8"/>
      <c r="F160" s="8"/>
      <c r="G160" s="8"/>
      <c r="H160" s="8"/>
      <c r="I160" s="8"/>
      <c r="J160" s="8"/>
      <c r="K160" s="8"/>
      <c r="L160" s="8"/>
      <c r="M160" s="8"/>
      <c r="N160" s="8"/>
      <c r="O160" s="8"/>
      <c r="P160" s="8"/>
      <c r="Q160" s="8"/>
      <c r="R160" s="8"/>
      <c r="S160" s="8"/>
      <c r="T160" s="8"/>
      <c r="U160" s="8"/>
      <c r="V160" s="8"/>
    </row>
    <row r="161" customFormat="false" ht="15.75" hidden="false" customHeight="false" outlineLevel="0" collapsed="false">
      <c r="A161" s="8"/>
      <c r="B161" s="8"/>
      <c r="C161" s="8"/>
      <c r="D161" s="8"/>
      <c r="E161" s="8"/>
      <c r="F161" s="8"/>
      <c r="G161" s="8"/>
      <c r="H161" s="8"/>
      <c r="I161" s="8"/>
      <c r="J161" s="8"/>
      <c r="K161" s="8"/>
      <c r="L161" s="8"/>
      <c r="M161" s="8"/>
      <c r="N161" s="8"/>
      <c r="O161" s="8"/>
      <c r="P161" s="8"/>
      <c r="Q161" s="8"/>
      <c r="R161" s="8"/>
      <c r="S161" s="8"/>
      <c r="T161" s="8"/>
      <c r="U161" s="8"/>
      <c r="V161" s="8"/>
    </row>
    <row r="162" customFormat="false" ht="15.75" hidden="false" customHeight="false" outlineLevel="0" collapsed="false">
      <c r="A162" s="8"/>
      <c r="B162" s="8"/>
      <c r="C162" s="8"/>
      <c r="D162" s="8"/>
      <c r="E162" s="8"/>
      <c r="F162" s="8"/>
      <c r="G162" s="8"/>
      <c r="H162" s="8"/>
      <c r="I162" s="8"/>
      <c r="J162" s="8"/>
      <c r="K162" s="8"/>
      <c r="L162" s="8"/>
      <c r="M162" s="8"/>
      <c r="N162" s="8"/>
      <c r="O162" s="8"/>
      <c r="P162" s="8"/>
      <c r="Q162" s="8"/>
      <c r="R162" s="8"/>
      <c r="S162" s="8"/>
      <c r="T162" s="8"/>
      <c r="U162" s="8"/>
      <c r="V162" s="8"/>
    </row>
    <row r="163" customFormat="false" ht="15.75" hidden="false" customHeight="false" outlineLevel="0" collapsed="false">
      <c r="A163" s="8"/>
      <c r="B163" s="8"/>
      <c r="C163" s="8"/>
      <c r="D163" s="8"/>
      <c r="E163" s="8"/>
      <c r="F163" s="8"/>
      <c r="G163" s="8"/>
      <c r="H163" s="8"/>
      <c r="I163" s="8"/>
      <c r="J163" s="8"/>
      <c r="K163" s="8"/>
      <c r="L163" s="8"/>
      <c r="M163" s="8"/>
      <c r="N163" s="8"/>
      <c r="O163" s="8"/>
      <c r="P163" s="8"/>
      <c r="Q163" s="8"/>
      <c r="R163" s="8"/>
      <c r="S163" s="8"/>
      <c r="T163" s="8"/>
      <c r="U163" s="8"/>
      <c r="V163" s="8"/>
    </row>
    <row r="164" customFormat="false" ht="15.75" hidden="false" customHeight="false" outlineLevel="0" collapsed="false">
      <c r="A164" s="8"/>
      <c r="B164" s="8"/>
      <c r="C164" s="8"/>
      <c r="D164" s="8"/>
      <c r="E164" s="8"/>
      <c r="F164" s="8"/>
      <c r="G164" s="8"/>
      <c r="H164" s="8"/>
      <c r="I164" s="8"/>
      <c r="J164" s="8"/>
      <c r="K164" s="8"/>
      <c r="L164" s="8"/>
      <c r="M164" s="8"/>
      <c r="N164" s="8"/>
      <c r="O164" s="8"/>
      <c r="P164" s="8"/>
      <c r="Q164" s="8"/>
      <c r="R164" s="8"/>
      <c r="S164" s="8"/>
      <c r="T164" s="8"/>
      <c r="U164" s="8"/>
      <c r="V164" s="8"/>
    </row>
    <row r="165" customFormat="false" ht="15.75" hidden="false" customHeight="false" outlineLevel="0" collapsed="false">
      <c r="A165" s="8"/>
      <c r="B165" s="8"/>
      <c r="C165" s="8"/>
      <c r="D165" s="8"/>
      <c r="E165" s="8"/>
      <c r="F165" s="8"/>
      <c r="G165" s="8"/>
      <c r="H165" s="8"/>
      <c r="I165" s="8"/>
      <c r="J165" s="8"/>
      <c r="K165" s="8"/>
      <c r="L165" s="8"/>
      <c r="M165" s="8"/>
      <c r="N165" s="8"/>
      <c r="O165" s="8"/>
      <c r="P165" s="8"/>
      <c r="Q165" s="8"/>
      <c r="R165" s="8"/>
      <c r="S165" s="8"/>
      <c r="T165" s="8"/>
      <c r="U165" s="8"/>
      <c r="V165" s="8"/>
    </row>
    <row r="166" customFormat="false" ht="15.75" hidden="false" customHeight="false" outlineLevel="0" collapsed="false">
      <c r="A166" s="8"/>
      <c r="B166" s="8"/>
      <c r="C166" s="8"/>
      <c r="D166" s="8"/>
      <c r="E166" s="8"/>
      <c r="F166" s="8"/>
      <c r="G166" s="8"/>
      <c r="H166" s="8"/>
      <c r="I166" s="8"/>
      <c r="J166" s="8"/>
      <c r="K166" s="8"/>
      <c r="L166" s="8"/>
      <c r="M166" s="8"/>
      <c r="N166" s="8"/>
      <c r="O166" s="8"/>
      <c r="P166" s="8"/>
      <c r="Q166" s="8"/>
      <c r="R166" s="8"/>
      <c r="S166" s="8"/>
      <c r="T166" s="8"/>
      <c r="U166" s="8"/>
      <c r="V166" s="8"/>
    </row>
    <row r="167" customFormat="false" ht="15.75" hidden="false" customHeight="false" outlineLevel="0" collapsed="false">
      <c r="A167" s="8"/>
      <c r="B167" s="8"/>
      <c r="C167" s="8"/>
      <c r="D167" s="8"/>
      <c r="E167" s="8"/>
      <c r="F167" s="8"/>
      <c r="G167" s="8"/>
      <c r="H167" s="8"/>
      <c r="I167" s="8"/>
      <c r="J167" s="8"/>
      <c r="K167" s="8"/>
      <c r="L167" s="8"/>
      <c r="M167" s="8"/>
      <c r="N167" s="8"/>
      <c r="O167" s="8"/>
      <c r="P167" s="8"/>
      <c r="Q167" s="8"/>
      <c r="R167" s="8"/>
      <c r="S167" s="8"/>
      <c r="T167" s="8"/>
      <c r="U167" s="8"/>
      <c r="V167" s="8"/>
    </row>
    <row r="168" customFormat="false" ht="15.75" hidden="false" customHeight="false" outlineLevel="0" collapsed="false">
      <c r="A168" s="8"/>
      <c r="B168" s="8"/>
      <c r="C168" s="8"/>
      <c r="D168" s="8"/>
      <c r="E168" s="8"/>
      <c r="F168" s="8"/>
      <c r="G168" s="8"/>
      <c r="H168" s="8"/>
      <c r="I168" s="8"/>
      <c r="J168" s="8"/>
      <c r="K168" s="8"/>
      <c r="L168" s="8"/>
      <c r="M168" s="8"/>
      <c r="N168" s="8"/>
      <c r="O168" s="8"/>
      <c r="P168" s="8"/>
      <c r="Q168" s="8"/>
      <c r="R168" s="8"/>
      <c r="S168" s="8"/>
      <c r="T168" s="8"/>
      <c r="U168" s="8"/>
      <c r="V168" s="8"/>
    </row>
    <row r="169" customFormat="false" ht="15.75" hidden="false" customHeight="false" outlineLevel="0" collapsed="false">
      <c r="A169" s="8"/>
      <c r="B169" s="8"/>
      <c r="C169" s="8"/>
      <c r="D169" s="8"/>
      <c r="E169" s="8"/>
      <c r="F169" s="8"/>
      <c r="G169" s="8"/>
      <c r="H169" s="8"/>
      <c r="I169" s="8"/>
      <c r="J169" s="8"/>
      <c r="K169" s="8"/>
      <c r="L169" s="8"/>
      <c r="M169" s="8"/>
      <c r="N169" s="8"/>
      <c r="O169" s="8"/>
      <c r="P169" s="8"/>
      <c r="Q169" s="8"/>
      <c r="R169" s="8"/>
      <c r="S169" s="8"/>
      <c r="T169" s="8"/>
      <c r="U169" s="8"/>
      <c r="V169" s="8"/>
    </row>
    <row r="170" customFormat="false" ht="15.75" hidden="false" customHeight="false" outlineLevel="0" collapsed="false">
      <c r="A170" s="8"/>
      <c r="B170" s="8"/>
      <c r="C170" s="8"/>
      <c r="D170" s="8"/>
      <c r="E170" s="8"/>
      <c r="F170" s="8"/>
      <c r="G170" s="8"/>
      <c r="H170" s="8"/>
      <c r="I170" s="8"/>
      <c r="J170" s="8"/>
      <c r="K170" s="8"/>
      <c r="L170" s="8"/>
      <c r="M170" s="8"/>
      <c r="N170" s="8"/>
      <c r="O170" s="8"/>
      <c r="P170" s="8"/>
      <c r="Q170" s="8"/>
      <c r="R170" s="8"/>
      <c r="S170" s="8"/>
      <c r="T170" s="8"/>
      <c r="U170" s="8"/>
      <c r="V170" s="8"/>
    </row>
    <row r="171" customFormat="false" ht="15.75" hidden="false" customHeight="false" outlineLevel="0" collapsed="false">
      <c r="A171" s="8"/>
      <c r="B171" s="8"/>
      <c r="C171" s="8"/>
      <c r="D171" s="8"/>
      <c r="E171" s="8"/>
      <c r="F171" s="8"/>
      <c r="G171" s="8"/>
      <c r="H171" s="8"/>
      <c r="I171" s="8"/>
      <c r="J171" s="8"/>
      <c r="K171" s="8"/>
      <c r="L171" s="8"/>
      <c r="M171" s="8"/>
      <c r="N171" s="8"/>
      <c r="O171" s="8"/>
      <c r="P171" s="8"/>
      <c r="Q171" s="8"/>
      <c r="R171" s="8"/>
      <c r="S171" s="8"/>
      <c r="T171" s="8"/>
      <c r="U171" s="8"/>
      <c r="V171" s="8"/>
    </row>
    <row r="172" customFormat="false" ht="15.75" hidden="false" customHeight="false" outlineLevel="0" collapsed="false">
      <c r="A172" s="8"/>
      <c r="B172" s="8"/>
      <c r="C172" s="8"/>
      <c r="D172" s="8"/>
      <c r="E172" s="8"/>
      <c r="F172" s="8"/>
      <c r="G172" s="8"/>
      <c r="H172" s="8"/>
      <c r="I172" s="8"/>
      <c r="J172" s="8"/>
      <c r="K172" s="8"/>
      <c r="L172" s="8"/>
      <c r="M172" s="8"/>
      <c r="N172" s="8"/>
      <c r="O172" s="8"/>
      <c r="P172" s="8"/>
      <c r="Q172" s="8"/>
      <c r="R172" s="8"/>
      <c r="S172" s="8"/>
      <c r="T172" s="8"/>
      <c r="U172" s="8"/>
      <c r="V172" s="8"/>
    </row>
    <row r="173" customFormat="false" ht="15.75" hidden="false" customHeight="false" outlineLevel="0" collapsed="false">
      <c r="A173" s="8"/>
      <c r="B173" s="8"/>
      <c r="C173" s="8"/>
      <c r="D173" s="8"/>
      <c r="E173" s="8"/>
      <c r="F173" s="8"/>
      <c r="G173" s="8"/>
      <c r="H173" s="8"/>
      <c r="I173" s="8"/>
      <c r="J173" s="8"/>
      <c r="K173" s="8"/>
      <c r="L173" s="8"/>
      <c r="M173" s="8"/>
      <c r="N173" s="8"/>
      <c r="O173" s="8"/>
      <c r="P173" s="8"/>
      <c r="Q173" s="8"/>
      <c r="R173" s="8"/>
      <c r="S173" s="8"/>
      <c r="T173" s="8"/>
      <c r="U173" s="8"/>
      <c r="V173" s="8"/>
    </row>
    <row r="174" customFormat="false" ht="15.75" hidden="false" customHeight="false" outlineLevel="0" collapsed="false">
      <c r="A174" s="8"/>
      <c r="B174" s="8"/>
      <c r="C174" s="8"/>
      <c r="D174" s="8"/>
      <c r="E174" s="8"/>
      <c r="F174" s="8"/>
      <c r="G174" s="8"/>
      <c r="H174" s="8"/>
      <c r="I174" s="8"/>
      <c r="J174" s="8"/>
      <c r="K174" s="8"/>
      <c r="L174" s="8"/>
      <c r="M174" s="8"/>
      <c r="N174" s="8"/>
      <c r="O174" s="8"/>
      <c r="P174" s="8"/>
      <c r="Q174" s="8"/>
      <c r="R174" s="8"/>
      <c r="S174" s="8"/>
      <c r="T174" s="8"/>
      <c r="U174" s="8"/>
      <c r="V174" s="8"/>
    </row>
    <row r="175" customFormat="false" ht="15.75" hidden="false" customHeight="false" outlineLevel="0" collapsed="false">
      <c r="A175" s="8"/>
      <c r="B175" s="8"/>
      <c r="C175" s="8"/>
      <c r="D175" s="8"/>
      <c r="E175" s="8"/>
      <c r="F175" s="8"/>
      <c r="G175" s="8"/>
      <c r="H175" s="8"/>
      <c r="I175" s="8"/>
      <c r="J175" s="8"/>
      <c r="K175" s="8"/>
      <c r="L175" s="8"/>
      <c r="M175" s="8"/>
      <c r="N175" s="8"/>
      <c r="O175" s="8"/>
      <c r="P175" s="8"/>
      <c r="Q175" s="8"/>
      <c r="R175" s="8"/>
      <c r="S175" s="8"/>
      <c r="T175" s="8"/>
      <c r="U175" s="8"/>
      <c r="V175" s="8"/>
    </row>
    <row r="176" customFormat="false" ht="15.75" hidden="false" customHeight="false" outlineLevel="0" collapsed="false">
      <c r="A176" s="8"/>
      <c r="B176" s="8"/>
      <c r="C176" s="8"/>
      <c r="D176" s="8"/>
      <c r="E176" s="8"/>
      <c r="F176" s="8"/>
      <c r="G176" s="8"/>
      <c r="H176" s="8"/>
      <c r="I176" s="8"/>
      <c r="J176" s="8"/>
      <c r="K176" s="8"/>
      <c r="L176" s="8"/>
      <c r="M176" s="8"/>
      <c r="N176" s="8"/>
      <c r="O176" s="8"/>
      <c r="P176" s="8"/>
      <c r="Q176" s="8"/>
      <c r="R176" s="8"/>
      <c r="S176" s="8"/>
      <c r="T176" s="8"/>
      <c r="U176" s="8"/>
      <c r="V176" s="8"/>
    </row>
    <row r="177" customFormat="false" ht="15.75" hidden="false" customHeight="false" outlineLevel="0" collapsed="false">
      <c r="A177" s="8"/>
      <c r="B177" s="8"/>
      <c r="C177" s="8"/>
      <c r="D177" s="8"/>
      <c r="E177" s="8"/>
      <c r="F177" s="8"/>
      <c r="G177" s="8"/>
      <c r="H177" s="8"/>
      <c r="I177" s="8"/>
      <c r="J177" s="8"/>
      <c r="K177" s="8"/>
      <c r="L177" s="8"/>
      <c r="M177" s="8"/>
      <c r="N177" s="8"/>
      <c r="O177" s="8"/>
      <c r="P177" s="8"/>
      <c r="Q177" s="8"/>
      <c r="R177" s="8"/>
      <c r="S177" s="8"/>
      <c r="T177" s="8"/>
      <c r="U177" s="8"/>
      <c r="V177" s="8"/>
    </row>
    <row r="178" customFormat="false" ht="15.75" hidden="false" customHeight="false" outlineLevel="0" collapsed="false">
      <c r="A178" s="8"/>
      <c r="B178" s="8"/>
      <c r="C178" s="8"/>
      <c r="D178" s="8"/>
      <c r="E178" s="8"/>
      <c r="F178" s="8"/>
      <c r="G178" s="8"/>
      <c r="H178" s="8"/>
      <c r="I178" s="8"/>
      <c r="J178" s="8"/>
      <c r="K178" s="8"/>
      <c r="L178" s="8"/>
      <c r="M178" s="8"/>
      <c r="N178" s="8"/>
      <c r="O178" s="8"/>
      <c r="P178" s="8"/>
      <c r="Q178" s="8"/>
      <c r="R178" s="8"/>
      <c r="S178" s="8"/>
      <c r="T178" s="8"/>
      <c r="U178" s="8"/>
      <c r="V178" s="8"/>
    </row>
    <row r="179" customFormat="false" ht="15.75" hidden="false" customHeight="false" outlineLevel="0" collapsed="false">
      <c r="A179" s="8"/>
      <c r="B179" s="8"/>
      <c r="C179" s="8"/>
      <c r="D179" s="8"/>
      <c r="E179" s="8"/>
      <c r="F179" s="8"/>
      <c r="G179" s="8"/>
      <c r="H179" s="8"/>
      <c r="I179" s="8"/>
      <c r="J179" s="8"/>
      <c r="K179" s="8"/>
      <c r="L179" s="8"/>
      <c r="M179" s="8"/>
      <c r="N179" s="8"/>
      <c r="O179" s="8"/>
      <c r="P179" s="8"/>
      <c r="Q179" s="8"/>
      <c r="R179" s="8"/>
      <c r="S179" s="8"/>
      <c r="T179" s="8"/>
      <c r="U179" s="8"/>
      <c r="V179" s="8"/>
    </row>
    <row r="180" customFormat="false" ht="15.75" hidden="false" customHeight="false" outlineLevel="0" collapsed="false">
      <c r="A180" s="8"/>
      <c r="B180" s="8"/>
      <c r="C180" s="8"/>
      <c r="D180" s="8"/>
      <c r="E180" s="8"/>
      <c r="F180" s="8"/>
      <c r="G180" s="8"/>
      <c r="H180" s="8"/>
      <c r="I180" s="8"/>
      <c r="J180" s="8"/>
      <c r="K180" s="8"/>
      <c r="L180" s="8"/>
      <c r="M180" s="8"/>
      <c r="N180" s="8"/>
      <c r="O180" s="8"/>
      <c r="P180" s="8"/>
      <c r="Q180" s="8"/>
      <c r="R180" s="8"/>
      <c r="S180" s="8"/>
      <c r="T180" s="8"/>
      <c r="U180" s="8"/>
      <c r="V180" s="8"/>
    </row>
    <row r="181" customFormat="false" ht="15.75" hidden="false" customHeight="false" outlineLevel="0" collapsed="false">
      <c r="A181" s="8"/>
      <c r="B181" s="8"/>
      <c r="C181" s="8"/>
      <c r="D181" s="8"/>
      <c r="E181" s="8"/>
      <c r="F181" s="8"/>
      <c r="G181" s="8"/>
      <c r="H181" s="8"/>
      <c r="I181" s="8"/>
      <c r="J181" s="8"/>
      <c r="K181" s="8"/>
      <c r="L181" s="8"/>
      <c r="M181" s="8"/>
      <c r="N181" s="8"/>
      <c r="O181" s="8"/>
      <c r="P181" s="8"/>
      <c r="Q181" s="8"/>
      <c r="R181" s="8"/>
      <c r="S181" s="8"/>
      <c r="T181" s="8"/>
      <c r="U181" s="8"/>
      <c r="V181" s="8"/>
    </row>
    <row r="182" customFormat="false" ht="15.75" hidden="false" customHeight="false" outlineLevel="0" collapsed="false">
      <c r="A182" s="8"/>
      <c r="B182" s="8"/>
      <c r="C182" s="8"/>
      <c r="D182" s="8"/>
      <c r="E182" s="8"/>
      <c r="F182" s="8"/>
      <c r="G182" s="8"/>
      <c r="H182" s="8"/>
      <c r="I182" s="8"/>
      <c r="J182" s="8"/>
      <c r="K182" s="8"/>
      <c r="L182" s="8"/>
      <c r="M182" s="8"/>
      <c r="N182" s="8"/>
      <c r="O182" s="8"/>
      <c r="P182" s="8"/>
      <c r="Q182" s="8"/>
      <c r="R182" s="8"/>
      <c r="S182" s="8"/>
      <c r="T182" s="8"/>
      <c r="U182" s="8"/>
      <c r="V182" s="8"/>
    </row>
    <row r="183" customFormat="false" ht="15.75" hidden="false" customHeight="false" outlineLevel="0" collapsed="false">
      <c r="A183" s="8"/>
      <c r="B183" s="8"/>
      <c r="C183" s="8"/>
      <c r="D183" s="8"/>
      <c r="E183" s="8"/>
      <c r="F183" s="8"/>
      <c r="G183" s="8"/>
      <c r="H183" s="8"/>
      <c r="I183" s="8"/>
      <c r="J183" s="8"/>
      <c r="K183" s="8"/>
      <c r="L183" s="8"/>
      <c r="M183" s="8"/>
      <c r="N183" s="8"/>
      <c r="O183" s="8"/>
      <c r="P183" s="8"/>
      <c r="Q183" s="8"/>
      <c r="R183" s="8"/>
      <c r="S183" s="8"/>
      <c r="T183" s="8"/>
      <c r="U183" s="8"/>
      <c r="V183" s="8"/>
    </row>
    <row r="184" customFormat="false" ht="15.75" hidden="false" customHeight="false" outlineLevel="0" collapsed="false">
      <c r="A184" s="8"/>
      <c r="B184" s="8"/>
      <c r="C184" s="8"/>
      <c r="D184" s="8"/>
      <c r="E184" s="8"/>
      <c r="F184" s="8"/>
      <c r="G184" s="8"/>
      <c r="H184" s="8"/>
      <c r="I184" s="8"/>
      <c r="J184" s="8"/>
      <c r="K184" s="8"/>
      <c r="L184" s="8"/>
      <c r="M184" s="8"/>
      <c r="N184" s="8"/>
      <c r="O184" s="8"/>
      <c r="P184" s="8"/>
      <c r="Q184" s="8"/>
      <c r="R184" s="8"/>
      <c r="S184" s="8"/>
      <c r="T184" s="8"/>
      <c r="U184" s="8"/>
      <c r="V184" s="8"/>
    </row>
    <row r="185" customFormat="false" ht="15.75" hidden="false" customHeight="false" outlineLevel="0" collapsed="false">
      <c r="A185" s="8"/>
      <c r="B185" s="8"/>
      <c r="C185" s="8"/>
      <c r="D185" s="8"/>
      <c r="E185" s="8"/>
      <c r="F185" s="8"/>
      <c r="G185" s="8"/>
      <c r="H185" s="8"/>
      <c r="I185" s="8"/>
      <c r="J185" s="8"/>
      <c r="K185" s="8"/>
      <c r="L185" s="8"/>
      <c r="M185" s="8"/>
      <c r="N185" s="8"/>
      <c r="O185" s="8"/>
      <c r="P185" s="8"/>
      <c r="Q185" s="8"/>
      <c r="R185" s="8"/>
      <c r="S185" s="8"/>
      <c r="T185" s="8"/>
      <c r="U185" s="8"/>
      <c r="V185" s="8"/>
    </row>
    <row r="186" customFormat="false" ht="15.75" hidden="false" customHeight="false" outlineLevel="0" collapsed="false">
      <c r="A186" s="8"/>
      <c r="B186" s="8"/>
      <c r="C186" s="8"/>
      <c r="D186" s="8"/>
      <c r="E186" s="8"/>
      <c r="F186" s="8"/>
      <c r="G186" s="8"/>
      <c r="H186" s="8"/>
      <c r="I186" s="8"/>
      <c r="J186" s="8"/>
      <c r="K186" s="8"/>
      <c r="L186" s="8"/>
      <c r="M186" s="8"/>
      <c r="N186" s="8"/>
      <c r="O186" s="8"/>
      <c r="P186" s="8"/>
      <c r="Q186" s="8"/>
      <c r="R186" s="8"/>
      <c r="S186" s="8"/>
      <c r="T186" s="8"/>
      <c r="U186" s="8"/>
      <c r="V186" s="8"/>
    </row>
    <row r="187" customFormat="false" ht="15.75" hidden="false" customHeight="false" outlineLevel="0" collapsed="false">
      <c r="A187" s="8"/>
      <c r="B187" s="8"/>
      <c r="C187" s="8"/>
      <c r="D187" s="8"/>
      <c r="E187" s="8"/>
      <c r="F187" s="8"/>
      <c r="G187" s="8"/>
      <c r="H187" s="8"/>
      <c r="I187" s="8"/>
      <c r="J187" s="8"/>
      <c r="K187" s="8"/>
      <c r="L187" s="8"/>
      <c r="M187" s="8"/>
      <c r="N187" s="8"/>
      <c r="O187" s="8"/>
      <c r="P187" s="8"/>
      <c r="Q187" s="8"/>
      <c r="R187" s="8"/>
      <c r="S187" s="8"/>
      <c r="T187" s="8"/>
      <c r="U187" s="8"/>
      <c r="V187" s="8"/>
    </row>
    <row r="188" customFormat="false" ht="15.75" hidden="false" customHeight="false" outlineLevel="0" collapsed="false">
      <c r="A188" s="8"/>
      <c r="B188" s="8"/>
      <c r="C188" s="8"/>
      <c r="D188" s="8"/>
      <c r="E188" s="8"/>
      <c r="F188" s="8"/>
      <c r="G188" s="8"/>
      <c r="H188" s="8"/>
      <c r="I188" s="8"/>
      <c r="J188" s="8"/>
      <c r="K188" s="8"/>
      <c r="L188" s="8"/>
      <c r="M188" s="8"/>
      <c r="N188" s="8"/>
      <c r="O188" s="8"/>
      <c r="P188" s="8"/>
      <c r="Q188" s="8"/>
      <c r="R188" s="8"/>
      <c r="S188" s="8"/>
      <c r="T188" s="8"/>
      <c r="U188" s="8"/>
      <c r="V188" s="8"/>
    </row>
    <row r="189" customFormat="false" ht="15.75" hidden="false" customHeight="false" outlineLevel="0" collapsed="false">
      <c r="A189" s="8"/>
      <c r="B189" s="8"/>
      <c r="C189" s="8"/>
      <c r="D189" s="8"/>
      <c r="E189" s="8"/>
      <c r="F189" s="8"/>
      <c r="G189" s="8"/>
      <c r="H189" s="8"/>
      <c r="I189" s="8"/>
      <c r="J189" s="8"/>
      <c r="K189" s="8"/>
      <c r="L189" s="8"/>
      <c r="M189" s="8"/>
      <c r="N189" s="8"/>
      <c r="O189" s="8"/>
      <c r="P189" s="8"/>
      <c r="Q189" s="8"/>
      <c r="R189" s="8"/>
      <c r="S189" s="8"/>
      <c r="T189" s="8"/>
      <c r="U189" s="8"/>
      <c r="V189" s="8"/>
    </row>
    <row r="190" customFormat="false" ht="15.75" hidden="false" customHeight="false" outlineLevel="0" collapsed="false">
      <c r="A190" s="8"/>
      <c r="B190" s="8"/>
      <c r="C190" s="8"/>
      <c r="D190" s="8"/>
      <c r="E190" s="8"/>
      <c r="F190" s="8"/>
      <c r="G190" s="8"/>
      <c r="H190" s="8"/>
      <c r="I190" s="8"/>
      <c r="J190" s="8"/>
      <c r="K190" s="8"/>
      <c r="L190" s="8"/>
      <c r="M190" s="8"/>
      <c r="N190" s="8"/>
      <c r="O190" s="8"/>
      <c r="P190" s="8"/>
      <c r="Q190" s="8"/>
      <c r="R190" s="8"/>
      <c r="S190" s="8"/>
      <c r="T190" s="8"/>
      <c r="U190" s="8"/>
      <c r="V190" s="8"/>
    </row>
    <row r="191" customFormat="false" ht="15.75" hidden="false" customHeight="false" outlineLevel="0" collapsed="false">
      <c r="A191" s="8"/>
      <c r="B191" s="8"/>
      <c r="C191" s="8"/>
      <c r="D191" s="8"/>
      <c r="E191" s="8"/>
      <c r="F191" s="8"/>
      <c r="G191" s="8"/>
      <c r="H191" s="8"/>
      <c r="I191" s="8"/>
      <c r="J191" s="8"/>
      <c r="K191" s="8"/>
      <c r="L191" s="8"/>
      <c r="M191" s="8"/>
      <c r="N191" s="8"/>
      <c r="O191" s="8"/>
      <c r="P191" s="8"/>
      <c r="Q191" s="8"/>
      <c r="R191" s="8"/>
      <c r="S191" s="8"/>
      <c r="T191" s="8"/>
      <c r="U191" s="8"/>
      <c r="V191" s="8"/>
    </row>
    <row r="192" customFormat="false" ht="15.75" hidden="false" customHeight="false" outlineLevel="0" collapsed="false">
      <c r="A192" s="8"/>
      <c r="B192" s="8"/>
      <c r="C192" s="8"/>
      <c r="D192" s="8"/>
      <c r="E192" s="8"/>
      <c r="F192" s="8"/>
      <c r="G192" s="8"/>
      <c r="H192" s="8"/>
      <c r="I192" s="8"/>
      <c r="J192" s="8"/>
      <c r="K192" s="8"/>
      <c r="L192" s="8"/>
      <c r="M192" s="8"/>
      <c r="N192" s="8"/>
      <c r="O192" s="8"/>
      <c r="P192" s="8"/>
      <c r="Q192" s="8"/>
      <c r="R192" s="8"/>
      <c r="S192" s="8"/>
      <c r="T192" s="8"/>
      <c r="U192" s="8"/>
      <c r="V192" s="8"/>
    </row>
    <row r="193" customFormat="false" ht="15.75" hidden="false" customHeight="false" outlineLevel="0" collapsed="false">
      <c r="A193" s="8"/>
      <c r="B193" s="8"/>
      <c r="C193" s="8"/>
      <c r="D193" s="8"/>
      <c r="E193" s="8"/>
      <c r="F193" s="8"/>
      <c r="G193" s="8"/>
      <c r="H193" s="8"/>
      <c r="I193" s="8"/>
      <c r="J193" s="8"/>
      <c r="K193" s="8"/>
      <c r="L193" s="8"/>
      <c r="M193" s="8"/>
      <c r="N193" s="8"/>
      <c r="O193" s="8"/>
      <c r="P193" s="8"/>
      <c r="Q193" s="8"/>
      <c r="R193" s="8"/>
      <c r="S193" s="8"/>
      <c r="T193" s="8"/>
      <c r="U193" s="8"/>
      <c r="V193" s="8"/>
    </row>
    <row r="194" customFormat="false" ht="15.75" hidden="false" customHeight="false" outlineLevel="0" collapsed="false">
      <c r="A194" s="8"/>
      <c r="B194" s="8"/>
      <c r="C194" s="8"/>
      <c r="D194" s="8"/>
      <c r="E194" s="8"/>
      <c r="F194" s="8"/>
      <c r="G194" s="8"/>
      <c r="H194" s="8"/>
      <c r="I194" s="8"/>
      <c r="J194" s="8"/>
      <c r="K194" s="8"/>
      <c r="L194" s="8"/>
      <c r="M194" s="8"/>
      <c r="N194" s="8"/>
      <c r="O194" s="8"/>
      <c r="P194" s="8"/>
      <c r="Q194" s="8"/>
      <c r="R194" s="8"/>
      <c r="S194" s="8"/>
      <c r="T194" s="8"/>
      <c r="U194" s="8"/>
      <c r="V194" s="8"/>
    </row>
    <row r="195" customFormat="false" ht="15.75" hidden="false" customHeight="false" outlineLevel="0" collapsed="false">
      <c r="A195" s="8"/>
      <c r="B195" s="8"/>
      <c r="C195" s="8"/>
      <c r="D195" s="8"/>
      <c r="E195" s="8"/>
      <c r="F195" s="8"/>
      <c r="G195" s="8"/>
      <c r="H195" s="8"/>
      <c r="I195" s="8"/>
      <c r="J195" s="8"/>
      <c r="K195" s="8"/>
      <c r="L195" s="8"/>
      <c r="M195" s="8"/>
      <c r="N195" s="8"/>
      <c r="O195" s="8"/>
      <c r="P195" s="8"/>
      <c r="Q195" s="8"/>
      <c r="R195" s="8"/>
      <c r="S195" s="8"/>
      <c r="T195" s="8"/>
      <c r="U195" s="8"/>
      <c r="V195" s="8"/>
    </row>
    <row r="196" customFormat="false" ht="15.75" hidden="false" customHeight="false" outlineLevel="0" collapsed="false">
      <c r="A196" s="8"/>
      <c r="B196" s="8"/>
      <c r="C196" s="8"/>
      <c r="D196" s="8"/>
      <c r="E196" s="8"/>
      <c r="F196" s="8"/>
      <c r="G196" s="8"/>
      <c r="H196" s="8"/>
      <c r="I196" s="8"/>
      <c r="J196" s="8"/>
      <c r="K196" s="8"/>
      <c r="L196" s="8"/>
      <c r="M196" s="8"/>
      <c r="N196" s="8"/>
      <c r="O196" s="8"/>
      <c r="P196" s="8"/>
      <c r="Q196" s="8"/>
      <c r="R196" s="8"/>
      <c r="S196" s="8"/>
      <c r="T196" s="8"/>
      <c r="U196" s="8"/>
      <c r="V196" s="8"/>
    </row>
    <row r="197" customFormat="false" ht="15.75" hidden="false" customHeight="false" outlineLevel="0" collapsed="false">
      <c r="A197" s="8"/>
      <c r="B197" s="8"/>
      <c r="C197" s="8"/>
      <c r="D197" s="8"/>
      <c r="E197" s="8"/>
      <c r="F197" s="8"/>
      <c r="G197" s="8"/>
      <c r="H197" s="8"/>
      <c r="I197" s="8"/>
      <c r="J197" s="8"/>
      <c r="K197" s="8"/>
      <c r="L197" s="8"/>
      <c r="M197" s="8"/>
      <c r="N197" s="8"/>
      <c r="O197" s="8"/>
      <c r="P197" s="8"/>
      <c r="Q197" s="8"/>
      <c r="R197" s="8"/>
      <c r="S197" s="8"/>
      <c r="T197" s="8"/>
      <c r="U197" s="8"/>
      <c r="V197" s="8"/>
    </row>
    <row r="198" customFormat="false" ht="15.75" hidden="false" customHeight="false" outlineLevel="0" collapsed="false">
      <c r="A198" s="8"/>
      <c r="B198" s="8"/>
      <c r="C198" s="8"/>
      <c r="D198" s="8"/>
      <c r="E198" s="8"/>
      <c r="F198" s="8"/>
      <c r="G198" s="8"/>
      <c r="H198" s="8"/>
      <c r="I198" s="8"/>
      <c r="J198" s="8"/>
      <c r="K198" s="8"/>
      <c r="L198" s="8"/>
      <c r="M198" s="8"/>
      <c r="N198" s="8"/>
      <c r="O198" s="8"/>
      <c r="P198" s="8"/>
      <c r="Q198" s="8"/>
      <c r="R198" s="8"/>
      <c r="S198" s="8"/>
      <c r="T198" s="8"/>
      <c r="U198" s="8"/>
      <c r="V198" s="8"/>
    </row>
    <row r="199" customFormat="false" ht="15.75" hidden="false" customHeight="false" outlineLevel="0" collapsed="false">
      <c r="A199" s="8"/>
      <c r="B199" s="8"/>
      <c r="C199" s="8"/>
      <c r="D199" s="8"/>
      <c r="E199" s="8"/>
      <c r="F199" s="8"/>
      <c r="G199" s="8"/>
      <c r="H199" s="8"/>
      <c r="I199" s="8"/>
      <c r="J199" s="8"/>
      <c r="K199" s="8"/>
      <c r="L199" s="8"/>
      <c r="M199" s="8"/>
      <c r="N199" s="8"/>
      <c r="O199" s="8"/>
      <c r="P199" s="8"/>
      <c r="Q199" s="8"/>
      <c r="R199" s="8"/>
      <c r="S199" s="8"/>
      <c r="T199" s="8"/>
      <c r="U199" s="8"/>
      <c r="V199" s="8"/>
    </row>
    <row r="200" customFormat="false" ht="15.75" hidden="false" customHeight="false" outlineLevel="0" collapsed="false">
      <c r="A200" s="8"/>
      <c r="B200" s="8"/>
      <c r="C200" s="8"/>
      <c r="D200" s="8"/>
      <c r="E200" s="8"/>
      <c r="F200" s="8"/>
      <c r="G200" s="8"/>
      <c r="H200" s="8"/>
      <c r="I200" s="8"/>
      <c r="J200" s="8"/>
      <c r="K200" s="8"/>
      <c r="L200" s="8"/>
      <c r="M200" s="8"/>
      <c r="N200" s="8"/>
      <c r="O200" s="8"/>
      <c r="P200" s="8"/>
      <c r="Q200" s="8"/>
      <c r="R200" s="8"/>
      <c r="S200" s="8"/>
      <c r="T200" s="8"/>
      <c r="U200" s="8"/>
      <c r="V200" s="8"/>
    </row>
    <row r="201" customFormat="false" ht="15.75" hidden="false" customHeight="false" outlineLevel="0" collapsed="false">
      <c r="A201" s="8"/>
      <c r="B201" s="8"/>
      <c r="C201" s="8"/>
      <c r="D201" s="8"/>
      <c r="E201" s="8"/>
      <c r="F201" s="8"/>
      <c r="G201" s="8"/>
      <c r="H201" s="8"/>
      <c r="I201" s="8"/>
      <c r="J201" s="8"/>
      <c r="K201" s="8"/>
      <c r="L201" s="8"/>
      <c r="M201" s="8"/>
      <c r="N201" s="8"/>
      <c r="O201" s="8"/>
      <c r="P201" s="8"/>
      <c r="Q201" s="8"/>
      <c r="R201" s="8"/>
      <c r="S201" s="8"/>
      <c r="T201" s="8"/>
      <c r="U201" s="8"/>
      <c r="V201" s="8"/>
    </row>
    <row r="202" customFormat="false" ht="15.75" hidden="false" customHeight="false" outlineLevel="0" collapsed="false">
      <c r="A202" s="8"/>
      <c r="B202" s="8"/>
      <c r="C202" s="8"/>
      <c r="D202" s="8"/>
      <c r="E202" s="8"/>
      <c r="F202" s="8"/>
      <c r="G202" s="8"/>
      <c r="H202" s="8"/>
      <c r="I202" s="8"/>
      <c r="J202" s="8"/>
      <c r="K202" s="8"/>
      <c r="L202" s="8"/>
      <c r="M202" s="8"/>
      <c r="N202" s="8"/>
      <c r="O202" s="8"/>
      <c r="P202" s="8"/>
      <c r="Q202" s="8"/>
      <c r="R202" s="8"/>
      <c r="S202" s="8"/>
      <c r="T202" s="8"/>
      <c r="U202" s="8"/>
      <c r="V202" s="8"/>
    </row>
    <row r="203" customFormat="false" ht="15.75" hidden="false" customHeight="false" outlineLevel="0" collapsed="false">
      <c r="A203" s="8"/>
      <c r="B203" s="8"/>
      <c r="C203" s="8"/>
      <c r="D203" s="8"/>
      <c r="E203" s="8"/>
      <c r="F203" s="8"/>
      <c r="G203" s="8"/>
      <c r="H203" s="8"/>
      <c r="I203" s="8"/>
      <c r="J203" s="8"/>
      <c r="K203" s="8"/>
      <c r="L203" s="8"/>
      <c r="M203" s="8"/>
      <c r="N203" s="8"/>
      <c r="O203" s="8"/>
      <c r="P203" s="8"/>
      <c r="Q203" s="8"/>
      <c r="R203" s="8"/>
      <c r="S203" s="8"/>
      <c r="T203" s="8"/>
      <c r="U203" s="8"/>
      <c r="V203" s="8"/>
    </row>
    <row r="204" customFormat="false" ht="15.75" hidden="false" customHeight="false" outlineLevel="0" collapsed="false">
      <c r="A204" s="8"/>
      <c r="B204" s="8"/>
      <c r="C204" s="8"/>
      <c r="D204" s="8"/>
      <c r="E204" s="8"/>
      <c r="F204" s="8"/>
      <c r="G204" s="8"/>
      <c r="H204" s="8"/>
      <c r="I204" s="8"/>
      <c r="J204" s="8"/>
      <c r="K204" s="8"/>
      <c r="L204" s="8"/>
      <c r="M204" s="8"/>
      <c r="N204" s="8"/>
      <c r="O204" s="8"/>
      <c r="P204" s="8"/>
      <c r="Q204" s="8"/>
      <c r="R204" s="8"/>
      <c r="S204" s="8"/>
      <c r="T204" s="8"/>
      <c r="U204" s="8"/>
      <c r="V204" s="8"/>
    </row>
    <row r="205" customFormat="false" ht="15.75" hidden="false" customHeight="false" outlineLevel="0" collapsed="false">
      <c r="A205" s="8"/>
      <c r="B205" s="8"/>
      <c r="C205" s="8"/>
      <c r="D205" s="8"/>
      <c r="E205" s="8"/>
      <c r="F205" s="8"/>
      <c r="G205" s="8"/>
      <c r="H205" s="8"/>
      <c r="I205" s="8"/>
      <c r="J205" s="8"/>
      <c r="K205" s="8"/>
      <c r="L205" s="8"/>
      <c r="M205" s="8"/>
      <c r="N205" s="8"/>
      <c r="O205" s="8"/>
      <c r="P205" s="8"/>
      <c r="Q205" s="8"/>
      <c r="R205" s="8"/>
      <c r="S205" s="8"/>
      <c r="T205" s="8"/>
      <c r="U205" s="8"/>
      <c r="V205" s="8"/>
    </row>
    <row r="206" customFormat="false" ht="15.75" hidden="false" customHeight="false" outlineLevel="0" collapsed="false">
      <c r="A206" s="8"/>
      <c r="B206" s="8"/>
      <c r="C206" s="8"/>
      <c r="D206" s="8"/>
      <c r="E206" s="8"/>
      <c r="F206" s="8"/>
      <c r="G206" s="8"/>
      <c r="H206" s="8"/>
      <c r="I206" s="8"/>
      <c r="J206" s="8"/>
      <c r="K206" s="8"/>
      <c r="L206" s="8"/>
      <c r="M206" s="8"/>
      <c r="N206" s="8"/>
      <c r="O206" s="8"/>
      <c r="P206" s="8"/>
      <c r="Q206" s="8"/>
      <c r="R206" s="8"/>
      <c r="S206" s="8"/>
      <c r="T206" s="8"/>
      <c r="U206" s="8"/>
      <c r="V206" s="8"/>
    </row>
    <row r="207" customFormat="false" ht="15.75" hidden="false" customHeight="false" outlineLevel="0" collapsed="false">
      <c r="A207" s="8"/>
      <c r="B207" s="8"/>
      <c r="C207" s="8"/>
      <c r="D207" s="8"/>
      <c r="E207" s="8"/>
      <c r="F207" s="8"/>
      <c r="G207" s="8"/>
      <c r="H207" s="8"/>
      <c r="I207" s="8"/>
      <c r="J207" s="8"/>
      <c r="K207" s="8"/>
      <c r="L207" s="8"/>
      <c r="M207" s="8"/>
      <c r="N207" s="8"/>
      <c r="O207" s="8"/>
      <c r="P207" s="8"/>
      <c r="Q207" s="8"/>
      <c r="R207" s="8"/>
      <c r="S207" s="8"/>
      <c r="T207" s="8"/>
      <c r="U207" s="8"/>
      <c r="V207" s="8"/>
    </row>
    <row r="208" customFormat="false" ht="15.75" hidden="false" customHeight="false" outlineLevel="0" collapsed="false">
      <c r="A208" s="8"/>
      <c r="B208" s="8"/>
      <c r="C208" s="8"/>
      <c r="D208" s="8"/>
      <c r="E208" s="8"/>
      <c r="F208" s="8"/>
      <c r="G208" s="8"/>
      <c r="H208" s="8"/>
      <c r="I208" s="8"/>
      <c r="J208" s="8"/>
      <c r="K208" s="8"/>
      <c r="L208" s="8"/>
      <c r="M208" s="8"/>
      <c r="N208" s="8"/>
      <c r="O208" s="8"/>
      <c r="P208" s="8"/>
      <c r="Q208" s="8"/>
      <c r="R208" s="8"/>
      <c r="S208" s="8"/>
      <c r="T208" s="8"/>
      <c r="U208" s="8"/>
      <c r="V208" s="8"/>
    </row>
    <row r="209" customFormat="false" ht="15.75" hidden="false" customHeight="false" outlineLevel="0" collapsed="false">
      <c r="A209" s="8"/>
      <c r="B209" s="8"/>
      <c r="C209" s="8"/>
      <c r="D209" s="8"/>
      <c r="E209" s="8"/>
      <c r="F209" s="8"/>
      <c r="G209" s="8"/>
      <c r="H209" s="8"/>
      <c r="I209" s="8"/>
      <c r="J209" s="8"/>
      <c r="K209" s="8"/>
      <c r="L209" s="8"/>
      <c r="M209" s="8"/>
      <c r="N209" s="8"/>
      <c r="O209" s="8"/>
      <c r="P209" s="8"/>
      <c r="Q209" s="8"/>
      <c r="R209" s="8"/>
      <c r="S209" s="8"/>
      <c r="T209" s="8"/>
      <c r="U209" s="8"/>
      <c r="V209" s="8"/>
    </row>
    <row r="210" customFormat="false" ht="15.75" hidden="false" customHeight="false" outlineLevel="0" collapsed="false">
      <c r="A210" s="8"/>
      <c r="B210" s="8"/>
      <c r="C210" s="8"/>
      <c r="D210" s="8"/>
      <c r="E210" s="8"/>
      <c r="F210" s="8"/>
      <c r="G210" s="8"/>
      <c r="H210" s="8"/>
      <c r="I210" s="8"/>
      <c r="J210" s="8"/>
      <c r="K210" s="8"/>
      <c r="L210" s="8"/>
      <c r="M210" s="8"/>
      <c r="N210" s="8"/>
      <c r="O210" s="8"/>
      <c r="P210" s="8"/>
      <c r="Q210" s="8"/>
      <c r="R210" s="8"/>
      <c r="S210" s="8"/>
      <c r="T210" s="8"/>
      <c r="U210" s="8"/>
      <c r="V210" s="8"/>
    </row>
    <row r="211" customFormat="false" ht="15.75" hidden="false" customHeight="false" outlineLevel="0" collapsed="false">
      <c r="A211" s="8"/>
      <c r="B211" s="8"/>
      <c r="C211" s="8"/>
      <c r="D211" s="8"/>
      <c r="E211" s="8"/>
      <c r="F211" s="8"/>
      <c r="G211" s="8"/>
      <c r="H211" s="8"/>
      <c r="I211" s="8"/>
      <c r="J211" s="8"/>
      <c r="K211" s="8"/>
      <c r="L211" s="8"/>
      <c r="M211" s="8"/>
      <c r="N211" s="8"/>
      <c r="O211" s="8"/>
      <c r="P211" s="8"/>
      <c r="Q211" s="8"/>
      <c r="R211" s="8"/>
      <c r="S211" s="8"/>
      <c r="T211" s="8"/>
      <c r="U211" s="8"/>
      <c r="V211" s="8"/>
    </row>
    <row r="212" customFormat="false" ht="15.75" hidden="false" customHeight="false" outlineLevel="0" collapsed="false">
      <c r="A212" s="8"/>
      <c r="B212" s="8"/>
      <c r="C212" s="8"/>
      <c r="D212" s="8"/>
      <c r="E212" s="8"/>
      <c r="F212" s="8"/>
      <c r="G212" s="8"/>
      <c r="H212" s="8"/>
      <c r="I212" s="8"/>
      <c r="J212" s="8"/>
      <c r="K212" s="8"/>
      <c r="L212" s="8"/>
      <c r="M212" s="8"/>
      <c r="N212" s="8"/>
      <c r="O212" s="8"/>
      <c r="P212" s="8"/>
      <c r="Q212" s="8"/>
      <c r="R212" s="8"/>
      <c r="S212" s="8"/>
      <c r="T212" s="8"/>
      <c r="U212" s="8"/>
      <c r="V212" s="8"/>
    </row>
    <row r="213" customFormat="false" ht="15.75" hidden="false" customHeight="false" outlineLevel="0" collapsed="false">
      <c r="A213" s="8"/>
      <c r="B213" s="8"/>
      <c r="C213" s="8"/>
      <c r="D213" s="8"/>
      <c r="E213" s="8"/>
      <c r="F213" s="8"/>
      <c r="G213" s="8"/>
      <c r="H213" s="8"/>
      <c r="I213" s="8"/>
      <c r="J213" s="8"/>
      <c r="K213" s="8"/>
      <c r="L213" s="8"/>
      <c r="M213" s="8"/>
      <c r="N213" s="8"/>
      <c r="O213" s="8"/>
      <c r="P213" s="8"/>
      <c r="Q213" s="8"/>
      <c r="R213" s="8"/>
      <c r="S213" s="8"/>
      <c r="T213" s="8"/>
      <c r="U213" s="8"/>
      <c r="V213" s="8"/>
    </row>
    <row r="214" customFormat="false" ht="15.75" hidden="false" customHeight="false" outlineLevel="0" collapsed="false">
      <c r="A214" s="8"/>
      <c r="B214" s="8"/>
      <c r="C214" s="8"/>
      <c r="D214" s="8"/>
      <c r="E214" s="8"/>
      <c r="F214" s="8"/>
      <c r="G214" s="8"/>
      <c r="H214" s="8"/>
      <c r="I214" s="8"/>
      <c r="J214" s="8"/>
      <c r="K214" s="8"/>
      <c r="L214" s="8"/>
      <c r="M214" s="8"/>
      <c r="N214" s="8"/>
      <c r="O214" s="8"/>
      <c r="P214" s="8"/>
      <c r="Q214" s="8"/>
      <c r="R214" s="8"/>
      <c r="S214" s="8"/>
      <c r="T214" s="8"/>
      <c r="U214" s="8"/>
      <c r="V214" s="8"/>
    </row>
    <row r="215" customFormat="false" ht="15.75" hidden="false" customHeight="false" outlineLevel="0" collapsed="false">
      <c r="A215" s="8"/>
      <c r="B215" s="8"/>
      <c r="C215" s="8"/>
      <c r="D215" s="8"/>
      <c r="E215" s="8"/>
      <c r="F215" s="8"/>
      <c r="G215" s="8"/>
      <c r="H215" s="8"/>
      <c r="I215" s="8"/>
      <c r="J215" s="8"/>
      <c r="K215" s="8"/>
      <c r="L215" s="8"/>
      <c r="M215" s="8"/>
      <c r="N215" s="8"/>
      <c r="O215" s="8"/>
      <c r="P215" s="8"/>
      <c r="Q215" s="8"/>
      <c r="R215" s="8"/>
      <c r="S215" s="8"/>
      <c r="T215" s="8"/>
      <c r="U215" s="8"/>
      <c r="V215" s="8"/>
    </row>
    <row r="216" customFormat="false" ht="15.75" hidden="false" customHeight="false" outlineLevel="0" collapsed="false">
      <c r="A216" s="8"/>
      <c r="B216" s="8"/>
      <c r="C216" s="8"/>
      <c r="D216" s="8"/>
      <c r="E216" s="8"/>
      <c r="F216" s="8"/>
      <c r="G216" s="8"/>
      <c r="H216" s="8"/>
      <c r="I216" s="8"/>
      <c r="J216" s="8"/>
      <c r="K216" s="8"/>
      <c r="L216" s="8"/>
      <c r="M216" s="8"/>
      <c r="N216" s="8"/>
      <c r="O216" s="8"/>
      <c r="P216" s="8"/>
      <c r="Q216" s="8"/>
      <c r="R216" s="8"/>
      <c r="S216" s="8"/>
      <c r="T216" s="8"/>
      <c r="U216" s="8"/>
      <c r="V216" s="8"/>
    </row>
    <row r="217" customFormat="false" ht="15.75" hidden="false" customHeight="false" outlineLevel="0" collapsed="false">
      <c r="A217" s="8"/>
      <c r="B217" s="8"/>
      <c r="C217" s="8"/>
      <c r="D217" s="8"/>
      <c r="E217" s="8"/>
      <c r="F217" s="8"/>
      <c r="G217" s="8"/>
      <c r="H217" s="8"/>
      <c r="I217" s="8"/>
      <c r="J217" s="8"/>
      <c r="K217" s="8"/>
      <c r="L217" s="8"/>
      <c r="M217" s="8"/>
      <c r="N217" s="8"/>
      <c r="O217" s="8"/>
      <c r="P217" s="8"/>
      <c r="Q217" s="8"/>
      <c r="R217" s="8"/>
      <c r="S217" s="8"/>
      <c r="T217" s="8"/>
      <c r="U217" s="8"/>
      <c r="V217" s="8"/>
    </row>
    <row r="218" customFormat="false" ht="15.75" hidden="false" customHeight="false" outlineLevel="0" collapsed="false">
      <c r="A218" s="8"/>
      <c r="B218" s="8"/>
      <c r="C218" s="8"/>
      <c r="D218" s="8"/>
      <c r="E218" s="8"/>
      <c r="F218" s="8"/>
      <c r="G218" s="8"/>
      <c r="H218" s="8"/>
      <c r="I218" s="8"/>
      <c r="J218" s="8"/>
      <c r="K218" s="8"/>
      <c r="L218" s="8"/>
      <c r="M218" s="8"/>
      <c r="N218" s="8"/>
      <c r="O218" s="8"/>
      <c r="P218" s="8"/>
      <c r="Q218" s="8"/>
      <c r="R218" s="8"/>
      <c r="S218" s="8"/>
      <c r="T218" s="8"/>
      <c r="U218" s="8"/>
      <c r="V218" s="8"/>
    </row>
    <row r="219" customFormat="false" ht="15.75" hidden="false" customHeight="false" outlineLevel="0" collapsed="false">
      <c r="A219" s="8"/>
      <c r="B219" s="8"/>
      <c r="C219" s="8"/>
      <c r="D219" s="8"/>
      <c r="E219" s="8"/>
      <c r="F219" s="8"/>
      <c r="G219" s="8"/>
      <c r="H219" s="8"/>
      <c r="I219" s="8"/>
      <c r="J219" s="8"/>
      <c r="K219" s="8"/>
      <c r="L219" s="8"/>
      <c r="M219" s="8"/>
      <c r="N219" s="8"/>
      <c r="O219" s="8"/>
      <c r="P219" s="8"/>
      <c r="Q219" s="8"/>
      <c r="R219" s="8"/>
      <c r="S219" s="8"/>
      <c r="T219" s="8"/>
      <c r="U219" s="8"/>
      <c r="V219" s="8"/>
    </row>
    <row r="220" customFormat="false" ht="15.75" hidden="false" customHeight="false" outlineLevel="0" collapsed="false">
      <c r="A220" s="8"/>
      <c r="B220" s="8"/>
      <c r="C220" s="8"/>
      <c r="D220" s="8"/>
      <c r="E220" s="8"/>
      <c r="F220" s="8"/>
      <c r="G220" s="8"/>
      <c r="H220" s="8"/>
      <c r="I220" s="8"/>
      <c r="J220" s="8"/>
      <c r="K220" s="8"/>
      <c r="L220" s="8"/>
      <c r="M220" s="8"/>
      <c r="N220" s="8"/>
      <c r="O220" s="8"/>
      <c r="P220" s="8"/>
      <c r="Q220" s="8"/>
      <c r="R220" s="8"/>
      <c r="S220" s="8"/>
      <c r="T220" s="8"/>
      <c r="U220" s="8"/>
      <c r="V220" s="8"/>
    </row>
    <row r="221" customFormat="false" ht="15.75" hidden="false" customHeight="false" outlineLevel="0" collapsed="false">
      <c r="A221" s="8"/>
      <c r="B221" s="8"/>
      <c r="C221" s="8"/>
      <c r="D221" s="8"/>
      <c r="E221" s="8"/>
      <c r="F221" s="8"/>
      <c r="G221" s="8"/>
      <c r="H221" s="8"/>
      <c r="I221" s="8"/>
      <c r="J221" s="8"/>
      <c r="K221" s="8"/>
      <c r="L221" s="8"/>
      <c r="M221" s="8"/>
      <c r="N221" s="8"/>
      <c r="O221" s="8"/>
      <c r="P221" s="8"/>
      <c r="Q221" s="8"/>
      <c r="R221" s="8"/>
      <c r="S221" s="8"/>
      <c r="T221" s="8"/>
      <c r="U221" s="8"/>
      <c r="V221" s="8"/>
    </row>
    <row r="222" customFormat="false" ht="15.75" hidden="false" customHeight="false" outlineLevel="0" collapsed="false">
      <c r="A222" s="8"/>
      <c r="B222" s="8"/>
      <c r="C222" s="8"/>
      <c r="D222" s="8"/>
      <c r="E222" s="8"/>
      <c r="F222" s="8"/>
      <c r="G222" s="8"/>
      <c r="H222" s="8"/>
      <c r="I222" s="8"/>
      <c r="J222" s="8"/>
      <c r="K222" s="8"/>
      <c r="L222" s="8"/>
      <c r="M222" s="8"/>
      <c r="N222" s="8"/>
      <c r="O222" s="8"/>
      <c r="P222" s="8"/>
      <c r="Q222" s="8"/>
      <c r="R222" s="8"/>
      <c r="S222" s="8"/>
      <c r="T222" s="8"/>
      <c r="U222" s="8"/>
      <c r="V222" s="8"/>
    </row>
    <row r="223" customFormat="false" ht="15.75" hidden="false" customHeight="false" outlineLevel="0" collapsed="false">
      <c r="A223" s="8"/>
      <c r="B223" s="8"/>
      <c r="C223" s="8"/>
      <c r="D223" s="8"/>
      <c r="E223" s="8"/>
      <c r="F223" s="8"/>
      <c r="G223" s="8"/>
      <c r="H223" s="8"/>
      <c r="I223" s="8"/>
      <c r="J223" s="8"/>
      <c r="K223" s="8"/>
      <c r="L223" s="8"/>
      <c r="M223" s="8"/>
      <c r="N223" s="8"/>
      <c r="O223" s="8"/>
      <c r="P223" s="8"/>
      <c r="Q223" s="8"/>
      <c r="R223" s="8"/>
      <c r="S223" s="8"/>
      <c r="T223" s="8"/>
      <c r="U223" s="8"/>
      <c r="V223" s="8"/>
    </row>
    <row r="224" customFormat="false" ht="15.75" hidden="false" customHeight="false" outlineLevel="0" collapsed="false">
      <c r="A224" s="8"/>
      <c r="B224" s="8"/>
      <c r="C224" s="8"/>
      <c r="D224" s="8"/>
      <c r="E224" s="8"/>
      <c r="F224" s="8"/>
      <c r="G224" s="8"/>
      <c r="H224" s="8"/>
      <c r="I224" s="8"/>
      <c r="J224" s="8"/>
      <c r="K224" s="8"/>
      <c r="L224" s="8"/>
      <c r="M224" s="8"/>
      <c r="N224" s="8"/>
      <c r="O224" s="8"/>
      <c r="P224" s="8"/>
      <c r="Q224" s="8"/>
      <c r="R224" s="8"/>
      <c r="S224" s="8"/>
      <c r="T224" s="8"/>
      <c r="U224" s="8"/>
      <c r="V224" s="8"/>
    </row>
    <row r="225" customFormat="false" ht="15.75" hidden="false" customHeight="false" outlineLevel="0" collapsed="false">
      <c r="A225" s="8"/>
      <c r="B225" s="8"/>
      <c r="C225" s="8"/>
      <c r="D225" s="8"/>
      <c r="E225" s="8"/>
      <c r="F225" s="8"/>
      <c r="G225" s="8"/>
      <c r="H225" s="8"/>
      <c r="I225" s="8"/>
      <c r="J225" s="8"/>
      <c r="K225" s="8"/>
      <c r="L225" s="8"/>
      <c r="M225" s="8"/>
      <c r="N225" s="8"/>
      <c r="O225" s="8"/>
      <c r="P225" s="8"/>
      <c r="Q225" s="8"/>
      <c r="R225" s="8"/>
      <c r="S225" s="8"/>
      <c r="T225" s="8"/>
      <c r="U225" s="8"/>
      <c r="V225" s="8"/>
    </row>
    <row r="226" customFormat="false" ht="15.75" hidden="false" customHeight="false" outlineLevel="0" collapsed="false">
      <c r="A226" s="8"/>
      <c r="B226" s="8"/>
      <c r="C226" s="8"/>
      <c r="D226" s="8"/>
      <c r="E226" s="8"/>
      <c r="F226" s="8"/>
      <c r="G226" s="8"/>
      <c r="H226" s="8"/>
      <c r="I226" s="8"/>
      <c r="J226" s="8"/>
      <c r="K226" s="8"/>
      <c r="L226" s="8"/>
      <c r="M226" s="8"/>
      <c r="N226" s="8"/>
      <c r="O226" s="8"/>
      <c r="P226" s="8"/>
      <c r="Q226" s="8"/>
      <c r="R226" s="8"/>
      <c r="S226" s="8"/>
      <c r="T226" s="8"/>
      <c r="U226" s="8"/>
      <c r="V226" s="8"/>
    </row>
    <row r="227" customFormat="false" ht="15.75" hidden="false" customHeight="false" outlineLevel="0" collapsed="false">
      <c r="A227" s="8"/>
      <c r="B227" s="8"/>
      <c r="C227" s="8"/>
      <c r="D227" s="8"/>
      <c r="E227" s="8"/>
      <c r="F227" s="8"/>
      <c r="G227" s="8"/>
      <c r="H227" s="8"/>
      <c r="I227" s="8"/>
      <c r="J227" s="8"/>
      <c r="K227" s="8"/>
      <c r="L227" s="8"/>
      <c r="M227" s="8"/>
      <c r="N227" s="8"/>
      <c r="O227" s="8"/>
      <c r="P227" s="8"/>
      <c r="Q227" s="8"/>
      <c r="R227" s="8"/>
      <c r="S227" s="8"/>
      <c r="T227" s="8"/>
      <c r="U227" s="8"/>
      <c r="V227" s="8"/>
    </row>
    <row r="228" customFormat="false" ht="15.75" hidden="false" customHeight="false" outlineLevel="0" collapsed="false">
      <c r="A228" s="8"/>
      <c r="B228" s="8"/>
      <c r="C228" s="8"/>
      <c r="D228" s="8"/>
      <c r="E228" s="8"/>
      <c r="F228" s="8"/>
      <c r="G228" s="8"/>
      <c r="H228" s="8"/>
      <c r="I228" s="8"/>
      <c r="J228" s="8"/>
      <c r="K228" s="8"/>
      <c r="L228" s="8"/>
      <c r="M228" s="8"/>
      <c r="N228" s="8"/>
      <c r="O228" s="8"/>
      <c r="P228" s="8"/>
      <c r="Q228" s="8"/>
      <c r="R228" s="8"/>
      <c r="S228" s="8"/>
      <c r="T228" s="8"/>
      <c r="U228" s="8"/>
      <c r="V228" s="8"/>
    </row>
    <row r="229" customFormat="false" ht="15.75" hidden="false" customHeight="false" outlineLevel="0" collapsed="false">
      <c r="A229" s="8"/>
      <c r="B229" s="8"/>
      <c r="C229" s="8"/>
      <c r="D229" s="8"/>
      <c r="E229" s="8"/>
      <c r="F229" s="8"/>
      <c r="G229" s="8"/>
      <c r="H229" s="8"/>
      <c r="I229" s="8"/>
      <c r="J229" s="8"/>
      <c r="K229" s="8"/>
      <c r="L229" s="8"/>
      <c r="M229" s="8"/>
      <c r="N229" s="8"/>
      <c r="O229" s="8"/>
      <c r="P229" s="8"/>
      <c r="Q229" s="8"/>
      <c r="R229" s="8"/>
      <c r="S229" s="8"/>
      <c r="T229" s="8"/>
      <c r="U229" s="8"/>
      <c r="V229" s="8"/>
    </row>
    <row r="230" customFormat="false" ht="15.75" hidden="false" customHeight="false" outlineLevel="0" collapsed="false">
      <c r="A230" s="8"/>
      <c r="B230" s="8"/>
      <c r="C230" s="8"/>
      <c r="D230" s="8"/>
      <c r="E230" s="8"/>
      <c r="F230" s="8"/>
      <c r="G230" s="8"/>
      <c r="H230" s="8"/>
      <c r="I230" s="8"/>
      <c r="J230" s="8"/>
      <c r="K230" s="8"/>
      <c r="L230" s="8"/>
      <c r="M230" s="8"/>
      <c r="N230" s="8"/>
      <c r="O230" s="8"/>
      <c r="P230" s="8"/>
      <c r="Q230" s="8"/>
      <c r="R230" s="8"/>
      <c r="S230" s="8"/>
      <c r="T230" s="8"/>
      <c r="U230" s="8"/>
      <c r="V230" s="8"/>
    </row>
    <row r="231" customFormat="false" ht="15.75" hidden="false" customHeight="false" outlineLevel="0" collapsed="false">
      <c r="A231" s="8"/>
      <c r="B231" s="8"/>
      <c r="C231" s="8"/>
      <c r="D231" s="8"/>
      <c r="E231" s="8"/>
      <c r="F231" s="8"/>
      <c r="G231" s="8"/>
      <c r="H231" s="8"/>
      <c r="I231" s="8"/>
      <c r="J231" s="8"/>
      <c r="K231" s="8"/>
      <c r="L231" s="8"/>
      <c r="M231" s="8"/>
      <c r="N231" s="8"/>
      <c r="O231" s="8"/>
      <c r="P231" s="8"/>
      <c r="Q231" s="8"/>
      <c r="R231" s="8"/>
      <c r="S231" s="8"/>
      <c r="T231" s="8"/>
      <c r="U231" s="8"/>
      <c r="V231" s="8"/>
    </row>
    <row r="232" customFormat="false" ht="15.75" hidden="false" customHeight="false" outlineLevel="0" collapsed="false">
      <c r="A232" s="8"/>
      <c r="B232" s="8"/>
      <c r="C232" s="8"/>
      <c r="D232" s="8"/>
      <c r="E232" s="8"/>
      <c r="F232" s="8"/>
      <c r="G232" s="8"/>
      <c r="H232" s="8"/>
      <c r="I232" s="8"/>
      <c r="J232" s="8"/>
      <c r="K232" s="8"/>
      <c r="L232" s="8"/>
      <c r="M232" s="8"/>
      <c r="N232" s="8"/>
      <c r="O232" s="8"/>
      <c r="P232" s="8"/>
      <c r="Q232" s="8"/>
      <c r="R232" s="8"/>
      <c r="S232" s="8"/>
      <c r="T232" s="8"/>
      <c r="U232" s="8"/>
      <c r="V232" s="8"/>
    </row>
    <row r="233" customFormat="false" ht="15.75" hidden="false" customHeight="false" outlineLevel="0" collapsed="false">
      <c r="A233" s="8"/>
      <c r="B233" s="8"/>
      <c r="C233" s="8"/>
      <c r="D233" s="8"/>
      <c r="E233" s="8"/>
      <c r="F233" s="8"/>
      <c r="G233" s="8"/>
      <c r="H233" s="8"/>
      <c r="I233" s="8"/>
      <c r="J233" s="8"/>
      <c r="K233" s="8"/>
      <c r="L233" s="8"/>
      <c r="M233" s="8"/>
      <c r="N233" s="8"/>
      <c r="O233" s="8"/>
      <c r="P233" s="8"/>
      <c r="Q233" s="8"/>
      <c r="R233" s="8"/>
      <c r="S233" s="8"/>
      <c r="T233" s="8"/>
      <c r="U233" s="8"/>
      <c r="V233" s="8"/>
    </row>
    <row r="234" customFormat="false" ht="15.75" hidden="false" customHeight="false" outlineLevel="0" collapsed="false">
      <c r="A234" s="8"/>
      <c r="B234" s="8"/>
      <c r="C234" s="8"/>
      <c r="D234" s="8"/>
      <c r="E234" s="8"/>
      <c r="F234" s="8"/>
      <c r="G234" s="8"/>
      <c r="H234" s="8"/>
      <c r="I234" s="8"/>
      <c r="J234" s="8"/>
      <c r="K234" s="8"/>
      <c r="L234" s="8"/>
      <c r="M234" s="8"/>
      <c r="N234" s="8"/>
      <c r="O234" s="8"/>
      <c r="P234" s="8"/>
      <c r="Q234" s="8"/>
      <c r="R234" s="8"/>
      <c r="S234" s="8"/>
      <c r="T234" s="8"/>
      <c r="U234" s="8"/>
      <c r="V234" s="8"/>
    </row>
    <row r="235" customFormat="false" ht="15.75" hidden="false" customHeight="false" outlineLevel="0" collapsed="false">
      <c r="A235" s="8"/>
      <c r="B235" s="8"/>
      <c r="C235" s="8"/>
      <c r="D235" s="8"/>
      <c r="E235" s="8"/>
      <c r="F235" s="8"/>
      <c r="G235" s="8"/>
      <c r="H235" s="8"/>
      <c r="I235" s="8"/>
      <c r="J235" s="8"/>
      <c r="K235" s="8"/>
      <c r="L235" s="8"/>
      <c r="M235" s="8"/>
      <c r="N235" s="8"/>
      <c r="O235" s="8"/>
      <c r="P235" s="8"/>
      <c r="Q235" s="8"/>
      <c r="R235" s="8"/>
      <c r="S235" s="8"/>
      <c r="T235" s="8"/>
      <c r="U235" s="8"/>
      <c r="V235" s="8"/>
    </row>
    <row r="236" customFormat="false" ht="15.75" hidden="false" customHeight="false" outlineLevel="0" collapsed="false">
      <c r="A236" s="8"/>
      <c r="B236" s="8"/>
      <c r="C236" s="8"/>
      <c r="D236" s="8"/>
      <c r="E236" s="8"/>
      <c r="F236" s="8"/>
      <c r="G236" s="8"/>
      <c r="H236" s="8"/>
      <c r="I236" s="8"/>
      <c r="J236" s="8"/>
      <c r="K236" s="8"/>
      <c r="L236" s="8"/>
      <c r="M236" s="8"/>
      <c r="N236" s="8"/>
      <c r="O236" s="8"/>
      <c r="P236" s="8"/>
      <c r="Q236" s="8"/>
      <c r="R236" s="8"/>
      <c r="S236" s="8"/>
      <c r="T236" s="8"/>
      <c r="U236" s="8"/>
      <c r="V236" s="8"/>
    </row>
    <row r="237" customFormat="false" ht="15.75" hidden="false" customHeight="false" outlineLevel="0" collapsed="false">
      <c r="A237" s="8"/>
      <c r="B237" s="8"/>
      <c r="C237" s="8"/>
      <c r="D237" s="8"/>
      <c r="E237" s="8"/>
      <c r="F237" s="8"/>
      <c r="G237" s="8"/>
      <c r="H237" s="8"/>
      <c r="I237" s="8"/>
      <c r="J237" s="8"/>
      <c r="K237" s="8"/>
      <c r="L237" s="8"/>
      <c r="M237" s="8"/>
      <c r="N237" s="8"/>
      <c r="O237" s="8"/>
      <c r="P237" s="8"/>
      <c r="Q237" s="8"/>
      <c r="R237" s="8"/>
      <c r="S237" s="8"/>
      <c r="T237" s="8"/>
      <c r="U237" s="8"/>
      <c r="V237" s="8"/>
    </row>
    <row r="238" customFormat="false" ht="15.75" hidden="false" customHeight="false" outlineLevel="0" collapsed="false">
      <c r="A238" s="8"/>
      <c r="B238" s="8"/>
      <c r="C238" s="8"/>
      <c r="D238" s="8"/>
      <c r="E238" s="8"/>
      <c r="F238" s="8"/>
      <c r="G238" s="8"/>
      <c r="H238" s="8"/>
      <c r="I238" s="8"/>
      <c r="J238" s="8"/>
      <c r="K238" s="8"/>
      <c r="L238" s="8"/>
      <c r="M238" s="8"/>
      <c r="N238" s="8"/>
      <c r="O238" s="8"/>
      <c r="P238" s="8"/>
      <c r="Q238" s="8"/>
      <c r="R238" s="8"/>
      <c r="S238" s="8"/>
      <c r="T238" s="8"/>
      <c r="U238" s="8"/>
      <c r="V238" s="8"/>
    </row>
    <row r="239" customFormat="false" ht="15.75" hidden="false" customHeight="false" outlineLevel="0" collapsed="false">
      <c r="A239" s="8"/>
      <c r="B239" s="8"/>
      <c r="C239" s="8"/>
      <c r="D239" s="8"/>
      <c r="E239" s="8"/>
      <c r="F239" s="8"/>
      <c r="G239" s="8"/>
      <c r="H239" s="8"/>
      <c r="I239" s="8"/>
      <c r="J239" s="8"/>
      <c r="K239" s="8"/>
      <c r="L239" s="8"/>
      <c r="M239" s="8"/>
      <c r="N239" s="8"/>
      <c r="O239" s="8"/>
      <c r="P239" s="8"/>
      <c r="Q239" s="8"/>
      <c r="R239" s="8"/>
      <c r="S239" s="8"/>
      <c r="T239" s="8"/>
      <c r="U239" s="8"/>
      <c r="V239" s="8"/>
    </row>
    <row r="240" customFormat="false" ht="15.75" hidden="false" customHeight="false" outlineLevel="0" collapsed="false">
      <c r="A240" s="8"/>
      <c r="B240" s="8"/>
      <c r="C240" s="8"/>
      <c r="D240" s="8"/>
      <c r="E240" s="8"/>
      <c r="F240" s="8"/>
      <c r="G240" s="8"/>
      <c r="H240" s="8"/>
      <c r="I240" s="8"/>
      <c r="J240" s="8"/>
      <c r="K240" s="8"/>
      <c r="L240" s="8"/>
      <c r="M240" s="8"/>
      <c r="N240" s="8"/>
      <c r="O240" s="8"/>
      <c r="P240" s="8"/>
      <c r="Q240" s="8"/>
      <c r="R240" s="8"/>
      <c r="S240" s="8"/>
      <c r="T240" s="8"/>
      <c r="U240" s="8"/>
      <c r="V240" s="8"/>
    </row>
    <row r="241" customFormat="false" ht="15.75" hidden="false" customHeight="false" outlineLevel="0" collapsed="false">
      <c r="A241" s="8"/>
      <c r="B241" s="8"/>
      <c r="C241" s="8"/>
      <c r="D241" s="8"/>
      <c r="E241" s="8"/>
      <c r="F241" s="8"/>
      <c r="G241" s="8"/>
      <c r="H241" s="8"/>
      <c r="I241" s="8"/>
      <c r="J241" s="8"/>
      <c r="K241" s="8"/>
      <c r="L241" s="8"/>
      <c r="M241" s="8"/>
      <c r="N241" s="8"/>
      <c r="O241" s="8"/>
      <c r="P241" s="8"/>
      <c r="Q241" s="8"/>
      <c r="R241" s="8"/>
      <c r="S241" s="8"/>
      <c r="T241" s="8"/>
      <c r="U241" s="8"/>
      <c r="V241" s="8"/>
    </row>
    <row r="242" customFormat="false" ht="15.75" hidden="false" customHeight="false" outlineLevel="0" collapsed="false">
      <c r="A242" s="8"/>
      <c r="B242" s="8"/>
      <c r="C242" s="8"/>
      <c r="D242" s="8"/>
      <c r="E242" s="8"/>
      <c r="F242" s="8"/>
      <c r="G242" s="8"/>
      <c r="H242" s="8"/>
      <c r="I242" s="8"/>
      <c r="J242" s="8"/>
      <c r="K242" s="8"/>
      <c r="L242" s="8"/>
      <c r="M242" s="8"/>
      <c r="N242" s="8"/>
      <c r="O242" s="8"/>
      <c r="P242" s="8"/>
      <c r="Q242" s="8"/>
      <c r="R242" s="8"/>
      <c r="S242" s="8"/>
      <c r="T242" s="8"/>
      <c r="U242" s="8"/>
      <c r="V242" s="8"/>
    </row>
    <row r="243" customFormat="false" ht="15.75" hidden="false" customHeight="false" outlineLevel="0" collapsed="false">
      <c r="A243" s="8"/>
      <c r="B243" s="8"/>
      <c r="C243" s="8"/>
      <c r="D243" s="8"/>
      <c r="E243" s="8"/>
      <c r="F243" s="8"/>
      <c r="G243" s="8"/>
      <c r="H243" s="8"/>
      <c r="I243" s="8"/>
      <c r="J243" s="8"/>
      <c r="K243" s="8"/>
      <c r="L243" s="8"/>
      <c r="M243" s="8"/>
      <c r="N243" s="8"/>
      <c r="O243" s="8"/>
      <c r="P243" s="8"/>
      <c r="Q243" s="8"/>
      <c r="R243" s="8"/>
      <c r="S243" s="8"/>
      <c r="T243" s="8"/>
      <c r="U243" s="8"/>
      <c r="V243" s="8"/>
    </row>
    <row r="244" customFormat="false" ht="15.75" hidden="false" customHeight="false" outlineLevel="0" collapsed="false">
      <c r="A244" s="8"/>
      <c r="B244" s="8"/>
      <c r="C244" s="8"/>
      <c r="D244" s="8"/>
      <c r="E244" s="8"/>
      <c r="F244" s="8"/>
      <c r="G244" s="8"/>
      <c r="H244" s="8"/>
      <c r="I244" s="8"/>
      <c r="J244" s="8"/>
      <c r="K244" s="8"/>
      <c r="L244" s="8"/>
      <c r="M244" s="8"/>
      <c r="N244" s="8"/>
      <c r="O244" s="8"/>
      <c r="P244" s="8"/>
      <c r="Q244" s="8"/>
      <c r="R244" s="8"/>
      <c r="S244" s="8"/>
      <c r="T244" s="8"/>
      <c r="U244" s="8"/>
      <c r="V244" s="8"/>
    </row>
    <row r="245" customFormat="false" ht="15.75" hidden="false" customHeight="false" outlineLevel="0" collapsed="false">
      <c r="A245" s="8"/>
      <c r="B245" s="8"/>
      <c r="C245" s="8"/>
      <c r="D245" s="8"/>
      <c r="E245" s="8"/>
      <c r="F245" s="8"/>
      <c r="G245" s="8"/>
      <c r="H245" s="8"/>
      <c r="I245" s="8"/>
      <c r="J245" s="8"/>
      <c r="K245" s="8"/>
      <c r="L245" s="8"/>
      <c r="M245" s="8"/>
      <c r="N245" s="8"/>
      <c r="O245" s="8"/>
      <c r="P245" s="8"/>
      <c r="Q245" s="8"/>
      <c r="R245" s="8"/>
      <c r="S245" s="8"/>
      <c r="T245" s="8"/>
      <c r="U245" s="8"/>
      <c r="V245" s="8"/>
    </row>
    <row r="246" customFormat="false" ht="15.75" hidden="false" customHeight="false" outlineLevel="0" collapsed="false">
      <c r="A246" s="8"/>
      <c r="B246" s="8"/>
      <c r="C246" s="8"/>
      <c r="D246" s="8"/>
      <c r="E246" s="8"/>
      <c r="F246" s="8"/>
      <c r="G246" s="8"/>
      <c r="H246" s="8"/>
      <c r="I246" s="8"/>
      <c r="J246" s="8"/>
      <c r="K246" s="8"/>
      <c r="L246" s="8"/>
      <c r="M246" s="8"/>
      <c r="N246" s="8"/>
      <c r="O246" s="8"/>
      <c r="P246" s="8"/>
      <c r="Q246" s="8"/>
      <c r="R246" s="8"/>
      <c r="S246" s="8"/>
      <c r="T246" s="8"/>
      <c r="U246" s="8"/>
      <c r="V246" s="8"/>
    </row>
    <row r="247" customFormat="false" ht="15.75" hidden="false" customHeight="false" outlineLevel="0" collapsed="false">
      <c r="A247" s="8"/>
      <c r="B247" s="8"/>
      <c r="C247" s="8"/>
      <c r="D247" s="8"/>
      <c r="E247" s="8"/>
      <c r="F247" s="8"/>
      <c r="G247" s="8"/>
      <c r="H247" s="8"/>
      <c r="I247" s="8"/>
      <c r="J247" s="8"/>
      <c r="K247" s="8"/>
      <c r="L247" s="8"/>
      <c r="M247" s="8"/>
      <c r="N247" s="8"/>
      <c r="O247" s="8"/>
      <c r="P247" s="8"/>
      <c r="Q247" s="8"/>
      <c r="R247" s="8"/>
      <c r="S247" s="8"/>
      <c r="T247" s="8"/>
      <c r="U247" s="8"/>
      <c r="V247" s="8"/>
    </row>
    <row r="248" customFormat="false" ht="15.75" hidden="false" customHeight="false" outlineLevel="0" collapsed="false">
      <c r="A248" s="8"/>
      <c r="B248" s="8"/>
      <c r="C248" s="8"/>
      <c r="D248" s="8"/>
      <c r="E248" s="8"/>
      <c r="F248" s="8"/>
      <c r="G248" s="8"/>
      <c r="H248" s="8"/>
      <c r="I248" s="8"/>
      <c r="J248" s="8"/>
      <c r="K248" s="8"/>
      <c r="L248" s="8"/>
      <c r="M248" s="8"/>
      <c r="N248" s="8"/>
      <c r="O248" s="8"/>
      <c r="P248" s="8"/>
      <c r="Q248" s="8"/>
      <c r="R248" s="8"/>
      <c r="S248" s="8"/>
      <c r="T248" s="8"/>
      <c r="U248" s="8"/>
      <c r="V248" s="8"/>
    </row>
    <row r="249" customFormat="false" ht="15.75" hidden="false" customHeight="false" outlineLevel="0" collapsed="false">
      <c r="A249" s="8"/>
      <c r="B249" s="8"/>
      <c r="C249" s="8"/>
      <c r="D249" s="8"/>
      <c r="E249" s="8"/>
      <c r="F249" s="8"/>
      <c r="G249" s="8"/>
      <c r="H249" s="8"/>
      <c r="I249" s="8"/>
      <c r="J249" s="8"/>
      <c r="K249" s="8"/>
      <c r="L249" s="8"/>
      <c r="M249" s="8"/>
      <c r="N249" s="8"/>
      <c r="O249" s="8"/>
      <c r="P249" s="8"/>
      <c r="Q249" s="8"/>
      <c r="R249" s="8"/>
      <c r="S249" s="8"/>
      <c r="T249" s="8"/>
      <c r="U249" s="8"/>
      <c r="V249" s="8"/>
    </row>
    <row r="250" customFormat="false" ht="15.75" hidden="false" customHeight="false" outlineLevel="0" collapsed="false">
      <c r="A250" s="8"/>
      <c r="B250" s="8"/>
      <c r="C250" s="8"/>
      <c r="D250" s="8"/>
      <c r="E250" s="8"/>
      <c r="F250" s="8"/>
      <c r="G250" s="8"/>
      <c r="H250" s="8"/>
      <c r="I250" s="8"/>
      <c r="J250" s="8"/>
      <c r="K250" s="8"/>
      <c r="L250" s="8"/>
      <c r="M250" s="8"/>
      <c r="N250" s="8"/>
      <c r="O250" s="8"/>
      <c r="P250" s="8"/>
      <c r="Q250" s="8"/>
      <c r="R250" s="8"/>
      <c r="S250" s="8"/>
      <c r="T250" s="8"/>
      <c r="U250" s="8"/>
      <c r="V250" s="8"/>
    </row>
    <row r="251" customFormat="false" ht="15.75" hidden="false" customHeight="false" outlineLevel="0" collapsed="false">
      <c r="A251" s="8"/>
      <c r="B251" s="8"/>
      <c r="C251" s="8"/>
      <c r="D251" s="8"/>
      <c r="E251" s="8"/>
      <c r="F251" s="8"/>
      <c r="G251" s="8"/>
      <c r="H251" s="8"/>
      <c r="I251" s="8"/>
      <c r="J251" s="8"/>
      <c r="K251" s="8"/>
      <c r="L251" s="8"/>
      <c r="M251" s="8"/>
      <c r="N251" s="8"/>
      <c r="O251" s="8"/>
      <c r="P251" s="8"/>
      <c r="Q251" s="8"/>
      <c r="R251" s="8"/>
      <c r="S251" s="8"/>
      <c r="T251" s="8"/>
      <c r="U251" s="8"/>
      <c r="V251" s="8"/>
    </row>
    <row r="252" customFormat="false" ht="15.75" hidden="false" customHeight="false" outlineLevel="0" collapsed="false">
      <c r="A252" s="8"/>
      <c r="B252" s="8"/>
      <c r="C252" s="8"/>
      <c r="D252" s="8"/>
      <c r="E252" s="8"/>
      <c r="F252" s="8"/>
      <c r="G252" s="8"/>
      <c r="H252" s="8"/>
      <c r="I252" s="8"/>
      <c r="J252" s="8"/>
      <c r="K252" s="8"/>
      <c r="L252" s="8"/>
      <c r="M252" s="8"/>
      <c r="N252" s="8"/>
      <c r="O252" s="8"/>
      <c r="P252" s="8"/>
      <c r="Q252" s="8"/>
      <c r="R252" s="8"/>
      <c r="S252" s="8"/>
      <c r="T252" s="8"/>
      <c r="U252" s="8"/>
      <c r="V252" s="8"/>
    </row>
    <row r="253" customFormat="false" ht="15.75" hidden="false" customHeight="false" outlineLevel="0" collapsed="false">
      <c r="A253" s="8"/>
      <c r="B253" s="8"/>
      <c r="C253" s="8"/>
      <c r="D253" s="8"/>
      <c r="E253" s="8"/>
      <c r="F253" s="8"/>
      <c r="G253" s="8"/>
      <c r="H253" s="8"/>
      <c r="I253" s="8"/>
      <c r="J253" s="8"/>
      <c r="K253" s="8"/>
      <c r="L253" s="8"/>
      <c r="M253" s="8"/>
      <c r="N253" s="8"/>
      <c r="O253" s="8"/>
      <c r="P253" s="8"/>
      <c r="Q253" s="8"/>
      <c r="R253" s="8"/>
      <c r="S253" s="8"/>
      <c r="T253" s="8"/>
      <c r="U253" s="8"/>
      <c r="V253" s="8"/>
    </row>
    <row r="254" customFormat="false" ht="15.75" hidden="false" customHeight="false" outlineLevel="0" collapsed="false">
      <c r="A254" s="8"/>
      <c r="B254" s="8"/>
      <c r="C254" s="8"/>
      <c r="D254" s="8"/>
      <c r="E254" s="8"/>
      <c r="F254" s="8"/>
      <c r="G254" s="8"/>
      <c r="H254" s="8"/>
      <c r="I254" s="8"/>
      <c r="J254" s="8"/>
      <c r="K254" s="8"/>
      <c r="L254" s="8"/>
      <c r="M254" s="8"/>
      <c r="N254" s="8"/>
      <c r="O254" s="8"/>
      <c r="P254" s="8"/>
      <c r="Q254" s="8"/>
      <c r="R254" s="8"/>
      <c r="S254" s="8"/>
      <c r="T254" s="8"/>
      <c r="U254" s="8"/>
      <c r="V254" s="8"/>
    </row>
    <row r="255" customFormat="false" ht="15.75" hidden="false" customHeight="false" outlineLevel="0" collapsed="false">
      <c r="A255" s="8"/>
      <c r="B255" s="8"/>
      <c r="C255" s="8"/>
      <c r="D255" s="8"/>
      <c r="E255" s="8"/>
      <c r="F255" s="8"/>
      <c r="G255" s="8"/>
      <c r="H255" s="8"/>
      <c r="I255" s="8"/>
      <c r="J255" s="8"/>
      <c r="K255" s="8"/>
      <c r="L255" s="8"/>
      <c r="M255" s="8"/>
      <c r="N255" s="8"/>
      <c r="O255" s="8"/>
      <c r="P255" s="8"/>
      <c r="Q255" s="8"/>
      <c r="R255" s="8"/>
      <c r="S255" s="8"/>
      <c r="T255" s="8"/>
      <c r="U255" s="8"/>
      <c r="V255" s="8"/>
    </row>
    <row r="256" customFormat="false" ht="15.75" hidden="false" customHeight="false" outlineLevel="0" collapsed="false">
      <c r="A256" s="8"/>
      <c r="B256" s="8"/>
      <c r="C256" s="8"/>
      <c r="D256" s="8"/>
      <c r="E256" s="8"/>
      <c r="F256" s="8"/>
      <c r="G256" s="8"/>
      <c r="H256" s="8"/>
      <c r="I256" s="8"/>
      <c r="J256" s="8"/>
      <c r="K256" s="8"/>
      <c r="L256" s="8"/>
      <c r="M256" s="8"/>
      <c r="N256" s="8"/>
      <c r="O256" s="8"/>
      <c r="P256" s="8"/>
      <c r="Q256" s="8"/>
      <c r="R256" s="8"/>
      <c r="S256" s="8"/>
      <c r="T256" s="8"/>
      <c r="U256" s="8"/>
      <c r="V256" s="8"/>
    </row>
    <row r="257" customFormat="false" ht="15.75" hidden="false" customHeight="false" outlineLevel="0" collapsed="false">
      <c r="A257" s="8"/>
      <c r="B257" s="8"/>
      <c r="C257" s="8"/>
      <c r="D257" s="8"/>
      <c r="E257" s="8"/>
      <c r="F257" s="8"/>
      <c r="G257" s="8"/>
      <c r="H257" s="8"/>
      <c r="I257" s="8"/>
      <c r="J257" s="8"/>
      <c r="K257" s="8"/>
      <c r="L257" s="8"/>
      <c r="M257" s="8"/>
      <c r="N257" s="8"/>
      <c r="O257" s="8"/>
      <c r="P257" s="8"/>
      <c r="Q257" s="8"/>
      <c r="R257" s="8"/>
      <c r="S257" s="8"/>
      <c r="T257" s="8"/>
      <c r="U257" s="8"/>
      <c r="V257" s="8"/>
    </row>
    <row r="258" customFormat="false" ht="15.75" hidden="false" customHeight="false" outlineLevel="0" collapsed="false">
      <c r="A258" s="8"/>
      <c r="B258" s="8"/>
      <c r="C258" s="8"/>
      <c r="D258" s="8"/>
      <c r="E258" s="8"/>
      <c r="F258" s="8"/>
      <c r="G258" s="8"/>
      <c r="H258" s="8"/>
      <c r="I258" s="8"/>
      <c r="J258" s="8"/>
      <c r="K258" s="8"/>
      <c r="L258" s="8"/>
      <c r="M258" s="8"/>
      <c r="N258" s="8"/>
      <c r="O258" s="8"/>
      <c r="P258" s="8"/>
      <c r="Q258" s="8"/>
      <c r="R258" s="8"/>
      <c r="S258" s="8"/>
      <c r="T258" s="8"/>
      <c r="U258" s="8"/>
      <c r="V258" s="8"/>
    </row>
    <row r="259" customFormat="false" ht="15.75" hidden="false" customHeight="false" outlineLevel="0" collapsed="false">
      <c r="A259" s="8"/>
      <c r="B259" s="8"/>
      <c r="C259" s="8"/>
      <c r="D259" s="8"/>
      <c r="E259" s="8"/>
      <c r="F259" s="8"/>
      <c r="G259" s="8"/>
      <c r="H259" s="8"/>
      <c r="I259" s="8"/>
      <c r="J259" s="8"/>
      <c r="K259" s="8"/>
      <c r="L259" s="8"/>
      <c r="M259" s="8"/>
      <c r="N259" s="8"/>
      <c r="O259" s="8"/>
      <c r="P259" s="8"/>
      <c r="Q259" s="8"/>
      <c r="R259" s="8"/>
      <c r="S259" s="8"/>
      <c r="T259" s="8"/>
      <c r="U259" s="8"/>
      <c r="V259" s="8"/>
    </row>
    <row r="260" customFormat="false" ht="15.75" hidden="false" customHeight="false" outlineLevel="0" collapsed="false">
      <c r="A260" s="8"/>
      <c r="B260" s="8"/>
      <c r="C260" s="8"/>
      <c r="D260" s="8"/>
      <c r="E260" s="8"/>
      <c r="F260" s="8"/>
      <c r="G260" s="8"/>
      <c r="H260" s="8"/>
      <c r="I260" s="8"/>
      <c r="J260" s="8"/>
      <c r="K260" s="8"/>
      <c r="L260" s="8"/>
      <c r="M260" s="8"/>
      <c r="N260" s="8"/>
      <c r="O260" s="8"/>
      <c r="P260" s="8"/>
      <c r="Q260" s="8"/>
      <c r="R260" s="8"/>
      <c r="S260" s="8"/>
      <c r="T260" s="8"/>
      <c r="U260" s="8"/>
      <c r="V260" s="8"/>
    </row>
    <row r="261" customFormat="false" ht="15.75" hidden="false" customHeight="false" outlineLevel="0" collapsed="false">
      <c r="A261" s="8"/>
      <c r="B261" s="8"/>
      <c r="C261" s="8"/>
      <c r="D261" s="8"/>
      <c r="E261" s="8"/>
      <c r="F261" s="8"/>
      <c r="G261" s="8"/>
      <c r="H261" s="8"/>
      <c r="I261" s="8"/>
      <c r="J261" s="8"/>
      <c r="K261" s="8"/>
      <c r="L261" s="8"/>
      <c r="M261" s="8"/>
      <c r="N261" s="8"/>
      <c r="O261" s="8"/>
      <c r="P261" s="8"/>
      <c r="Q261" s="8"/>
      <c r="R261" s="8"/>
      <c r="S261" s="8"/>
      <c r="T261" s="8"/>
      <c r="U261" s="8"/>
      <c r="V261" s="8"/>
    </row>
    <row r="262" customFormat="false" ht="15.75" hidden="false" customHeight="false" outlineLevel="0" collapsed="false">
      <c r="A262" s="8"/>
      <c r="B262" s="8"/>
      <c r="C262" s="8"/>
      <c r="D262" s="8"/>
      <c r="E262" s="8"/>
      <c r="F262" s="8"/>
      <c r="G262" s="8"/>
      <c r="H262" s="8"/>
      <c r="I262" s="8"/>
      <c r="J262" s="8"/>
      <c r="K262" s="8"/>
      <c r="L262" s="8"/>
      <c r="M262" s="8"/>
      <c r="N262" s="8"/>
      <c r="O262" s="8"/>
      <c r="P262" s="8"/>
      <c r="Q262" s="8"/>
      <c r="R262" s="8"/>
      <c r="S262" s="8"/>
      <c r="T262" s="8"/>
      <c r="U262" s="8"/>
      <c r="V262" s="8"/>
    </row>
    <row r="263" customFormat="false" ht="15.75" hidden="false" customHeight="false" outlineLevel="0" collapsed="false">
      <c r="A263" s="8"/>
      <c r="B263" s="8"/>
      <c r="C263" s="8"/>
      <c r="D263" s="8"/>
      <c r="E263" s="8"/>
      <c r="F263" s="8"/>
      <c r="G263" s="8"/>
      <c r="H263" s="8"/>
      <c r="I263" s="8"/>
      <c r="J263" s="8"/>
      <c r="K263" s="8"/>
      <c r="L263" s="8"/>
      <c r="M263" s="8"/>
      <c r="N263" s="8"/>
      <c r="O263" s="8"/>
      <c r="P263" s="8"/>
      <c r="Q263" s="8"/>
      <c r="R263" s="8"/>
      <c r="S263" s="8"/>
      <c r="T263" s="8"/>
      <c r="U263" s="8"/>
      <c r="V263" s="8"/>
    </row>
    <row r="264" customFormat="false" ht="15.75" hidden="false" customHeight="false" outlineLevel="0" collapsed="false">
      <c r="A264" s="8"/>
      <c r="B264" s="8"/>
      <c r="C264" s="8"/>
      <c r="D264" s="8"/>
      <c r="E264" s="8"/>
      <c r="F264" s="8"/>
      <c r="G264" s="8"/>
      <c r="H264" s="8"/>
      <c r="I264" s="8"/>
      <c r="J264" s="8"/>
      <c r="K264" s="8"/>
      <c r="L264" s="8"/>
      <c r="M264" s="8"/>
      <c r="N264" s="8"/>
      <c r="O264" s="8"/>
      <c r="P264" s="8"/>
      <c r="Q264" s="8"/>
      <c r="R264" s="8"/>
      <c r="S264" s="8"/>
      <c r="T264" s="8"/>
      <c r="U264" s="8"/>
      <c r="V264" s="8"/>
    </row>
    <row r="265" customFormat="false" ht="15.75" hidden="false" customHeight="false" outlineLevel="0" collapsed="false">
      <c r="A265" s="8"/>
      <c r="B265" s="8"/>
      <c r="C265" s="8"/>
      <c r="D265" s="8"/>
      <c r="E265" s="8"/>
      <c r="F265" s="8"/>
      <c r="G265" s="8"/>
      <c r="H265" s="8"/>
      <c r="I265" s="8"/>
      <c r="J265" s="8"/>
      <c r="K265" s="8"/>
      <c r="L265" s="8"/>
      <c r="M265" s="8"/>
      <c r="N265" s="8"/>
      <c r="O265" s="8"/>
      <c r="P265" s="8"/>
      <c r="Q265" s="8"/>
      <c r="R265" s="8"/>
      <c r="S265" s="8"/>
      <c r="T265" s="8"/>
      <c r="U265" s="8"/>
      <c r="V265" s="8"/>
    </row>
    <row r="266" customFormat="false" ht="15.75" hidden="false" customHeight="false" outlineLevel="0" collapsed="false">
      <c r="A266" s="8"/>
      <c r="B266" s="8"/>
      <c r="C266" s="8"/>
      <c r="D266" s="8"/>
      <c r="E266" s="8"/>
      <c r="F266" s="8"/>
      <c r="G266" s="8"/>
      <c r="H266" s="8"/>
      <c r="I266" s="8"/>
      <c r="J266" s="8"/>
      <c r="K266" s="8"/>
      <c r="L266" s="8"/>
      <c r="M266" s="8"/>
      <c r="N266" s="8"/>
      <c r="O266" s="8"/>
      <c r="P266" s="8"/>
      <c r="Q266" s="8"/>
      <c r="R266" s="8"/>
      <c r="S266" s="8"/>
      <c r="T266" s="8"/>
      <c r="U266" s="8"/>
      <c r="V266" s="8"/>
    </row>
    <row r="267" customFormat="false" ht="15.75" hidden="false" customHeight="false" outlineLevel="0" collapsed="false">
      <c r="A267" s="8"/>
      <c r="B267" s="8"/>
      <c r="C267" s="8"/>
      <c r="D267" s="8"/>
      <c r="E267" s="8"/>
      <c r="F267" s="8"/>
      <c r="G267" s="8"/>
      <c r="H267" s="8"/>
      <c r="I267" s="8"/>
      <c r="J267" s="8"/>
      <c r="K267" s="8"/>
      <c r="L267" s="8"/>
      <c r="M267" s="8"/>
      <c r="N267" s="8"/>
      <c r="O267" s="8"/>
      <c r="P267" s="8"/>
      <c r="Q267" s="8"/>
      <c r="R267" s="8"/>
      <c r="S267" s="8"/>
      <c r="T267" s="8"/>
      <c r="U267" s="8"/>
      <c r="V267" s="8"/>
    </row>
    <row r="268" customFormat="false" ht="15.75" hidden="false" customHeight="false" outlineLevel="0" collapsed="false">
      <c r="A268" s="8"/>
      <c r="B268" s="8"/>
      <c r="C268" s="8"/>
      <c r="D268" s="8"/>
      <c r="E268" s="8"/>
      <c r="F268" s="8"/>
      <c r="G268" s="8"/>
      <c r="H268" s="8"/>
      <c r="I268" s="8"/>
      <c r="J268" s="8"/>
      <c r="K268" s="8"/>
      <c r="L268" s="8"/>
      <c r="M268" s="8"/>
      <c r="N268" s="8"/>
      <c r="O268" s="8"/>
      <c r="P268" s="8"/>
      <c r="Q268" s="8"/>
      <c r="R268" s="8"/>
      <c r="S268" s="8"/>
      <c r="T268" s="8"/>
      <c r="U268" s="8"/>
      <c r="V268" s="8"/>
    </row>
    <row r="269" customFormat="false" ht="15.75" hidden="false" customHeight="false" outlineLevel="0" collapsed="false">
      <c r="A269" s="8"/>
      <c r="B269" s="8"/>
      <c r="C269" s="8"/>
      <c r="D269" s="8"/>
      <c r="E269" s="8"/>
      <c r="F269" s="8"/>
      <c r="G269" s="8"/>
      <c r="H269" s="8"/>
      <c r="I269" s="8"/>
      <c r="J269" s="8"/>
      <c r="K269" s="8"/>
      <c r="L269" s="8"/>
      <c r="M269" s="8"/>
      <c r="N269" s="8"/>
      <c r="O269" s="8"/>
      <c r="P269" s="8"/>
      <c r="Q269" s="8"/>
      <c r="R269" s="8"/>
      <c r="S269" s="8"/>
      <c r="T269" s="8"/>
      <c r="U269" s="8"/>
      <c r="V269" s="8"/>
    </row>
    <row r="270" customFormat="false" ht="15.75" hidden="false" customHeight="false" outlineLevel="0" collapsed="false">
      <c r="A270" s="8"/>
      <c r="B270" s="8"/>
      <c r="C270" s="8"/>
      <c r="D270" s="8"/>
      <c r="E270" s="8"/>
      <c r="F270" s="8"/>
      <c r="G270" s="8"/>
      <c r="H270" s="8"/>
      <c r="I270" s="8"/>
      <c r="J270" s="8"/>
      <c r="K270" s="8"/>
      <c r="L270" s="8"/>
      <c r="M270" s="8"/>
      <c r="N270" s="8"/>
      <c r="O270" s="8"/>
      <c r="P270" s="8"/>
      <c r="Q270" s="8"/>
      <c r="R270" s="8"/>
      <c r="S270" s="8"/>
      <c r="T270" s="8"/>
      <c r="U270" s="8"/>
      <c r="V270" s="8"/>
    </row>
    <row r="271" customFormat="false" ht="15.75" hidden="false" customHeight="false" outlineLevel="0" collapsed="false">
      <c r="A271" s="8"/>
      <c r="B271" s="8"/>
      <c r="C271" s="8"/>
      <c r="D271" s="8"/>
      <c r="E271" s="8"/>
      <c r="F271" s="8"/>
      <c r="G271" s="8"/>
      <c r="H271" s="8"/>
      <c r="I271" s="8"/>
      <c r="J271" s="8"/>
      <c r="K271" s="8"/>
      <c r="L271" s="8"/>
      <c r="M271" s="8"/>
      <c r="N271" s="8"/>
      <c r="O271" s="8"/>
      <c r="P271" s="8"/>
      <c r="Q271" s="8"/>
      <c r="R271" s="8"/>
      <c r="S271" s="8"/>
      <c r="T271" s="8"/>
      <c r="U271" s="8"/>
      <c r="V271" s="8"/>
    </row>
    <row r="272" customFormat="false" ht="15.75" hidden="false" customHeight="false" outlineLevel="0" collapsed="false">
      <c r="A272" s="8"/>
      <c r="B272" s="8"/>
      <c r="C272" s="8"/>
      <c r="D272" s="8"/>
      <c r="E272" s="8"/>
      <c r="F272" s="8"/>
      <c r="G272" s="8"/>
      <c r="H272" s="8"/>
      <c r="I272" s="8"/>
      <c r="J272" s="8"/>
      <c r="K272" s="8"/>
      <c r="L272" s="8"/>
      <c r="M272" s="8"/>
      <c r="N272" s="8"/>
      <c r="O272" s="8"/>
      <c r="P272" s="8"/>
      <c r="Q272" s="8"/>
      <c r="R272" s="8"/>
      <c r="S272" s="8"/>
      <c r="T272" s="8"/>
      <c r="U272" s="8"/>
      <c r="V272" s="8"/>
    </row>
    <row r="273" customFormat="false" ht="15.75" hidden="false" customHeight="false" outlineLevel="0" collapsed="false">
      <c r="A273" s="8"/>
      <c r="B273" s="8"/>
      <c r="C273" s="8"/>
      <c r="D273" s="8"/>
      <c r="E273" s="8"/>
      <c r="F273" s="8"/>
      <c r="G273" s="8"/>
      <c r="H273" s="8"/>
      <c r="I273" s="8"/>
      <c r="J273" s="8"/>
      <c r="K273" s="8"/>
      <c r="L273" s="8"/>
      <c r="M273" s="8"/>
      <c r="N273" s="8"/>
      <c r="O273" s="8"/>
      <c r="P273" s="8"/>
      <c r="Q273" s="8"/>
      <c r="R273" s="8"/>
      <c r="S273" s="8"/>
      <c r="T273" s="8"/>
      <c r="U273" s="8"/>
      <c r="V273" s="8"/>
    </row>
    <row r="274" customFormat="false" ht="15.75" hidden="false" customHeight="false" outlineLevel="0" collapsed="false">
      <c r="A274" s="8"/>
      <c r="B274" s="8"/>
      <c r="C274" s="8"/>
      <c r="D274" s="8"/>
      <c r="E274" s="8"/>
      <c r="F274" s="8"/>
      <c r="G274" s="8"/>
      <c r="H274" s="8"/>
      <c r="I274" s="8"/>
      <c r="J274" s="8"/>
      <c r="K274" s="8"/>
      <c r="L274" s="8"/>
      <c r="M274" s="8"/>
      <c r="N274" s="8"/>
      <c r="O274" s="8"/>
      <c r="P274" s="8"/>
      <c r="Q274" s="8"/>
      <c r="R274" s="8"/>
      <c r="S274" s="8"/>
      <c r="T274" s="8"/>
      <c r="U274" s="8"/>
      <c r="V274" s="8"/>
    </row>
    <row r="275" customFormat="false" ht="15.75" hidden="false" customHeight="false" outlineLevel="0" collapsed="false">
      <c r="A275" s="8"/>
      <c r="B275" s="8"/>
      <c r="C275" s="8"/>
      <c r="D275" s="8"/>
      <c r="E275" s="8"/>
      <c r="F275" s="8"/>
      <c r="G275" s="8"/>
      <c r="H275" s="8"/>
      <c r="I275" s="8"/>
      <c r="J275" s="8"/>
      <c r="K275" s="8"/>
      <c r="L275" s="8"/>
      <c r="M275" s="8"/>
      <c r="N275" s="8"/>
      <c r="O275" s="8"/>
      <c r="P275" s="8"/>
      <c r="Q275" s="8"/>
      <c r="R275" s="8"/>
      <c r="S275" s="8"/>
      <c r="T275" s="8"/>
      <c r="U275" s="8"/>
      <c r="V275" s="8"/>
    </row>
    <row r="276" customFormat="false" ht="15.75" hidden="false" customHeight="false" outlineLevel="0" collapsed="false">
      <c r="A276" s="8"/>
      <c r="B276" s="8"/>
      <c r="C276" s="8"/>
      <c r="D276" s="8"/>
      <c r="E276" s="8"/>
      <c r="F276" s="8"/>
      <c r="G276" s="8"/>
      <c r="H276" s="8"/>
      <c r="I276" s="8"/>
      <c r="J276" s="8"/>
      <c r="K276" s="8"/>
      <c r="L276" s="8"/>
      <c r="M276" s="8"/>
      <c r="N276" s="8"/>
      <c r="O276" s="8"/>
      <c r="P276" s="8"/>
      <c r="Q276" s="8"/>
      <c r="R276" s="8"/>
      <c r="S276" s="8"/>
      <c r="T276" s="8"/>
      <c r="U276" s="8"/>
      <c r="V276" s="8"/>
    </row>
    <row r="277" customFormat="false" ht="15.75" hidden="false" customHeight="false" outlineLevel="0" collapsed="false">
      <c r="A277" s="8"/>
      <c r="B277" s="8"/>
      <c r="C277" s="8"/>
      <c r="D277" s="8"/>
      <c r="E277" s="8"/>
      <c r="F277" s="8"/>
      <c r="G277" s="8"/>
      <c r="H277" s="8"/>
      <c r="I277" s="8"/>
      <c r="J277" s="8"/>
      <c r="K277" s="8"/>
      <c r="L277" s="8"/>
      <c r="M277" s="8"/>
      <c r="N277" s="8"/>
      <c r="O277" s="8"/>
      <c r="P277" s="8"/>
      <c r="Q277" s="8"/>
      <c r="R277" s="8"/>
      <c r="S277" s="8"/>
      <c r="T277" s="8"/>
      <c r="U277" s="8"/>
      <c r="V277" s="8"/>
    </row>
    <row r="278" customFormat="false" ht="15.75" hidden="false" customHeight="false" outlineLevel="0" collapsed="false">
      <c r="A278" s="8"/>
      <c r="B278" s="8"/>
      <c r="C278" s="8"/>
      <c r="D278" s="8"/>
      <c r="E278" s="8"/>
      <c r="F278" s="8"/>
      <c r="G278" s="8"/>
      <c r="H278" s="8"/>
      <c r="I278" s="8"/>
      <c r="J278" s="8"/>
      <c r="K278" s="8"/>
      <c r="L278" s="8"/>
      <c r="M278" s="8"/>
      <c r="N278" s="8"/>
      <c r="O278" s="8"/>
      <c r="P278" s="8"/>
      <c r="Q278" s="8"/>
      <c r="R278" s="8"/>
      <c r="S278" s="8"/>
      <c r="T278" s="8"/>
      <c r="U278" s="8"/>
      <c r="V278" s="8"/>
    </row>
    <row r="279" customFormat="false" ht="15.75" hidden="false" customHeight="false" outlineLevel="0" collapsed="false">
      <c r="A279" s="8"/>
      <c r="B279" s="8"/>
      <c r="C279" s="8"/>
      <c r="D279" s="8"/>
      <c r="E279" s="8"/>
      <c r="F279" s="8"/>
      <c r="G279" s="8"/>
      <c r="H279" s="8"/>
      <c r="I279" s="8"/>
      <c r="J279" s="8"/>
      <c r="K279" s="8"/>
      <c r="L279" s="8"/>
      <c r="M279" s="8"/>
      <c r="N279" s="8"/>
      <c r="O279" s="8"/>
      <c r="P279" s="8"/>
      <c r="Q279" s="8"/>
      <c r="R279" s="8"/>
      <c r="S279" s="8"/>
      <c r="T279" s="8"/>
      <c r="U279" s="8"/>
      <c r="V279" s="8"/>
    </row>
    <row r="280" customFormat="false" ht="15.75" hidden="false" customHeight="false" outlineLevel="0" collapsed="false">
      <c r="A280" s="8"/>
      <c r="B280" s="8"/>
      <c r="C280" s="8"/>
      <c r="D280" s="8"/>
      <c r="E280" s="8"/>
      <c r="F280" s="8"/>
      <c r="G280" s="8"/>
      <c r="H280" s="8"/>
      <c r="I280" s="8"/>
      <c r="J280" s="8"/>
      <c r="K280" s="8"/>
      <c r="L280" s="8"/>
      <c r="M280" s="8"/>
      <c r="N280" s="8"/>
      <c r="O280" s="8"/>
      <c r="P280" s="8"/>
      <c r="Q280" s="8"/>
      <c r="R280" s="8"/>
      <c r="S280" s="8"/>
      <c r="T280" s="8"/>
      <c r="U280" s="8"/>
      <c r="V280" s="8"/>
    </row>
    <row r="281" customFormat="false" ht="15.75" hidden="false" customHeight="false" outlineLevel="0" collapsed="false">
      <c r="A281" s="8"/>
      <c r="B281" s="8"/>
      <c r="C281" s="8"/>
      <c r="D281" s="8"/>
      <c r="E281" s="8"/>
      <c r="F281" s="8"/>
      <c r="G281" s="8"/>
      <c r="H281" s="8"/>
      <c r="I281" s="8"/>
      <c r="J281" s="8"/>
      <c r="K281" s="8"/>
      <c r="L281" s="8"/>
      <c r="M281" s="8"/>
      <c r="N281" s="8"/>
      <c r="O281" s="8"/>
      <c r="P281" s="8"/>
      <c r="Q281" s="8"/>
      <c r="R281" s="8"/>
      <c r="S281" s="8"/>
      <c r="T281" s="8"/>
      <c r="U281" s="8"/>
      <c r="V281" s="8"/>
    </row>
    <row r="282" customFormat="false" ht="15.75" hidden="false" customHeight="false" outlineLevel="0" collapsed="false">
      <c r="A282" s="8"/>
      <c r="B282" s="8"/>
      <c r="C282" s="8"/>
      <c r="D282" s="8"/>
      <c r="E282" s="8"/>
      <c r="F282" s="8"/>
      <c r="G282" s="8"/>
      <c r="H282" s="8"/>
      <c r="I282" s="8"/>
      <c r="J282" s="8"/>
      <c r="K282" s="8"/>
      <c r="L282" s="8"/>
      <c r="M282" s="8"/>
      <c r="N282" s="8"/>
      <c r="O282" s="8"/>
      <c r="P282" s="8"/>
      <c r="Q282" s="8"/>
      <c r="R282" s="8"/>
      <c r="S282" s="8"/>
      <c r="T282" s="8"/>
      <c r="U282" s="8"/>
      <c r="V282" s="8"/>
    </row>
    <row r="283" customFormat="false" ht="15.75" hidden="false" customHeight="false" outlineLevel="0" collapsed="false">
      <c r="A283" s="8"/>
      <c r="B283" s="8"/>
      <c r="C283" s="8"/>
      <c r="D283" s="8"/>
      <c r="E283" s="8"/>
      <c r="F283" s="8"/>
      <c r="G283" s="8"/>
      <c r="H283" s="8"/>
      <c r="I283" s="8"/>
      <c r="J283" s="8"/>
      <c r="K283" s="8"/>
      <c r="L283" s="8"/>
      <c r="M283" s="8"/>
      <c r="N283" s="8"/>
      <c r="O283" s="8"/>
      <c r="P283" s="8"/>
      <c r="Q283" s="8"/>
      <c r="R283" s="8"/>
      <c r="S283" s="8"/>
      <c r="T283" s="8"/>
      <c r="U283" s="8"/>
      <c r="V283" s="8"/>
    </row>
    <row r="284" customFormat="false" ht="15.75" hidden="false" customHeight="false" outlineLevel="0" collapsed="false">
      <c r="A284" s="8"/>
      <c r="B284" s="8"/>
      <c r="C284" s="8"/>
      <c r="D284" s="8"/>
      <c r="E284" s="8"/>
      <c r="F284" s="8"/>
      <c r="G284" s="8"/>
      <c r="H284" s="8"/>
      <c r="I284" s="8"/>
      <c r="J284" s="8"/>
      <c r="K284" s="8"/>
      <c r="L284" s="8"/>
      <c r="M284" s="8"/>
      <c r="N284" s="8"/>
      <c r="O284" s="8"/>
      <c r="P284" s="8"/>
      <c r="Q284" s="8"/>
      <c r="R284" s="8"/>
      <c r="S284" s="8"/>
      <c r="T284" s="8"/>
      <c r="U284" s="8"/>
      <c r="V284" s="8"/>
    </row>
    <row r="285" customFormat="false" ht="15.75" hidden="false" customHeight="false" outlineLevel="0" collapsed="false">
      <c r="A285" s="8"/>
      <c r="B285" s="8"/>
      <c r="C285" s="8"/>
      <c r="D285" s="8"/>
      <c r="E285" s="8"/>
      <c r="F285" s="8"/>
      <c r="G285" s="8"/>
      <c r="H285" s="8"/>
      <c r="I285" s="8"/>
      <c r="J285" s="8"/>
      <c r="K285" s="8"/>
      <c r="L285" s="8"/>
      <c r="M285" s="8"/>
      <c r="N285" s="8"/>
      <c r="O285" s="8"/>
      <c r="P285" s="8"/>
      <c r="Q285" s="8"/>
      <c r="R285" s="8"/>
      <c r="S285" s="8"/>
      <c r="T285" s="8"/>
      <c r="U285" s="8"/>
      <c r="V285" s="8"/>
    </row>
    <row r="286" customFormat="false" ht="15.75" hidden="false" customHeight="false" outlineLevel="0" collapsed="false">
      <c r="A286" s="8"/>
      <c r="B286" s="8"/>
      <c r="C286" s="8"/>
      <c r="D286" s="8"/>
      <c r="E286" s="8"/>
      <c r="F286" s="8"/>
      <c r="G286" s="8"/>
      <c r="H286" s="8"/>
      <c r="I286" s="8"/>
      <c r="J286" s="8"/>
      <c r="K286" s="8"/>
      <c r="L286" s="8"/>
      <c r="M286" s="8"/>
      <c r="N286" s="8"/>
      <c r="O286" s="8"/>
      <c r="P286" s="8"/>
      <c r="Q286" s="8"/>
      <c r="R286" s="8"/>
      <c r="S286" s="8"/>
      <c r="T286" s="8"/>
      <c r="U286" s="8"/>
      <c r="V286" s="8"/>
    </row>
    <row r="287" customFormat="false" ht="15.75" hidden="false" customHeight="false" outlineLevel="0" collapsed="false">
      <c r="A287" s="8"/>
      <c r="B287" s="8"/>
      <c r="C287" s="8"/>
      <c r="D287" s="8"/>
      <c r="E287" s="8"/>
      <c r="F287" s="8"/>
      <c r="G287" s="8"/>
      <c r="H287" s="8"/>
      <c r="I287" s="8"/>
      <c r="J287" s="8"/>
      <c r="K287" s="8"/>
      <c r="L287" s="8"/>
      <c r="M287" s="8"/>
      <c r="N287" s="8"/>
      <c r="O287" s="8"/>
      <c r="P287" s="8"/>
      <c r="Q287" s="8"/>
      <c r="R287" s="8"/>
      <c r="S287" s="8"/>
      <c r="T287" s="8"/>
      <c r="U287" s="8"/>
      <c r="V287" s="8"/>
    </row>
    <row r="288" customFormat="false" ht="15.75" hidden="false" customHeight="false" outlineLevel="0" collapsed="false">
      <c r="A288" s="8"/>
      <c r="B288" s="8"/>
      <c r="C288" s="8"/>
      <c r="D288" s="8"/>
      <c r="E288" s="8"/>
      <c r="F288" s="8"/>
      <c r="G288" s="8"/>
      <c r="H288" s="8"/>
      <c r="I288" s="8"/>
      <c r="J288" s="8"/>
      <c r="K288" s="8"/>
      <c r="L288" s="8"/>
      <c r="M288" s="8"/>
      <c r="N288" s="8"/>
      <c r="O288" s="8"/>
      <c r="P288" s="8"/>
      <c r="Q288" s="8"/>
      <c r="R288" s="8"/>
      <c r="S288" s="8"/>
      <c r="T288" s="8"/>
      <c r="U288" s="8"/>
      <c r="V288" s="8"/>
    </row>
    <row r="289" customFormat="false" ht="15.75" hidden="false" customHeight="false" outlineLevel="0" collapsed="false">
      <c r="A289" s="8"/>
      <c r="B289" s="8"/>
      <c r="C289" s="8"/>
      <c r="D289" s="8"/>
      <c r="E289" s="8"/>
      <c r="F289" s="8"/>
      <c r="G289" s="8"/>
      <c r="H289" s="8"/>
      <c r="I289" s="8"/>
      <c r="J289" s="8"/>
      <c r="K289" s="8"/>
      <c r="L289" s="8"/>
      <c r="M289" s="8"/>
      <c r="N289" s="8"/>
      <c r="O289" s="8"/>
      <c r="P289" s="8"/>
      <c r="Q289" s="8"/>
      <c r="R289" s="8"/>
      <c r="S289" s="8"/>
      <c r="T289" s="8"/>
      <c r="U289" s="8"/>
      <c r="V289" s="8"/>
    </row>
    <row r="290" customFormat="false" ht="15.75" hidden="false" customHeight="false" outlineLevel="0" collapsed="false">
      <c r="A290" s="8"/>
      <c r="B290" s="8"/>
      <c r="C290" s="8"/>
      <c r="D290" s="8"/>
      <c r="E290" s="8"/>
      <c r="F290" s="8"/>
      <c r="G290" s="8"/>
      <c r="H290" s="8"/>
      <c r="I290" s="8"/>
      <c r="J290" s="8"/>
      <c r="K290" s="8"/>
      <c r="L290" s="8"/>
      <c r="M290" s="8"/>
      <c r="N290" s="8"/>
      <c r="O290" s="8"/>
      <c r="P290" s="8"/>
      <c r="Q290" s="8"/>
      <c r="R290" s="8"/>
      <c r="S290" s="8"/>
      <c r="T290" s="8"/>
      <c r="U290" s="8"/>
      <c r="V290" s="8"/>
    </row>
    <row r="291" customFormat="false" ht="15.75" hidden="false" customHeight="false" outlineLevel="0" collapsed="false">
      <c r="A291" s="8"/>
      <c r="B291" s="8"/>
      <c r="C291" s="8"/>
      <c r="D291" s="8"/>
      <c r="E291" s="8"/>
      <c r="F291" s="8"/>
      <c r="G291" s="8"/>
      <c r="H291" s="8"/>
      <c r="I291" s="8"/>
      <c r="J291" s="8"/>
      <c r="K291" s="8"/>
      <c r="L291" s="8"/>
      <c r="M291" s="8"/>
      <c r="N291" s="8"/>
      <c r="O291" s="8"/>
      <c r="P291" s="8"/>
      <c r="Q291" s="8"/>
      <c r="R291" s="8"/>
      <c r="S291" s="8"/>
      <c r="T291" s="8"/>
      <c r="U291" s="8"/>
      <c r="V291" s="8"/>
    </row>
    <row r="292" customFormat="false" ht="15.75" hidden="false" customHeight="false" outlineLevel="0" collapsed="false">
      <c r="A292" s="8"/>
      <c r="B292" s="8"/>
      <c r="C292" s="8"/>
      <c r="D292" s="8"/>
      <c r="E292" s="8"/>
      <c r="F292" s="8"/>
      <c r="G292" s="8"/>
      <c r="H292" s="8"/>
      <c r="I292" s="8"/>
      <c r="J292" s="8"/>
      <c r="K292" s="8"/>
      <c r="L292" s="8"/>
      <c r="M292" s="8"/>
      <c r="N292" s="8"/>
      <c r="O292" s="8"/>
      <c r="P292" s="8"/>
      <c r="Q292" s="8"/>
      <c r="R292" s="8"/>
      <c r="S292" s="8"/>
      <c r="T292" s="8"/>
      <c r="U292" s="8"/>
      <c r="V292" s="8"/>
    </row>
    <row r="293" customFormat="false" ht="15.75" hidden="false" customHeight="false" outlineLevel="0" collapsed="false">
      <c r="A293" s="8"/>
      <c r="B293" s="8"/>
      <c r="C293" s="8"/>
      <c r="D293" s="8"/>
      <c r="E293" s="8"/>
      <c r="F293" s="8"/>
      <c r="G293" s="8"/>
      <c r="H293" s="8"/>
      <c r="I293" s="8"/>
      <c r="J293" s="8"/>
      <c r="K293" s="8"/>
      <c r="L293" s="8"/>
      <c r="M293" s="8"/>
      <c r="N293" s="8"/>
      <c r="O293" s="8"/>
      <c r="P293" s="8"/>
      <c r="Q293" s="8"/>
      <c r="R293" s="8"/>
      <c r="S293" s="8"/>
      <c r="T293" s="8"/>
      <c r="U293" s="8"/>
      <c r="V293" s="8"/>
    </row>
    <row r="294" customFormat="false" ht="15.75" hidden="false" customHeight="false" outlineLevel="0" collapsed="false">
      <c r="A294" s="8"/>
      <c r="B294" s="8"/>
      <c r="C294" s="8"/>
      <c r="D294" s="8"/>
      <c r="E294" s="8"/>
      <c r="F294" s="8"/>
      <c r="G294" s="8"/>
      <c r="H294" s="8"/>
      <c r="I294" s="8"/>
      <c r="J294" s="8"/>
      <c r="K294" s="8"/>
      <c r="L294" s="8"/>
      <c r="M294" s="8"/>
      <c r="N294" s="8"/>
      <c r="O294" s="8"/>
      <c r="P294" s="8"/>
      <c r="Q294" s="8"/>
      <c r="R294" s="8"/>
      <c r="S294" s="8"/>
      <c r="T294" s="8"/>
      <c r="U294" s="8"/>
      <c r="V294" s="8"/>
    </row>
    <row r="295" customFormat="false" ht="15.75" hidden="false" customHeight="false" outlineLevel="0" collapsed="false">
      <c r="A295" s="8"/>
      <c r="B295" s="8"/>
      <c r="C295" s="8"/>
      <c r="D295" s="8"/>
      <c r="E295" s="8"/>
      <c r="F295" s="8"/>
      <c r="G295" s="8"/>
      <c r="H295" s="8"/>
      <c r="I295" s="8"/>
      <c r="J295" s="8"/>
      <c r="K295" s="8"/>
      <c r="L295" s="8"/>
      <c r="M295" s="8"/>
      <c r="N295" s="8"/>
      <c r="O295" s="8"/>
      <c r="P295" s="8"/>
      <c r="Q295" s="8"/>
      <c r="R295" s="8"/>
      <c r="S295" s="8"/>
      <c r="T295" s="8"/>
      <c r="U295" s="8"/>
      <c r="V295" s="8"/>
    </row>
    <row r="296" customFormat="false" ht="15.75" hidden="false" customHeight="false" outlineLevel="0" collapsed="false">
      <c r="A296" s="8"/>
      <c r="B296" s="8"/>
      <c r="C296" s="8"/>
      <c r="D296" s="8"/>
      <c r="E296" s="8"/>
      <c r="F296" s="8"/>
      <c r="G296" s="8"/>
      <c r="H296" s="8"/>
      <c r="I296" s="8"/>
      <c r="J296" s="8"/>
      <c r="K296" s="8"/>
      <c r="L296" s="8"/>
      <c r="M296" s="8"/>
      <c r="N296" s="8"/>
      <c r="O296" s="8"/>
      <c r="P296" s="8"/>
      <c r="Q296" s="8"/>
      <c r="R296" s="8"/>
      <c r="S296" s="8"/>
      <c r="T296" s="8"/>
      <c r="U296" s="8"/>
      <c r="V296" s="8"/>
    </row>
    <row r="297" customFormat="false" ht="15.75" hidden="false" customHeight="false" outlineLevel="0" collapsed="false">
      <c r="A297" s="8"/>
      <c r="B297" s="8"/>
      <c r="C297" s="8"/>
      <c r="D297" s="8"/>
      <c r="E297" s="8"/>
      <c r="F297" s="8"/>
      <c r="G297" s="8"/>
      <c r="H297" s="8"/>
      <c r="I297" s="8"/>
      <c r="J297" s="8"/>
      <c r="K297" s="8"/>
      <c r="L297" s="8"/>
      <c r="M297" s="8"/>
      <c r="N297" s="8"/>
      <c r="O297" s="8"/>
      <c r="P297" s="8"/>
      <c r="Q297" s="8"/>
      <c r="R297" s="8"/>
      <c r="S297" s="8"/>
      <c r="T297" s="8"/>
      <c r="U297" s="8"/>
      <c r="V297" s="8"/>
    </row>
    <row r="298" customFormat="false" ht="15.75" hidden="false" customHeight="false" outlineLevel="0" collapsed="false">
      <c r="A298" s="8"/>
      <c r="B298" s="8"/>
      <c r="C298" s="8"/>
      <c r="D298" s="8"/>
      <c r="E298" s="8"/>
      <c r="F298" s="8"/>
      <c r="G298" s="8"/>
      <c r="H298" s="8"/>
      <c r="I298" s="8"/>
      <c r="J298" s="8"/>
      <c r="K298" s="8"/>
      <c r="L298" s="8"/>
      <c r="M298" s="8"/>
      <c r="N298" s="8"/>
      <c r="O298" s="8"/>
      <c r="P298" s="8"/>
      <c r="Q298" s="8"/>
      <c r="R298" s="8"/>
      <c r="S298" s="8"/>
      <c r="T298" s="8"/>
      <c r="U298" s="8"/>
      <c r="V298" s="8"/>
    </row>
    <row r="299" customFormat="false" ht="15.75" hidden="false" customHeight="false" outlineLevel="0" collapsed="false">
      <c r="A299" s="8"/>
      <c r="B299" s="8"/>
      <c r="C299" s="8"/>
      <c r="D299" s="8"/>
      <c r="E299" s="8"/>
      <c r="F299" s="8"/>
      <c r="G299" s="8"/>
      <c r="H299" s="8"/>
      <c r="I299" s="8"/>
      <c r="J299" s="8"/>
      <c r="K299" s="8"/>
      <c r="L299" s="8"/>
      <c r="M299" s="8"/>
      <c r="N299" s="8"/>
      <c r="O299" s="8"/>
      <c r="P299" s="8"/>
      <c r="Q299" s="8"/>
      <c r="R299" s="8"/>
      <c r="S299" s="8"/>
      <c r="T299" s="8"/>
      <c r="U299" s="8"/>
      <c r="V299" s="8"/>
    </row>
    <row r="300" customFormat="false" ht="15.75" hidden="false" customHeight="false" outlineLevel="0" collapsed="false">
      <c r="A300" s="8"/>
      <c r="B300" s="8"/>
      <c r="C300" s="8"/>
      <c r="D300" s="8"/>
      <c r="E300" s="8"/>
      <c r="F300" s="8"/>
      <c r="G300" s="8"/>
      <c r="H300" s="8"/>
      <c r="I300" s="8"/>
      <c r="J300" s="8"/>
      <c r="K300" s="8"/>
      <c r="L300" s="8"/>
      <c r="M300" s="8"/>
      <c r="N300" s="8"/>
      <c r="O300" s="8"/>
      <c r="P300" s="8"/>
      <c r="Q300" s="8"/>
      <c r="R300" s="8"/>
      <c r="S300" s="8"/>
      <c r="T300" s="8"/>
      <c r="U300" s="8"/>
      <c r="V300" s="8"/>
    </row>
    <row r="301" customFormat="false" ht="15.75" hidden="false" customHeight="false" outlineLevel="0" collapsed="false">
      <c r="A301" s="8"/>
      <c r="B301" s="8"/>
      <c r="C301" s="8"/>
      <c r="D301" s="8"/>
      <c r="E301" s="8"/>
      <c r="F301" s="8"/>
      <c r="G301" s="8"/>
      <c r="H301" s="8"/>
      <c r="I301" s="8"/>
      <c r="J301" s="8"/>
      <c r="K301" s="8"/>
      <c r="L301" s="8"/>
      <c r="M301" s="8"/>
      <c r="N301" s="8"/>
      <c r="O301" s="8"/>
      <c r="P301" s="8"/>
      <c r="Q301" s="8"/>
      <c r="R301" s="8"/>
      <c r="S301" s="8"/>
      <c r="T301" s="8"/>
      <c r="U301" s="8"/>
      <c r="V301" s="8"/>
    </row>
    <row r="302" customFormat="false" ht="15.75" hidden="false" customHeight="false" outlineLevel="0" collapsed="false">
      <c r="A302" s="8"/>
      <c r="B302" s="8"/>
      <c r="C302" s="8"/>
      <c r="D302" s="8"/>
      <c r="E302" s="8"/>
      <c r="F302" s="8"/>
      <c r="G302" s="8"/>
      <c r="H302" s="8"/>
      <c r="I302" s="8"/>
      <c r="J302" s="8"/>
      <c r="K302" s="8"/>
      <c r="L302" s="8"/>
      <c r="M302" s="8"/>
      <c r="N302" s="8"/>
      <c r="O302" s="8"/>
      <c r="P302" s="8"/>
      <c r="Q302" s="8"/>
      <c r="R302" s="8"/>
      <c r="S302" s="8"/>
      <c r="T302" s="8"/>
      <c r="U302" s="8"/>
      <c r="V302" s="8"/>
    </row>
    <row r="303" customFormat="false" ht="15.75" hidden="false" customHeight="false" outlineLevel="0" collapsed="false">
      <c r="A303" s="8"/>
      <c r="B303" s="8"/>
      <c r="C303" s="8"/>
      <c r="D303" s="8"/>
      <c r="E303" s="8"/>
      <c r="F303" s="8"/>
      <c r="G303" s="8"/>
      <c r="H303" s="8"/>
      <c r="I303" s="8"/>
      <c r="J303" s="8"/>
      <c r="K303" s="8"/>
      <c r="L303" s="8"/>
      <c r="M303" s="8"/>
      <c r="N303" s="8"/>
      <c r="O303" s="8"/>
      <c r="P303" s="8"/>
      <c r="Q303" s="8"/>
      <c r="R303" s="8"/>
      <c r="S303" s="8"/>
      <c r="T303" s="8"/>
      <c r="U303" s="8"/>
      <c r="V303" s="8"/>
    </row>
    <row r="304" customFormat="false" ht="15.75" hidden="false" customHeight="false" outlineLevel="0" collapsed="false">
      <c r="A304" s="8"/>
      <c r="B304" s="8"/>
      <c r="C304" s="8"/>
      <c r="D304" s="8"/>
      <c r="E304" s="8"/>
      <c r="F304" s="8"/>
      <c r="G304" s="8"/>
      <c r="H304" s="8"/>
      <c r="I304" s="8"/>
      <c r="J304" s="8"/>
      <c r="K304" s="8"/>
      <c r="L304" s="8"/>
      <c r="M304" s="8"/>
      <c r="N304" s="8"/>
      <c r="O304" s="8"/>
      <c r="P304" s="8"/>
      <c r="Q304" s="8"/>
      <c r="R304" s="8"/>
      <c r="S304" s="8"/>
      <c r="T304" s="8"/>
      <c r="U304" s="8"/>
      <c r="V304" s="8"/>
    </row>
    <row r="305" customFormat="false" ht="15.75" hidden="false" customHeight="false" outlineLevel="0" collapsed="false">
      <c r="A305" s="8"/>
      <c r="B305" s="8"/>
      <c r="C305" s="8"/>
      <c r="D305" s="8"/>
      <c r="E305" s="8"/>
      <c r="F305" s="8"/>
      <c r="G305" s="8"/>
      <c r="H305" s="8"/>
      <c r="I305" s="8"/>
      <c r="J305" s="8"/>
      <c r="K305" s="8"/>
      <c r="L305" s="8"/>
      <c r="M305" s="8"/>
      <c r="N305" s="8"/>
      <c r="O305" s="8"/>
      <c r="P305" s="8"/>
      <c r="Q305" s="8"/>
      <c r="R305" s="8"/>
      <c r="S305" s="8"/>
      <c r="T305" s="8"/>
      <c r="U305" s="8"/>
      <c r="V305" s="8"/>
    </row>
    <row r="306" customFormat="false" ht="15.75" hidden="false" customHeight="false" outlineLevel="0" collapsed="false">
      <c r="A306" s="8"/>
      <c r="B306" s="8"/>
      <c r="C306" s="8"/>
      <c r="D306" s="8"/>
      <c r="E306" s="8"/>
      <c r="F306" s="8"/>
      <c r="G306" s="8"/>
      <c r="H306" s="8"/>
      <c r="I306" s="8"/>
      <c r="J306" s="8"/>
      <c r="K306" s="8"/>
      <c r="L306" s="8"/>
      <c r="M306" s="8"/>
      <c r="N306" s="8"/>
      <c r="O306" s="8"/>
      <c r="P306" s="8"/>
      <c r="Q306" s="8"/>
      <c r="R306" s="8"/>
      <c r="S306" s="8"/>
      <c r="T306" s="8"/>
      <c r="U306" s="8"/>
      <c r="V306" s="8"/>
    </row>
    <row r="307" customFormat="false" ht="15.75" hidden="false" customHeight="false" outlineLevel="0" collapsed="false">
      <c r="A307" s="8"/>
      <c r="B307" s="8"/>
      <c r="C307" s="8"/>
      <c r="D307" s="8"/>
      <c r="E307" s="8"/>
      <c r="F307" s="8"/>
      <c r="G307" s="8"/>
      <c r="H307" s="8"/>
      <c r="I307" s="8"/>
      <c r="J307" s="8"/>
      <c r="K307" s="8"/>
      <c r="L307" s="8"/>
      <c r="M307" s="8"/>
      <c r="N307" s="8"/>
      <c r="O307" s="8"/>
      <c r="P307" s="8"/>
      <c r="Q307" s="8"/>
      <c r="R307" s="8"/>
      <c r="S307" s="8"/>
      <c r="T307" s="8"/>
      <c r="U307" s="8"/>
      <c r="V307" s="8"/>
    </row>
    <row r="308" customFormat="false" ht="15.75" hidden="false" customHeight="false" outlineLevel="0" collapsed="false">
      <c r="A308" s="8"/>
      <c r="B308" s="8"/>
      <c r="C308" s="8"/>
      <c r="D308" s="8"/>
      <c r="E308" s="8"/>
      <c r="F308" s="8"/>
      <c r="G308" s="8"/>
      <c r="H308" s="8"/>
      <c r="I308" s="8"/>
      <c r="J308" s="8"/>
      <c r="K308" s="8"/>
      <c r="L308" s="8"/>
      <c r="M308" s="8"/>
      <c r="N308" s="8"/>
      <c r="O308" s="8"/>
      <c r="P308" s="8"/>
      <c r="Q308" s="8"/>
      <c r="R308" s="8"/>
      <c r="S308" s="8"/>
      <c r="T308" s="8"/>
      <c r="U308" s="8"/>
      <c r="V308" s="8"/>
    </row>
    <row r="309" customFormat="false" ht="15.75" hidden="false" customHeight="false" outlineLevel="0" collapsed="false">
      <c r="A309" s="8"/>
      <c r="B309" s="8"/>
      <c r="C309" s="8"/>
      <c r="D309" s="8"/>
      <c r="E309" s="8"/>
      <c r="F309" s="8"/>
      <c r="G309" s="8"/>
      <c r="H309" s="8"/>
      <c r="I309" s="8"/>
      <c r="J309" s="8"/>
      <c r="K309" s="8"/>
      <c r="L309" s="8"/>
      <c r="M309" s="8"/>
      <c r="N309" s="8"/>
      <c r="O309" s="8"/>
      <c r="P309" s="8"/>
      <c r="Q309" s="8"/>
      <c r="R309" s="8"/>
      <c r="S309" s="8"/>
      <c r="T309" s="8"/>
      <c r="U309" s="8"/>
      <c r="V309" s="8"/>
    </row>
    <row r="310" customFormat="false" ht="15.75" hidden="false" customHeight="false" outlineLevel="0" collapsed="false">
      <c r="A310" s="8"/>
      <c r="B310" s="8"/>
      <c r="C310" s="8"/>
      <c r="D310" s="8"/>
      <c r="E310" s="8"/>
      <c r="F310" s="8"/>
      <c r="G310" s="8"/>
      <c r="H310" s="8"/>
      <c r="I310" s="8"/>
      <c r="J310" s="8"/>
      <c r="K310" s="8"/>
      <c r="L310" s="8"/>
      <c r="M310" s="8"/>
      <c r="N310" s="8"/>
      <c r="O310" s="8"/>
      <c r="P310" s="8"/>
      <c r="Q310" s="8"/>
      <c r="R310" s="8"/>
      <c r="S310" s="8"/>
      <c r="T310" s="8"/>
      <c r="U310" s="8"/>
      <c r="V310" s="8"/>
    </row>
    <row r="311" customFormat="false" ht="15.75" hidden="false" customHeight="false" outlineLevel="0" collapsed="false">
      <c r="A311" s="8"/>
      <c r="B311" s="8"/>
      <c r="C311" s="8"/>
      <c r="D311" s="8"/>
      <c r="E311" s="8"/>
      <c r="F311" s="8"/>
      <c r="G311" s="8"/>
      <c r="H311" s="8"/>
      <c r="I311" s="8"/>
      <c r="J311" s="8"/>
      <c r="K311" s="8"/>
      <c r="L311" s="8"/>
      <c r="M311" s="8"/>
      <c r="N311" s="8"/>
      <c r="O311" s="8"/>
      <c r="P311" s="8"/>
      <c r="Q311" s="8"/>
      <c r="R311" s="8"/>
      <c r="S311" s="8"/>
      <c r="T311" s="8"/>
      <c r="U311" s="8"/>
      <c r="V311" s="8"/>
    </row>
    <row r="312" customFormat="false" ht="15.75" hidden="false" customHeight="false" outlineLevel="0" collapsed="false">
      <c r="A312" s="8"/>
      <c r="B312" s="8"/>
      <c r="C312" s="8"/>
      <c r="D312" s="8"/>
      <c r="E312" s="8"/>
      <c r="F312" s="8"/>
      <c r="G312" s="8"/>
      <c r="H312" s="8"/>
      <c r="I312" s="8"/>
      <c r="J312" s="8"/>
      <c r="K312" s="8"/>
      <c r="L312" s="8"/>
      <c r="M312" s="8"/>
      <c r="N312" s="8"/>
      <c r="O312" s="8"/>
      <c r="P312" s="8"/>
      <c r="Q312" s="8"/>
      <c r="R312" s="8"/>
      <c r="S312" s="8"/>
      <c r="T312" s="8"/>
      <c r="U312" s="8"/>
      <c r="V312" s="8"/>
    </row>
    <row r="313" customFormat="false" ht="15.75" hidden="false" customHeight="false" outlineLevel="0" collapsed="false">
      <c r="A313" s="8"/>
      <c r="B313" s="8"/>
      <c r="C313" s="8"/>
      <c r="D313" s="8"/>
      <c r="E313" s="8"/>
      <c r="F313" s="8"/>
      <c r="G313" s="8"/>
      <c r="H313" s="8"/>
      <c r="I313" s="8"/>
      <c r="J313" s="8"/>
      <c r="K313" s="8"/>
      <c r="L313" s="8"/>
      <c r="M313" s="8"/>
      <c r="N313" s="8"/>
      <c r="O313" s="8"/>
      <c r="P313" s="8"/>
      <c r="Q313" s="8"/>
      <c r="R313" s="8"/>
      <c r="S313" s="8"/>
      <c r="T313" s="8"/>
      <c r="U313" s="8"/>
      <c r="V313" s="8"/>
    </row>
    <row r="314" customFormat="false" ht="15.75" hidden="false" customHeight="false" outlineLevel="0" collapsed="false">
      <c r="A314" s="8"/>
      <c r="B314" s="8"/>
      <c r="C314" s="8"/>
      <c r="D314" s="8"/>
      <c r="E314" s="8"/>
      <c r="F314" s="8"/>
      <c r="G314" s="8"/>
      <c r="H314" s="8"/>
      <c r="I314" s="8"/>
      <c r="J314" s="8"/>
      <c r="K314" s="8"/>
      <c r="L314" s="8"/>
      <c r="M314" s="8"/>
      <c r="N314" s="8"/>
      <c r="O314" s="8"/>
      <c r="P314" s="8"/>
      <c r="Q314" s="8"/>
      <c r="R314" s="8"/>
      <c r="S314" s="8"/>
      <c r="T314" s="8"/>
      <c r="U314" s="8"/>
      <c r="V314" s="8"/>
    </row>
    <row r="315" customFormat="false" ht="15.75" hidden="false" customHeight="false" outlineLevel="0" collapsed="false">
      <c r="A315" s="8"/>
      <c r="B315" s="8"/>
      <c r="C315" s="8"/>
      <c r="D315" s="8"/>
      <c r="E315" s="8"/>
      <c r="F315" s="8"/>
      <c r="G315" s="8"/>
      <c r="H315" s="8"/>
      <c r="I315" s="8"/>
      <c r="J315" s="8"/>
      <c r="K315" s="8"/>
      <c r="L315" s="8"/>
      <c r="M315" s="8"/>
      <c r="N315" s="8"/>
      <c r="O315" s="8"/>
      <c r="P315" s="8"/>
      <c r="Q315" s="8"/>
      <c r="R315" s="8"/>
      <c r="S315" s="8"/>
      <c r="T315" s="8"/>
      <c r="U315" s="8"/>
      <c r="V315" s="8"/>
    </row>
    <row r="316" customFormat="false" ht="15.75" hidden="false" customHeight="false" outlineLevel="0" collapsed="false">
      <c r="A316" s="8"/>
      <c r="B316" s="8"/>
      <c r="C316" s="8"/>
      <c r="D316" s="8"/>
      <c r="E316" s="8"/>
      <c r="F316" s="8"/>
      <c r="G316" s="8"/>
      <c r="H316" s="8"/>
      <c r="I316" s="8"/>
      <c r="J316" s="8"/>
      <c r="K316" s="8"/>
      <c r="L316" s="8"/>
      <c r="M316" s="8"/>
      <c r="N316" s="8"/>
      <c r="O316" s="8"/>
      <c r="P316" s="8"/>
      <c r="Q316" s="8"/>
      <c r="R316" s="8"/>
      <c r="S316" s="8"/>
      <c r="T316" s="8"/>
      <c r="U316" s="8"/>
      <c r="V316" s="8"/>
    </row>
    <row r="317" customFormat="false" ht="15.75" hidden="false" customHeight="false" outlineLevel="0" collapsed="false">
      <c r="A317" s="8"/>
      <c r="B317" s="8"/>
      <c r="C317" s="8"/>
      <c r="D317" s="8"/>
      <c r="E317" s="8"/>
      <c r="F317" s="8"/>
      <c r="G317" s="8"/>
      <c r="H317" s="8"/>
      <c r="I317" s="8"/>
      <c r="J317" s="8"/>
      <c r="K317" s="8"/>
      <c r="L317" s="8"/>
      <c r="M317" s="8"/>
      <c r="N317" s="8"/>
      <c r="O317" s="8"/>
      <c r="P317" s="8"/>
      <c r="Q317" s="8"/>
      <c r="R317" s="8"/>
      <c r="S317" s="8"/>
      <c r="T317" s="8"/>
      <c r="U317" s="8"/>
      <c r="V317" s="8"/>
    </row>
    <row r="318" customFormat="false" ht="15.75" hidden="false" customHeight="false" outlineLevel="0" collapsed="false">
      <c r="A318" s="8"/>
      <c r="B318" s="8"/>
      <c r="C318" s="8"/>
      <c r="D318" s="8"/>
      <c r="E318" s="8"/>
      <c r="F318" s="8"/>
      <c r="G318" s="8"/>
      <c r="H318" s="8"/>
      <c r="I318" s="8"/>
      <c r="J318" s="8"/>
      <c r="K318" s="8"/>
      <c r="L318" s="8"/>
      <c r="M318" s="8"/>
      <c r="N318" s="8"/>
      <c r="O318" s="8"/>
      <c r="P318" s="8"/>
      <c r="Q318" s="8"/>
      <c r="R318" s="8"/>
      <c r="S318" s="8"/>
      <c r="T318" s="8"/>
      <c r="U318" s="8"/>
      <c r="V318" s="8"/>
    </row>
    <row r="319" customFormat="false" ht="15.75" hidden="false" customHeight="false" outlineLevel="0" collapsed="false">
      <c r="A319" s="8"/>
      <c r="B319" s="8"/>
      <c r="C319" s="8"/>
      <c r="D319" s="8"/>
      <c r="E319" s="8"/>
      <c r="F319" s="8"/>
      <c r="G319" s="8"/>
      <c r="H319" s="8"/>
      <c r="I319" s="8"/>
      <c r="J319" s="8"/>
      <c r="K319" s="8"/>
      <c r="L319" s="8"/>
      <c r="M319" s="8"/>
      <c r="N319" s="8"/>
      <c r="O319" s="8"/>
      <c r="P319" s="8"/>
      <c r="Q319" s="8"/>
      <c r="R319" s="8"/>
      <c r="S319" s="8"/>
      <c r="T319" s="8"/>
      <c r="U319" s="8"/>
      <c r="V319" s="8"/>
    </row>
    <row r="320" customFormat="false" ht="15.75" hidden="false" customHeight="false" outlineLevel="0" collapsed="false">
      <c r="A320" s="8"/>
      <c r="B320" s="8"/>
      <c r="C320" s="8"/>
      <c r="D320" s="8"/>
      <c r="E320" s="8"/>
      <c r="F320" s="8"/>
      <c r="G320" s="8"/>
      <c r="H320" s="8"/>
      <c r="I320" s="8"/>
      <c r="J320" s="8"/>
      <c r="K320" s="8"/>
      <c r="L320" s="8"/>
      <c r="M320" s="8"/>
      <c r="N320" s="8"/>
      <c r="O320" s="8"/>
      <c r="P320" s="8"/>
      <c r="Q320" s="8"/>
      <c r="R320" s="8"/>
      <c r="S320" s="8"/>
      <c r="T320" s="8"/>
      <c r="U320" s="8"/>
      <c r="V320" s="8"/>
    </row>
    <row r="321" customFormat="false" ht="15.75" hidden="false" customHeight="false" outlineLevel="0" collapsed="false">
      <c r="A321" s="8"/>
      <c r="B321" s="8"/>
      <c r="C321" s="8"/>
      <c r="D321" s="8"/>
      <c r="E321" s="8"/>
      <c r="F321" s="8"/>
      <c r="G321" s="8"/>
      <c r="H321" s="8"/>
      <c r="I321" s="8"/>
      <c r="J321" s="8"/>
      <c r="K321" s="8"/>
      <c r="L321" s="8"/>
      <c r="M321" s="8"/>
      <c r="N321" s="8"/>
      <c r="O321" s="8"/>
      <c r="P321" s="8"/>
      <c r="Q321" s="8"/>
      <c r="R321" s="8"/>
      <c r="S321" s="8"/>
      <c r="T321" s="8"/>
      <c r="U321" s="8"/>
      <c r="V321" s="8"/>
    </row>
    <row r="322" customFormat="false" ht="15.75" hidden="false" customHeight="false" outlineLevel="0" collapsed="false">
      <c r="A322" s="8"/>
      <c r="B322" s="8"/>
      <c r="C322" s="8"/>
      <c r="D322" s="8"/>
      <c r="E322" s="8"/>
      <c r="F322" s="8"/>
      <c r="G322" s="8"/>
      <c r="H322" s="8"/>
      <c r="I322" s="8"/>
      <c r="J322" s="8"/>
      <c r="K322" s="8"/>
      <c r="L322" s="8"/>
      <c r="M322" s="8"/>
      <c r="N322" s="8"/>
      <c r="O322" s="8"/>
      <c r="P322" s="8"/>
      <c r="Q322" s="8"/>
      <c r="R322" s="8"/>
      <c r="S322" s="8"/>
      <c r="T322" s="8"/>
      <c r="U322" s="8"/>
      <c r="V322" s="8"/>
    </row>
    <row r="323" customFormat="false" ht="15.75" hidden="false" customHeight="false" outlineLevel="0" collapsed="false">
      <c r="A323" s="8"/>
      <c r="B323" s="8"/>
      <c r="C323" s="8"/>
      <c r="D323" s="8"/>
      <c r="E323" s="8"/>
      <c r="F323" s="8"/>
      <c r="G323" s="8"/>
      <c r="H323" s="8"/>
      <c r="I323" s="8"/>
      <c r="J323" s="8"/>
      <c r="K323" s="8"/>
      <c r="L323" s="8"/>
      <c r="M323" s="8"/>
      <c r="N323" s="8"/>
      <c r="O323" s="8"/>
      <c r="P323" s="8"/>
      <c r="Q323" s="8"/>
      <c r="R323" s="8"/>
      <c r="S323" s="8"/>
      <c r="T323" s="8"/>
      <c r="U323" s="8"/>
      <c r="V323" s="8"/>
    </row>
    <row r="324" customFormat="false" ht="15.75" hidden="false" customHeight="false" outlineLevel="0" collapsed="false">
      <c r="A324" s="8"/>
      <c r="B324" s="8"/>
      <c r="C324" s="8"/>
      <c r="D324" s="8"/>
      <c r="E324" s="8"/>
      <c r="F324" s="8"/>
      <c r="G324" s="8"/>
      <c r="H324" s="8"/>
      <c r="I324" s="8"/>
      <c r="J324" s="8"/>
      <c r="K324" s="8"/>
      <c r="L324" s="8"/>
      <c r="M324" s="8"/>
      <c r="N324" s="8"/>
      <c r="O324" s="8"/>
      <c r="P324" s="8"/>
      <c r="Q324" s="8"/>
      <c r="R324" s="8"/>
      <c r="S324" s="8"/>
      <c r="T324" s="8"/>
      <c r="U324" s="8"/>
      <c r="V324" s="8"/>
    </row>
    <row r="325" customFormat="false" ht="15.75" hidden="false" customHeight="false" outlineLevel="0" collapsed="false">
      <c r="A325" s="8"/>
      <c r="B325" s="8"/>
      <c r="C325" s="8"/>
      <c r="D325" s="8"/>
      <c r="E325" s="8"/>
      <c r="F325" s="8"/>
      <c r="G325" s="8"/>
      <c r="H325" s="8"/>
      <c r="I325" s="8"/>
      <c r="J325" s="8"/>
      <c r="K325" s="8"/>
      <c r="L325" s="8"/>
      <c r="M325" s="8"/>
      <c r="N325" s="8"/>
      <c r="O325" s="8"/>
      <c r="P325" s="8"/>
      <c r="Q325" s="8"/>
      <c r="R325" s="8"/>
      <c r="S325" s="8"/>
      <c r="T325" s="8"/>
      <c r="U325" s="8"/>
      <c r="V325" s="8"/>
    </row>
    <row r="326" customFormat="false" ht="15.75" hidden="false" customHeight="false" outlineLevel="0" collapsed="false">
      <c r="A326" s="8"/>
      <c r="B326" s="8"/>
      <c r="C326" s="8"/>
      <c r="D326" s="8"/>
      <c r="E326" s="8"/>
      <c r="F326" s="8"/>
      <c r="G326" s="8"/>
      <c r="H326" s="8"/>
      <c r="I326" s="8"/>
      <c r="J326" s="8"/>
      <c r="K326" s="8"/>
      <c r="L326" s="8"/>
      <c r="M326" s="8"/>
      <c r="N326" s="8"/>
      <c r="O326" s="8"/>
      <c r="P326" s="8"/>
      <c r="Q326" s="8"/>
      <c r="R326" s="8"/>
      <c r="S326" s="8"/>
      <c r="T326" s="8"/>
      <c r="U326" s="8"/>
      <c r="V326" s="8"/>
    </row>
    <row r="327" customFormat="false" ht="15.75" hidden="false" customHeight="false" outlineLevel="0" collapsed="false">
      <c r="A327" s="8"/>
      <c r="B327" s="8"/>
      <c r="C327" s="8"/>
      <c r="D327" s="8"/>
      <c r="E327" s="8"/>
      <c r="F327" s="8"/>
      <c r="G327" s="8"/>
      <c r="H327" s="8"/>
      <c r="I327" s="8"/>
      <c r="J327" s="8"/>
      <c r="K327" s="8"/>
      <c r="L327" s="8"/>
      <c r="M327" s="8"/>
      <c r="N327" s="8"/>
      <c r="O327" s="8"/>
      <c r="P327" s="8"/>
      <c r="Q327" s="8"/>
      <c r="R327" s="8"/>
      <c r="S327" s="8"/>
      <c r="T327" s="8"/>
      <c r="U327" s="8"/>
      <c r="V327" s="8"/>
    </row>
    <row r="328" customFormat="false" ht="15.75" hidden="false" customHeight="false" outlineLevel="0" collapsed="false">
      <c r="A328" s="8"/>
      <c r="B328" s="8"/>
      <c r="C328" s="8"/>
      <c r="D328" s="8"/>
      <c r="E328" s="8"/>
      <c r="F328" s="8"/>
      <c r="G328" s="8"/>
      <c r="H328" s="8"/>
      <c r="I328" s="8"/>
      <c r="J328" s="8"/>
      <c r="K328" s="8"/>
      <c r="L328" s="8"/>
      <c r="M328" s="8"/>
      <c r="N328" s="8"/>
      <c r="O328" s="8"/>
      <c r="P328" s="8"/>
      <c r="Q328" s="8"/>
      <c r="R328" s="8"/>
      <c r="S328" s="8"/>
      <c r="T328" s="8"/>
      <c r="U328" s="8"/>
      <c r="V328" s="8"/>
    </row>
    <row r="329" customFormat="false" ht="15.75" hidden="false" customHeight="false" outlineLevel="0" collapsed="false">
      <c r="A329" s="8"/>
      <c r="B329" s="8"/>
      <c r="C329" s="8"/>
      <c r="D329" s="8"/>
      <c r="E329" s="8"/>
      <c r="F329" s="8"/>
      <c r="G329" s="8"/>
      <c r="H329" s="8"/>
      <c r="I329" s="8"/>
      <c r="J329" s="8"/>
      <c r="K329" s="8"/>
      <c r="L329" s="8"/>
      <c r="M329" s="8"/>
      <c r="N329" s="8"/>
      <c r="O329" s="8"/>
      <c r="P329" s="8"/>
      <c r="Q329" s="8"/>
      <c r="R329" s="8"/>
      <c r="S329" s="8"/>
      <c r="T329" s="8"/>
      <c r="U329" s="8"/>
      <c r="V329" s="8"/>
    </row>
    <row r="330" customFormat="false" ht="15.75" hidden="false" customHeight="false" outlineLevel="0" collapsed="false">
      <c r="A330" s="8"/>
      <c r="B330" s="8"/>
      <c r="C330" s="8"/>
      <c r="D330" s="8"/>
      <c r="E330" s="8"/>
      <c r="F330" s="8"/>
      <c r="G330" s="8"/>
      <c r="H330" s="8"/>
      <c r="I330" s="8"/>
      <c r="J330" s="8"/>
      <c r="K330" s="8"/>
      <c r="L330" s="8"/>
      <c r="M330" s="8"/>
      <c r="N330" s="8"/>
      <c r="O330" s="8"/>
      <c r="P330" s="8"/>
      <c r="Q330" s="8"/>
      <c r="R330" s="8"/>
      <c r="S330" s="8"/>
      <c r="T330" s="8"/>
      <c r="U330" s="8"/>
      <c r="V330" s="8"/>
    </row>
    <row r="331" customFormat="false" ht="15.75" hidden="false" customHeight="false" outlineLevel="0" collapsed="false">
      <c r="A331" s="8"/>
      <c r="B331" s="8"/>
      <c r="C331" s="8"/>
      <c r="D331" s="8"/>
      <c r="E331" s="8"/>
      <c r="F331" s="8"/>
      <c r="G331" s="8"/>
      <c r="H331" s="8"/>
      <c r="I331" s="8"/>
      <c r="J331" s="8"/>
      <c r="K331" s="8"/>
      <c r="L331" s="8"/>
      <c r="M331" s="8"/>
      <c r="N331" s="8"/>
      <c r="O331" s="8"/>
      <c r="P331" s="8"/>
      <c r="Q331" s="8"/>
      <c r="R331" s="8"/>
      <c r="S331" s="8"/>
      <c r="T331" s="8"/>
      <c r="U331" s="8"/>
      <c r="V331" s="8"/>
    </row>
    <row r="332" customFormat="false" ht="15.75" hidden="false" customHeight="false" outlineLevel="0" collapsed="false">
      <c r="A332" s="8"/>
      <c r="B332" s="8"/>
      <c r="C332" s="8"/>
      <c r="D332" s="8"/>
      <c r="E332" s="8"/>
      <c r="F332" s="8"/>
      <c r="G332" s="8"/>
      <c r="H332" s="8"/>
      <c r="I332" s="8"/>
      <c r="J332" s="8"/>
      <c r="K332" s="8"/>
      <c r="L332" s="8"/>
      <c r="M332" s="8"/>
      <c r="N332" s="8"/>
      <c r="O332" s="8"/>
      <c r="P332" s="8"/>
      <c r="Q332" s="8"/>
      <c r="R332" s="8"/>
      <c r="S332" s="8"/>
      <c r="T332" s="8"/>
      <c r="U332" s="8"/>
      <c r="V332" s="8"/>
    </row>
    <row r="333" customFormat="false" ht="15.75" hidden="false" customHeight="false" outlineLevel="0" collapsed="false">
      <c r="A333" s="8"/>
      <c r="B333" s="8"/>
      <c r="C333" s="8"/>
      <c r="D333" s="8"/>
      <c r="E333" s="8"/>
      <c r="F333" s="8"/>
      <c r="G333" s="8"/>
      <c r="H333" s="8"/>
      <c r="I333" s="8"/>
      <c r="J333" s="8"/>
      <c r="K333" s="8"/>
      <c r="L333" s="8"/>
      <c r="M333" s="8"/>
      <c r="N333" s="8"/>
      <c r="O333" s="8"/>
      <c r="P333" s="8"/>
      <c r="Q333" s="8"/>
      <c r="R333" s="8"/>
      <c r="S333" s="8"/>
      <c r="T333" s="8"/>
      <c r="U333" s="8"/>
      <c r="V333" s="8"/>
    </row>
    <row r="334" customFormat="false" ht="15.75" hidden="false" customHeight="false" outlineLevel="0" collapsed="false">
      <c r="A334" s="8"/>
      <c r="B334" s="8"/>
      <c r="C334" s="8"/>
      <c r="D334" s="8"/>
      <c r="E334" s="8"/>
      <c r="F334" s="8"/>
      <c r="G334" s="8"/>
      <c r="H334" s="8"/>
      <c r="I334" s="8"/>
      <c r="J334" s="8"/>
      <c r="K334" s="8"/>
      <c r="L334" s="8"/>
      <c r="M334" s="8"/>
      <c r="N334" s="8"/>
      <c r="O334" s="8"/>
      <c r="P334" s="8"/>
      <c r="Q334" s="8"/>
      <c r="R334" s="8"/>
      <c r="S334" s="8"/>
      <c r="T334" s="8"/>
      <c r="U334" s="8"/>
      <c r="V334" s="8"/>
    </row>
    <row r="335" customFormat="false" ht="15.75" hidden="false" customHeight="false" outlineLevel="0" collapsed="false">
      <c r="A335" s="8"/>
      <c r="B335" s="8"/>
      <c r="C335" s="8"/>
      <c r="D335" s="8"/>
      <c r="E335" s="8"/>
      <c r="F335" s="8"/>
      <c r="G335" s="8"/>
      <c r="H335" s="8"/>
      <c r="I335" s="8"/>
      <c r="J335" s="8"/>
      <c r="K335" s="8"/>
      <c r="L335" s="8"/>
      <c r="M335" s="8"/>
      <c r="N335" s="8"/>
      <c r="O335" s="8"/>
      <c r="P335" s="8"/>
      <c r="Q335" s="8"/>
      <c r="R335" s="8"/>
      <c r="S335" s="8"/>
      <c r="T335" s="8"/>
      <c r="U335" s="8"/>
      <c r="V335" s="8"/>
    </row>
    <row r="336" customFormat="false" ht="15.75" hidden="false" customHeight="false" outlineLevel="0" collapsed="false">
      <c r="A336" s="8"/>
      <c r="B336" s="8"/>
      <c r="C336" s="8"/>
      <c r="D336" s="8"/>
      <c r="E336" s="8"/>
      <c r="F336" s="8"/>
      <c r="G336" s="8"/>
      <c r="H336" s="8"/>
      <c r="I336" s="8"/>
      <c r="J336" s="8"/>
      <c r="K336" s="8"/>
      <c r="L336" s="8"/>
      <c r="M336" s="8"/>
      <c r="N336" s="8"/>
      <c r="O336" s="8"/>
      <c r="P336" s="8"/>
      <c r="Q336" s="8"/>
      <c r="R336" s="8"/>
      <c r="S336" s="8"/>
      <c r="T336" s="8"/>
      <c r="U336" s="8"/>
      <c r="V336" s="8"/>
    </row>
    <row r="337" customFormat="false" ht="15.75" hidden="false" customHeight="false" outlineLevel="0" collapsed="false">
      <c r="A337" s="8"/>
      <c r="B337" s="8"/>
      <c r="C337" s="8"/>
      <c r="D337" s="8"/>
      <c r="E337" s="8"/>
      <c r="F337" s="8"/>
      <c r="G337" s="8"/>
      <c r="H337" s="8"/>
      <c r="I337" s="8"/>
      <c r="J337" s="8"/>
      <c r="K337" s="8"/>
      <c r="L337" s="8"/>
      <c r="M337" s="8"/>
      <c r="N337" s="8"/>
      <c r="O337" s="8"/>
      <c r="P337" s="8"/>
      <c r="Q337" s="8"/>
      <c r="R337" s="8"/>
      <c r="S337" s="8"/>
      <c r="T337" s="8"/>
      <c r="U337" s="8"/>
      <c r="V337" s="8"/>
    </row>
    <row r="338" customFormat="false" ht="15.75" hidden="false" customHeight="false" outlineLevel="0" collapsed="false">
      <c r="A338" s="8"/>
      <c r="B338" s="8"/>
      <c r="C338" s="8"/>
      <c r="D338" s="8"/>
      <c r="E338" s="8"/>
      <c r="F338" s="8"/>
      <c r="G338" s="8"/>
      <c r="H338" s="8"/>
      <c r="I338" s="8"/>
      <c r="J338" s="8"/>
      <c r="K338" s="8"/>
      <c r="L338" s="8"/>
      <c r="M338" s="8"/>
      <c r="N338" s="8"/>
      <c r="O338" s="8"/>
      <c r="P338" s="8"/>
      <c r="Q338" s="8"/>
      <c r="R338" s="8"/>
      <c r="S338" s="8"/>
      <c r="T338" s="8"/>
      <c r="U338" s="8"/>
      <c r="V338" s="8"/>
    </row>
    <row r="339" customFormat="false" ht="15.75" hidden="false" customHeight="false" outlineLevel="0" collapsed="false">
      <c r="A339" s="8"/>
      <c r="B339" s="8"/>
      <c r="C339" s="8"/>
      <c r="D339" s="8"/>
      <c r="E339" s="8"/>
      <c r="F339" s="8"/>
      <c r="G339" s="8"/>
      <c r="H339" s="8"/>
      <c r="I339" s="8"/>
      <c r="J339" s="8"/>
      <c r="K339" s="8"/>
      <c r="L339" s="8"/>
      <c r="M339" s="8"/>
      <c r="N339" s="8"/>
      <c r="O339" s="8"/>
      <c r="P339" s="8"/>
      <c r="Q339" s="8"/>
      <c r="R339" s="8"/>
      <c r="S339" s="8"/>
      <c r="T339" s="8"/>
      <c r="U339" s="8"/>
      <c r="V339" s="8"/>
    </row>
    <row r="340" customFormat="false" ht="15.75" hidden="false" customHeight="false" outlineLevel="0" collapsed="false">
      <c r="A340" s="8"/>
      <c r="B340" s="8"/>
      <c r="C340" s="8"/>
      <c r="D340" s="8"/>
      <c r="E340" s="8"/>
      <c r="F340" s="8"/>
      <c r="G340" s="8"/>
      <c r="H340" s="8"/>
      <c r="I340" s="8"/>
      <c r="J340" s="8"/>
      <c r="K340" s="8"/>
      <c r="L340" s="8"/>
      <c r="M340" s="8"/>
      <c r="N340" s="8"/>
      <c r="O340" s="8"/>
      <c r="P340" s="8"/>
      <c r="Q340" s="8"/>
      <c r="R340" s="8"/>
      <c r="S340" s="8"/>
      <c r="T340" s="8"/>
      <c r="U340" s="8"/>
      <c r="V340" s="8"/>
    </row>
    <row r="341" customFormat="false" ht="15.75" hidden="false" customHeight="false" outlineLevel="0" collapsed="false">
      <c r="A341" s="8"/>
      <c r="B341" s="8"/>
      <c r="C341" s="8"/>
      <c r="D341" s="8"/>
      <c r="E341" s="8"/>
      <c r="F341" s="8"/>
      <c r="G341" s="8"/>
      <c r="H341" s="8"/>
      <c r="I341" s="8"/>
      <c r="J341" s="8"/>
      <c r="K341" s="8"/>
      <c r="L341" s="8"/>
      <c r="M341" s="8"/>
      <c r="N341" s="8"/>
      <c r="O341" s="8"/>
      <c r="P341" s="8"/>
      <c r="Q341" s="8"/>
      <c r="R341" s="8"/>
      <c r="S341" s="8"/>
      <c r="T341" s="8"/>
      <c r="U341" s="8"/>
      <c r="V341" s="8"/>
    </row>
    <row r="342" customFormat="false" ht="15.75" hidden="false" customHeight="false" outlineLevel="0" collapsed="false">
      <c r="A342" s="8"/>
      <c r="B342" s="8"/>
      <c r="C342" s="8"/>
      <c r="D342" s="8"/>
      <c r="E342" s="8"/>
      <c r="F342" s="8"/>
      <c r="G342" s="8"/>
      <c r="H342" s="8"/>
      <c r="I342" s="8"/>
      <c r="J342" s="8"/>
      <c r="K342" s="8"/>
      <c r="L342" s="8"/>
      <c r="M342" s="8"/>
      <c r="N342" s="8"/>
      <c r="O342" s="8"/>
      <c r="P342" s="8"/>
      <c r="Q342" s="8"/>
      <c r="R342" s="8"/>
      <c r="S342" s="8"/>
      <c r="T342" s="8"/>
      <c r="U342" s="8"/>
      <c r="V342" s="8"/>
    </row>
    <row r="343" customFormat="false" ht="15.75" hidden="false" customHeight="false" outlineLevel="0" collapsed="false">
      <c r="A343" s="8"/>
      <c r="B343" s="8"/>
      <c r="C343" s="8"/>
      <c r="D343" s="8"/>
      <c r="E343" s="8"/>
      <c r="F343" s="8"/>
      <c r="G343" s="8"/>
      <c r="H343" s="8"/>
      <c r="I343" s="8"/>
      <c r="J343" s="8"/>
      <c r="K343" s="8"/>
      <c r="L343" s="8"/>
      <c r="M343" s="8"/>
      <c r="N343" s="8"/>
      <c r="O343" s="8"/>
      <c r="P343" s="8"/>
      <c r="Q343" s="8"/>
      <c r="R343" s="8"/>
      <c r="S343" s="8"/>
      <c r="T343" s="8"/>
      <c r="U343" s="8"/>
      <c r="V343" s="8"/>
    </row>
    <row r="344" customFormat="false" ht="15.75" hidden="false" customHeight="false" outlineLevel="0" collapsed="false">
      <c r="A344" s="8"/>
      <c r="B344" s="8"/>
      <c r="C344" s="8"/>
      <c r="D344" s="8"/>
      <c r="E344" s="8"/>
      <c r="F344" s="8"/>
      <c r="G344" s="8"/>
      <c r="H344" s="8"/>
      <c r="I344" s="8"/>
      <c r="J344" s="8"/>
      <c r="K344" s="8"/>
      <c r="L344" s="8"/>
      <c r="M344" s="8"/>
      <c r="N344" s="8"/>
      <c r="O344" s="8"/>
      <c r="P344" s="8"/>
      <c r="Q344" s="8"/>
      <c r="R344" s="8"/>
      <c r="S344" s="8"/>
      <c r="T344" s="8"/>
      <c r="U344" s="8"/>
      <c r="V344" s="8"/>
    </row>
    <row r="345" customFormat="false" ht="15.75" hidden="false" customHeight="false" outlineLevel="0" collapsed="false">
      <c r="A345" s="8"/>
      <c r="B345" s="8"/>
      <c r="C345" s="8"/>
      <c r="D345" s="8"/>
      <c r="E345" s="8"/>
      <c r="F345" s="8"/>
      <c r="G345" s="8"/>
      <c r="H345" s="8"/>
      <c r="I345" s="8"/>
      <c r="J345" s="8"/>
      <c r="K345" s="8"/>
      <c r="L345" s="8"/>
      <c r="M345" s="8"/>
      <c r="N345" s="8"/>
      <c r="O345" s="8"/>
      <c r="P345" s="8"/>
      <c r="Q345" s="8"/>
      <c r="R345" s="8"/>
      <c r="S345" s="8"/>
      <c r="T345" s="8"/>
      <c r="U345" s="8"/>
      <c r="V345" s="8"/>
    </row>
    <row r="346" customFormat="false" ht="15.75" hidden="false" customHeight="false" outlineLevel="0" collapsed="false">
      <c r="A346" s="8"/>
      <c r="B346" s="8"/>
      <c r="C346" s="8"/>
      <c r="D346" s="8"/>
      <c r="E346" s="8"/>
      <c r="F346" s="8"/>
      <c r="G346" s="8"/>
      <c r="H346" s="8"/>
      <c r="I346" s="8"/>
      <c r="J346" s="8"/>
      <c r="K346" s="8"/>
      <c r="L346" s="8"/>
      <c r="M346" s="8"/>
      <c r="N346" s="8"/>
      <c r="O346" s="8"/>
      <c r="P346" s="8"/>
      <c r="Q346" s="8"/>
      <c r="R346" s="8"/>
      <c r="S346" s="8"/>
      <c r="T346" s="8"/>
      <c r="U346" s="8"/>
      <c r="V346" s="8"/>
    </row>
    <row r="347" customFormat="false" ht="15.75" hidden="false" customHeight="false" outlineLevel="0" collapsed="false">
      <c r="A347" s="8"/>
      <c r="B347" s="8"/>
      <c r="C347" s="8"/>
      <c r="D347" s="8"/>
      <c r="E347" s="8"/>
      <c r="F347" s="8"/>
      <c r="G347" s="8"/>
      <c r="H347" s="8"/>
      <c r="I347" s="8"/>
      <c r="J347" s="8"/>
      <c r="K347" s="8"/>
      <c r="L347" s="8"/>
      <c r="M347" s="8"/>
      <c r="N347" s="8"/>
      <c r="O347" s="8"/>
      <c r="P347" s="8"/>
      <c r="Q347" s="8"/>
      <c r="R347" s="8"/>
      <c r="S347" s="8"/>
      <c r="T347" s="8"/>
      <c r="U347" s="8"/>
      <c r="V347" s="8"/>
    </row>
    <row r="348" customFormat="false" ht="15.75" hidden="false" customHeight="false" outlineLevel="0" collapsed="false">
      <c r="A348" s="8"/>
      <c r="B348" s="8"/>
      <c r="C348" s="8"/>
      <c r="D348" s="8"/>
      <c r="E348" s="8"/>
      <c r="F348" s="8"/>
      <c r="G348" s="8"/>
      <c r="H348" s="8"/>
      <c r="I348" s="8"/>
      <c r="J348" s="8"/>
      <c r="K348" s="8"/>
      <c r="L348" s="8"/>
      <c r="M348" s="8"/>
      <c r="N348" s="8"/>
      <c r="O348" s="8"/>
      <c r="P348" s="8"/>
      <c r="Q348" s="8"/>
      <c r="R348" s="8"/>
      <c r="S348" s="8"/>
      <c r="T348" s="8"/>
      <c r="U348" s="8"/>
      <c r="V348" s="8"/>
    </row>
    <row r="349" customFormat="false" ht="15.75" hidden="false" customHeight="false" outlineLevel="0" collapsed="false">
      <c r="A349" s="8"/>
      <c r="B349" s="8"/>
      <c r="C349" s="8"/>
      <c r="D349" s="8"/>
      <c r="E349" s="8"/>
      <c r="F349" s="8"/>
      <c r="G349" s="8"/>
      <c r="H349" s="8"/>
      <c r="I349" s="8"/>
      <c r="J349" s="8"/>
      <c r="K349" s="8"/>
      <c r="L349" s="8"/>
      <c r="M349" s="8"/>
      <c r="N349" s="8"/>
      <c r="O349" s="8"/>
      <c r="P349" s="8"/>
      <c r="Q349" s="8"/>
      <c r="R349" s="8"/>
      <c r="S349" s="8"/>
      <c r="T349" s="8"/>
      <c r="U349" s="8"/>
      <c r="V349" s="8"/>
    </row>
    <row r="350" customFormat="false" ht="15.75" hidden="false" customHeight="false" outlineLevel="0" collapsed="false">
      <c r="A350" s="8"/>
      <c r="B350" s="8"/>
      <c r="C350" s="8"/>
      <c r="D350" s="8"/>
      <c r="E350" s="8"/>
      <c r="F350" s="8"/>
      <c r="G350" s="8"/>
      <c r="H350" s="8"/>
      <c r="I350" s="8"/>
      <c r="J350" s="8"/>
      <c r="K350" s="8"/>
      <c r="L350" s="8"/>
      <c r="M350" s="8"/>
      <c r="N350" s="8"/>
      <c r="O350" s="8"/>
      <c r="P350" s="8"/>
      <c r="Q350" s="8"/>
      <c r="R350" s="8"/>
      <c r="S350" s="8"/>
      <c r="T350" s="8"/>
      <c r="U350" s="8"/>
      <c r="V350" s="8"/>
    </row>
    <row r="351" customFormat="false" ht="15.75" hidden="false" customHeight="false" outlineLevel="0" collapsed="false">
      <c r="A351" s="8"/>
      <c r="B351" s="8"/>
      <c r="C351" s="8"/>
      <c r="D351" s="8"/>
      <c r="E351" s="8"/>
      <c r="F351" s="8"/>
      <c r="G351" s="8"/>
      <c r="H351" s="8"/>
      <c r="I351" s="8"/>
      <c r="J351" s="8"/>
      <c r="K351" s="8"/>
      <c r="L351" s="8"/>
      <c r="M351" s="8"/>
      <c r="N351" s="8"/>
      <c r="O351" s="8"/>
      <c r="P351" s="8"/>
      <c r="Q351" s="8"/>
      <c r="R351" s="8"/>
      <c r="S351" s="8"/>
      <c r="T351" s="8"/>
      <c r="U351" s="8"/>
      <c r="V351" s="8"/>
    </row>
    <row r="352" customFormat="false" ht="15.75" hidden="false" customHeight="false" outlineLevel="0" collapsed="false">
      <c r="A352" s="8"/>
      <c r="B352" s="8"/>
      <c r="C352" s="8"/>
      <c r="D352" s="8"/>
      <c r="E352" s="8"/>
      <c r="F352" s="8"/>
      <c r="G352" s="8"/>
      <c r="H352" s="8"/>
      <c r="I352" s="8"/>
      <c r="J352" s="8"/>
      <c r="K352" s="8"/>
      <c r="L352" s="8"/>
      <c r="M352" s="8"/>
      <c r="N352" s="8"/>
      <c r="O352" s="8"/>
      <c r="P352" s="8"/>
      <c r="Q352" s="8"/>
      <c r="R352" s="8"/>
      <c r="S352" s="8"/>
      <c r="T352" s="8"/>
      <c r="U352" s="8"/>
      <c r="V352" s="8"/>
    </row>
    <row r="353" customFormat="false" ht="15.75" hidden="false" customHeight="false" outlineLevel="0" collapsed="false">
      <c r="A353" s="8"/>
      <c r="B353" s="8"/>
      <c r="C353" s="8"/>
      <c r="D353" s="8"/>
      <c r="E353" s="8"/>
      <c r="F353" s="8"/>
      <c r="G353" s="8"/>
      <c r="H353" s="8"/>
      <c r="I353" s="8"/>
      <c r="J353" s="8"/>
      <c r="K353" s="8"/>
      <c r="L353" s="8"/>
      <c r="M353" s="8"/>
      <c r="N353" s="8"/>
      <c r="O353" s="8"/>
      <c r="P353" s="8"/>
      <c r="Q353" s="8"/>
      <c r="R353" s="8"/>
      <c r="S353" s="8"/>
      <c r="T353" s="8"/>
      <c r="U353" s="8"/>
      <c r="V353" s="8"/>
    </row>
    <row r="354" customFormat="false" ht="15.75" hidden="false" customHeight="false" outlineLevel="0" collapsed="false">
      <c r="A354" s="8"/>
      <c r="B354" s="8"/>
      <c r="C354" s="8"/>
      <c r="D354" s="8"/>
      <c r="E354" s="8"/>
      <c r="F354" s="8"/>
      <c r="G354" s="8"/>
      <c r="H354" s="8"/>
      <c r="I354" s="8"/>
      <c r="J354" s="8"/>
      <c r="K354" s="8"/>
      <c r="L354" s="8"/>
      <c r="M354" s="8"/>
      <c r="N354" s="8"/>
      <c r="O354" s="8"/>
      <c r="P354" s="8"/>
      <c r="Q354" s="8"/>
      <c r="R354" s="8"/>
      <c r="S354" s="8"/>
      <c r="T354" s="8"/>
      <c r="U354" s="8"/>
      <c r="V354" s="8"/>
    </row>
    <row r="355" customFormat="false" ht="15.75" hidden="false" customHeight="false" outlineLevel="0" collapsed="false">
      <c r="A355" s="8"/>
      <c r="B355" s="8"/>
      <c r="C355" s="8"/>
      <c r="D355" s="8"/>
      <c r="E355" s="8"/>
      <c r="F355" s="8"/>
      <c r="G355" s="8"/>
      <c r="H355" s="8"/>
      <c r="I355" s="8"/>
      <c r="J355" s="8"/>
      <c r="K355" s="8"/>
      <c r="L355" s="8"/>
      <c r="M355" s="8"/>
      <c r="N355" s="8"/>
      <c r="O355" s="8"/>
      <c r="P355" s="8"/>
      <c r="Q355" s="8"/>
      <c r="R355" s="8"/>
      <c r="S355" s="8"/>
      <c r="T355" s="8"/>
      <c r="U355" s="8"/>
      <c r="V355" s="8"/>
    </row>
    <row r="356" customFormat="false" ht="15.75" hidden="false" customHeight="false" outlineLevel="0" collapsed="false">
      <c r="A356" s="8"/>
      <c r="B356" s="8"/>
      <c r="C356" s="8"/>
      <c r="D356" s="8"/>
      <c r="E356" s="8"/>
      <c r="F356" s="8"/>
      <c r="G356" s="8"/>
      <c r="H356" s="8"/>
      <c r="I356" s="8"/>
      <c r="J356" s="8"/>
      <c r="K356" s="8"/>
      <c r="L356" s="8"/>
      <c r="M356" s="8"/>
      <c r="N356" s="8"/>
      <c r="O356" s="8"/>
      <c r="P356" s="8"/>
      <c r="Q356" s="8"/>
      <c r="R356" s="8"/>
      <c r="S356" s="8"/>
      <c r="T356" s="8"/>
      <c r="U356" s="8"/>
      <c r="V356" s="8"/>
    </row>
    <row r="357" customFormat="false" ht="15.75" hidden="false" customHeight="false" outlineLevel="0" collapsed="false">
      <c r="A357" s="8"/>
      <c r="B357" s="8"/>
      <c r="C357" s="8"/>
      <c r="D357" s="8"/>
      <c r="E357" s="8"/>
      <c r="F357" s="8"/>
      <c r="G357" s="8"/>
      <c r="H357" s="8"/>
      <c r="I357" s="8"/>
      <c r="J357" s="8"/>
      <c r="K357" s="8"/>
      <c r="L357" s="8"/>
      <c r="M357" s="8"/>
      <c r="N357" s="8"/>
      <c r="O357" s="8"/>
      <c r="P357" s="8"/>
      <c r="Q357" s="8"/>
      <c r="R357" s="8"/>
      <c r="S357" s="8"/>
      <c r="T357" s="8"/>
      <c r="U357" s="8"/>
      <c r="V357" s="8"/>
    </row>
    <row r="358" customFormat="false" ht="15.75" hidden="false" customHeight="false" outlineLevel="0" collapsed="false">
      <c r="A358" s="8"/>
      <c r="B358" s="8"/>
      <c r="C358" s="8"/>
      <c r="D358" s="8"/>
      <c r="E358" s="8"/>
      <c r="F358" s="8"/>
      <c r="G358" s="8"/>
      <c r="H358" s="8"/>
      <c r="I358" s="8"/>
      <c r="J358" s="8"/>
      <c r="K358" s="8"/>
      <c r="L358" s="8"/>
      <c r="M358" s="8"/>
      <c r="N358" s="8"/>
      <c r="O358" s="8"/>
      <c r="P358" s="8"/>
      <c r="Q358" s="8"/>
      <c r="R358" s="8"/>
      <c r="S358" s="8"/>
      <c r="T358" s="8"/>
      <c r="U358" s="8"/>
      <c r="V358" s="8"/>
    </row>
    <row r="359" customFormat="false" ht="15.75" hidden="false" customHeight="false" outlineLevel="0" collapsed="false">
      <c r="A359" s="8"/>
      <c r="B359" s="8"/>
      <c r="C359" s="8"/>
      <c r="D359" s="8"/>
      <c r="E359" s="8"/>
      <c r="F359" s="8"/>
      <c r="G359" s="8"/>
      <c r="H359" s="8"/>
      <c r="I359" s="8"/>
      <c r="J359" s="8"/>
      <c r="K359" s="8"/>
      <c r="L359" s="8"/>
      <c r="M359" s="8"/>
      <c r="N359" s="8"/>
      <c r="O359" s="8"/>
      <c r="P359" s="8"/>
      <c r="Q359" s="8"/>
      <c r="R359" s="8"/>
      <c r="S359" s="8"/>
      <c r="T359" s="8"/>
      <c r="U359" s="8"/>
      <c r="V359" s="8"/>
    </row>
    <row r="360" customFormat="false" ht="15.75" hidden="false" customHeight="false" outlineLevel="0" collapsed="false">
      <c r="A360" s="8"/>
      <c r="B360" s="8"/>
      <c r="C360" s="8"/>
      <c r="D360" s="8"/>
      <c r="E360" s="8"/>
      <c r="F360" s="8"/>
      <c r="G360" s="8"/>
      <c r="H360" s="8"/>
      <c r="I360" s="8"/>
      <c r="J360" s="8"/>
      <c r="K360" s="8"/>
      <c r="L360" s="8"/>
      <c r="M360" s="8"/>
      <c r="N360" s="8"/>
      <c r="O360" s="8"/>
      <c r="P360" s="8"/>
      <c r="Q360" s="8"/>
      <c r="R360" s="8"/>
      <c r="S360" s="8"/>
      <c r="T360" s="8"/>
      <c r="U360" s="8"/>
      <c r="V360" s="8"/>
    </row>
    <row r="361" customFormat="false" ht="15.75" hidden="false" customHeight="false" outlineLevel="0" collapsed="false">
      <c r="A361" s="8"/>
      <c r="B361" s="8"/>
      <c r="C361" s="8"/>
      <c r="D361" s="8"/>
      <c r="E361" s="8"/>
      <c r="F361" s="8"/>
      <c r="G361" s="8"/>
      <c r="H361" s="8"/>
      <c r="I361" s="8"/>
      <c r="J361" s="8"/>
      <c r="K361" s="8"/>
      <c r="L361" s="8"/>
      <c r="M361" s="8"/>
      <c r="N361" s="8"/>
      <c r="O361" s="8"/>
      <c r="P361" s="8"/>
      <c r="Q361" s="8"/>
      <c r="R361" s="8"/>
      <c r="S361" s="8"/>
      <c r="T361" s="8"/>
      <c r="U361" s="8"/>
      <c r="V361" s="8"/>
    </row>
    <row r="362" customFormat="false" ht="15.75" hidden="false" customHeight="false" outlineLevel="0" collapsed="false">
      <c r="A362" s="8"/>
      <c r="B362" s="8"/>
      <c r="C362" s="8"/>
      <c r="D362" s="8"/>
      <c r="E362" s="8"/>
      <c r="F362" s="8"/>
      <c r="G362" s="8"/>
      <c r="H362" s="8"/>
      <c r="I362" s="8"/>
      <c r="J362" s="8"/>
      <c r="K362" s="8"/>
      <c r="L362" s="8"/>
      <c r="M362" s="8"/>
      <c r="N362" s="8"/>
      <c r="O362" s="8"/>
      <c r="P362" s="8"/>
      <c r="Q362" s="8"/>
      <c r="R362" s="8"/>
      <c r="S362" s="8"/>
      <c r="T362" s="8"/>
      <c r="U362" s="8"/>
      <c r="V362" s="8"/>
    </row>
    <row r="363" customFormat="false" ht="15.75" hidden="false" customHeight="false" outlineLevel="0" collapsed="false">
      <c r="A363" s="8"/>
      <c r="B363" s="8"/>
      <c r="C363" s="8"/>
      <c r="D363" s="8"/>
      <c r="E363" s="8"/>
      <c r="F363" s="8"/>
      <c r="G363" s="8"/>
      <c r="H363" s="8"/>
      <c r="I363" s="8"/>
      <c r="J363" s="8"/>
      <c r="K363" s="8"/>
      <c r="L363" s="8"/>
      <c r="M363" s="8"/>
      <c r="N363" s="8"/>
      <c r="O363" s="8"/>
      <c r="P363" s="8"/>
      <c r="Q363" s="8"/>
      <c r="R363" s="8"/>
      <c r="S363" s="8"/>
      <c r="T363" s="8"/>
      <c r="U363" s="8"/>
      <c r="V363" s="8"/>
    </row>
    <row r="364" customFormat="false" ht="15.75" hidden="false" customHeight="false" outlineLevel="0" collapsed="false">
      <c r="A364" s="8"/>
      <c r="B364" s="8"/>
      <c r="C364" s="8"/>
      <c r="D364" s="8"/>
      <c r="E364" s="8"/>
      <c r="F364" s="8"/>
      <c r="G364" s="8"/>
      <c r="H364" s="8"/>
      <c r="I364" s="8"/>
      <c r="J364" s="8"/>
      <c r="K364" s="8"/>
      <c r="L364" s="8"/>
      <c r="M364" s="8"/>
      <c r="N364" s="8"/>
      <c r="O364" s="8"/>
      <c r="P364" s="8"/>
      <c r="Q364" s="8"/>
      <c r="R364" s="8"/>
      <c r="S364" s="8"/>
      <c r="T364" s="8"/>
      <c r="U364" s="8"/>
      <c r="V364" s="8"/>
    </row>
    <row r="365" customFormat="false" ht="15.75" hidden="false" customHeight="false" outlineLevel="0" collapsed="false">
      <c r="A365" s="8"/>
      <c r="B365" s="8"/>
      <c r="C365" s="8"/>
      <c r="D365" s="8"/>
      <c r="E365" s="8"/>
      <c r="F365" s="8"/>
      <c r="G365" s="8"/>
      <c r="H365" s="8"/>
      <c r="I365" s="8"/>
      <c r="J365" s="8"/>
      <c r="K365" s="8"/>
      <c r="L365" s="8"/>
      <c r="M365" s="8"/>
      <c r="N365" s="8"/>
      <c r="O365" s="8"/>
      <c r="P365" s="8"/>
      <c r="Q365" s="8"/>
      <c r="R365" s="8"/>
      <c r="S365" s="8"/>
      <c r="T365" s="8"/>
      <c r="U365" s="8"/>
      <c r="V365" s="8"/>
    </row>
    <row r="366" customFormat="false" ht="15.75" hidden="false" customHeight="false" outlineLevel="0" collapsed="false">
      <c r="A366" s="8"/>
      <c r="B366" s="8"/>
      <c r="C366" s="8"/>
      <c r="D366" s="8"/>
      <c r="E366" s="8"/>
      <c r="F366" s="8"/>
      <c r="G366" s="8"/>
      <c r="H366" s="8"/>
      <c r="I366" s="8"/>
      <c r="J366" s="8"/>
      <c r="K366" s="8"/>
      <c r="L366" s="8"/>
      <c r="M366" s="8"/>
      <c r="N366" s="8"/>
      <c r="O366" s="8"/>
      <c r="P366" s="8"/>
      <c r="Q366" s="8"/>
      <c r="R366" s="8"/>
      <c r="S366" s="8"/>
      <c r="T366" s="8"/>
      <c r="U366" s="8"/>
      <c r="V366" s="8"/>
    </row>
    <row r="367" customFormat="false" ht="15.75" hidden="false" customHeight="false" outlineLevel="0" collapsed="false">
      <c r="A367" s="8"/>
      <c r="B367" s="8"/>
      <c r="C367" s="8"/>
      <c r="D367" s="8"/>
      <c r="E367" s="8"/>
      <c r="F367" s="8"/>
      <c r="G367" s="8"/>
      <c r="H367" s="8"/>
      <c r="I367" s="8"/>
      <c r="J367" s="8"/>
      <c r="K367" s="8"/>
      <c r="L367" s="8"/>
      <c r="M367" s="8"/>
      <c r="N367" s="8"/>
      <c r="O367" s="8"/>
      <c r="P367" s="8"/>
      <c r="Q367" s="8"/>
      <c r="R367" s="8"/>
      <c r="S367" s="8"/>
      <c r="T367" s="8"/>
      <c r="U367" s="8"/>
      <c r="V367" s="8"/>
    </row>
    <row r="368" customFormat="false" ht="15.75" hidden="false" customHeight="false" outlineLevel="0" collapsed="false">
      <c r="A368" s="8"/>
      <c r="B368" s="8"/>
      <c r="C368" s="8"/>
      <c r="D368" s="8"/>
      <c r="E368" s="8"/>
      <c r="F368" s="8"/>
      <c r="G368" s="8"/>
      <c r="H368" s="8"/>
      <c r="I368" s="8"/>
      <c r="J368" s="8"/>
      <c r="K368" s="8"/>
      <c r="L368" s="8"/>
      <c r="M368" s="8"/>
      <c r="N368" s="8"/>
      <c r="O368" s="8"/>
      <c r="P368" s="8"/>
      <c r="Q368" s="8"/>
      <c r="R368" s="8"/>
      <c r="S368" s="8"/>
      <c r="T368" s="8"/>
      <c r="U368" s="8"/>
      <c r="V368" s="8"/>
    </row>
    <row r="369" customFormat="false" ht="15.75" hidden="false" customHeight="false" outlineLevel="0" collapsed="false">
      <c r="A369" s="8"/>
      <c r="B369" s="8"/>
      <c r="C369" s="8"/>
      <c r="D369" s="8"/>
      <c r="E369" s="8"/>
      <c r="F369" s="8"/>
      <c r="G369" s="8"/>
      <c r="H369" s="8"/>
      <c r="I369" s="8"/>
      <c r="J369" s="8"/>
      <c r="K369" s="8"/>
      <c r="L369" s="8"/>
      <c r="M369" s="8"/>
      <c r="N369" s="8"/>
      <c r="O369" s="8"/>
      <c r="P369" s="8"/>
      <c r="Q369" s="8"/>
      <c r="R369" s="8"/>
      <c r="S369" s="8"/>
      <c r="T369" s="8"/>
      <c r="U369" s="8"/>
      <c r="V369" s="8"/>
    </row>
    <row r="370" customFormat="false" ht="15.75" hidden="false" customHeight="false" outlineLevel="0" collapsed="false">
      <c r="A370" s="8"/>
      <c r="B370" s="8"/>
      <c r="C370" s="8"/>
      <c r="D370" s="8"/>
      <c r="E370" s="8"/>
      <c r="F370" s="8"/>
      <c r="G370" s="8"/>
      <c r="H370" s="8"/>
      <c r="I370" s="8"/>
      <c r="J370" s="8"/>
      <c r="K370" s="8"/>
      <c r="L370" s="8"/>
      <c r="M370" s="8"/>
      <c r="N370" s="8"/>
      <c r="O370" s="8"/>
      <c r="P370" s="8"/>
      <c r="Q370" s="8"/>
      <c r="R370" s="8"/>
      <c r="S370" s="8"/>
      <c r="T370" s="8"/>
      <c r="U370" s="8"/>
      <c r="V370" s="8"/>
    </row>
    <row r="371" customFormat="false" ht="15.75" hidden="false" customHeight="false" outlineLevel="0" collapsed="false">
      <c r="A371" s="8"/>
      <c r="B371" s="8"/>
      <c r="C371" s="8"/>
      <c r="D371" s="8"/>
      <c r="E371" s="8"/>
      <c r="F371" s="8"/>
      <c r="G371" s="8"/>
      <c r="H371" s="8"/>
      <c r="I371" s="8"/>
      <c r="J371" s="8"/>
      <c r="K371" s="8"/>
      <c r="L371" s="8"/>
      <c r="M371" s="8"/>
      <c r="N371" s="8"/>
      <c r="O371" s="8"/>
      <c r="P371" s="8"/>
      <c r="Q371" s="8"/>
      <c r="R371" s="8"/>
      <c r="S371" s="8"/>
      <c r="T371" s="8"/>
      <c r="U371" s="8"/>
      <c r="V371" s="8"/>
    </row>
    <row r="372" customFormat="false" ht="15.75" hidden="false" customHeight="false" outlineLevel="0" collapsed="false">
      <c r="A372" s="8"/>
      <c r="B372" s="8"/>
      <c r="C372" s="8"/>
      <c r="D372" s="8"/>
      <c r="E372" s="8"/>
      <c r="F372" s="8"/>
      <c r="G372" s="8"/>
      <c r="H372" s="8"/>
      <c r="I372" s="8"/>
      <c r="J372" s="8"/>
      <c r="K372" s="8"/>
      <c r="L372" s="8"/>
      <c r="M372" s="8"/>
      <c r="N372" s="8"/>
      <c r="O372" s="8"/>
      <c r="P372" s="8"/>
      <c r="Q372" s="8"/>
      <c r="R372" s="8"/>
      <c r="S372" s="8"/>
      <c r="T372" s="8"/>
      <c r="U372" s="8"/>
      <c r="V372" s="8"/>
    </row>
    <row r="373" customFormat="false" ht="15.75" hidden="false" customHeight="false" outlineLevel="0" collapsed="false">
      <c r="A373" s="8"/>
      <c r="B373" s="8"/>
      <c r="C373" s="8"/>
      <c r="D373" s="8"/>
      <c r="E373" s="8"/>
      <c r="F373" s="8"/>
      <c r="G373" s="8"/>
      <c r="H373" s="8"/>
      <c r="I373" s="8"/>
      <c r="J373" s="8"/>
      <c r="K373" s="8"/>
      <c r="L373" s="8"/>
      <c r="M373" s="8"/>
      <c r="N373" s="8"/>
      <c r="O373" s="8"/>
      <c r="P373" s="8"/>
      <c r="Q373" s="8"/>
      <c r="R373" s="8"/>
      <c r="S373" s="8"/>
      <c r="T373" s="8"/>
      <c r="U373" s="8"/>
      <c r="V373" s="8"/>
    </row>
    <row r="374" customFormat="false" ht="15.75" hidden="false" customHeight="false" outlineLevel="0" collapsed="false">
      <c r="A374" s="8"/>
      <c r="B374" s="8"/>
      <c r="C374" s="8"/>
      <c r="D374" s="8"/>
      <c r="E374" s="8"/>
      <c r="F374" s="8"/>
      <c r="G374" s="8"/>
      <c r="H374" s="8"/>
      <c r="I374" s="8"/>
      <c r="J374" s="8"/>
      <c r="K374" s="8"/>
      <c r="L374" s="8"/>
      <c r="M374" s="8"/>
      <c r="N374" s="8"/>
      <c r="O374" s="8"/>
      <c r="P374" s="8"/>
      <c r="Q374" s="8"/>
      <c r="R374" s="8"/>
      <c r="S374" s="8"/>
      <c r="T374" s="8"/>
      <c r="U374" s="8"/>
      <c r="V374" s="8"/>
    </row>
    <row r="375" customFormat="false" ht="15.75" hidden="false" customHeight="false" outlineLevel="0" collapsed="false">
      <c r="A375" s="8"/>
      <c r="B375" s="8"/>
      <c r="C375" s="8"/>
      <c r="D375" s="8"/>
      <c r="E375" s="8"/>
      <c r="F375" s="8"/>
      <c r="G375" s="8"/>
      <c r="H375" s="8"/>
      <c r="I375" s="8"/>
      <c r="J375" s="8"/>
      <c r="K375" s="8"/>
      <c r="L375" s="8"/>
      <c r="M375" s="8"/>
      <c r="N375" s="8"/>
      <c r="O375" s="8"/>
      <c r="P375" s="8"/>
      <c r="Q375" s="8"/>
      <c r="R375" s="8"/>
      <c r="S375" s="8"/>
      <c r="T375" s="8"/>
      <c r="U375" s="8"/>
      <c r="V375" s="8"/>
    </row>
    <row r="376" customFormat="false" ht="15.75" hidden="false" customHeight="false" outlineLevel="0" collapsed="false">
      <c r="A376" s="8"/>
      <c r="B376" s="8"/>
      <c r="C376" s="8"/>
      <c r="D376" s="8"/>
      <c r="E376" s="8"/>
      <c r="F376" s="8"/>
      <c r="G376" s="8"/>
      <c r="H376" s="8"/>
      <c r="I376" s="8"/>
      <c r="J376" s="8"/>
      <c r="K376" s="8"/>
      <c r="L376" s="8"/>
      <c r="M376" s="8"/>
      <c r="N376" s="8"/>
      <c r="O376" s="8"/>
      <c r="P376" s="8"/>
      <c r="Q376" s="8"/>
      <c r="R376" s="8"/>
      <c r="S376" s="8"/>
      <c r="T376" s="8"/>
      <c r="U376" s="8"/>
      <c r="V376" s="8"/>
    </row>
    <row r="377" customFormat="false" ht="15.75" hidden="false" customHeight="false" outlineLevel="0" collapsed="false">
      <c r="A377" s="8"/>
      <c r="B377" s="8"/>
      <c r="C377" s="8"/>
      <c r="D377" s="8"/>
      <c r="E377" s="8"/>
      <c r="F377" s="8"/>
      <c r="G377" s="8"/>
      <c r="H377" s="8"/>
      <c r="I377" s="8"/>
      <c r="J377" s="8"/>
      <c r="K377" s="8"/>
      <c r="L377" s="8"/>
      <c r="M377" s="8"/>
      <c r="N377" s="8"/>
      <c r="O377" s="8"/>
      <c r="P377" s="8"/>
      <c r="Q377" s="8"/>
      <c r="R377" s="8"/>
      <c r="S377" s="8"/>
      <c r="T377" s="8"/>
      <c r="U377" s="8"/>
      <c r="V377" s="8"/>
    </row>
    <row r="378" customFormat="false" ht="15.75" hidden="false" customHeight="false" outlineLevel="0" collapsed="false">
      <c r="A378" s="8"/>
      <c r="B378" s="8"/>
      <c r="C378" s="8"/>
      <c r="D378" s="8"/>
      <c r="E378" s="8"/>
      <c r="F378" s="8"/>
      <c r="G378" s="8"/>
      <c r="H378" s="8"/>
      <c r="I378" s="8"/>
      <c r="J378" s="8"/>
      <c r="K378" s="8"/>
      <c r="L378" s="8"/>
      <c r="M378" s="8"/>
      <c r="N378" s="8"/>
      <c r="O378" s="8"/>
      <c r="P378" s="8"/>
      <c r="Q378" s="8"/>
      <c r="R378" s="8"/>
      <c r="S378" s="8"/>
      <c r="T378" s="8"/>
      <c r="U378" s="8"/>
      <c r="V378" s="8"/>
    </row>
    <row r="379" customFormat="false" ht="15.75" hidden="false" customHeight="false" outlineLevel="0" collapsed="false">
      <c r="A379" s="8"/>
      <c r="B379" s="8"/>
      <c r="C379" s="8"/>
      <c r="D379" s="8"/>
      <c r="E379" s="8"/>
      <c r="F379" s="8"/>
      <c r="G379" s="8"/>
      <c r="H379" s="8"/>
      <c r="I379" s="8"/>
      <c r="J379" s="8"/>
      <c r="K379" s="8"/>
      <c r="L379" s="8"/>
      <c r="M379" s="8"/>
      <c r="N379" s="8"/>
      <c r="O379" s="8"/>
      <c r="P379" s="8"/>
      <c r="Q379" s="8"/>
      <c r="R379" s="8"/>
      <c r="S379" s="8"/>
      <c r="T379" s="8"/>
      <c r="U379" s="8"/>
      <c r="V379" s="8"/>
    </row>
    <row r="380" customFormat="false" ht="15.75" hidden="false" customHeight="false" outlineLevel="0" collapsed="false">
      <c r="A380" s="8"/>
      <c r="B380" s="8"/>
      <c r="C380" s="8"/>
      <c r="D380" s="8"/>
      <c r="E380" s="8"/>
      <c r="F380" s="8"/>
      <c r="G380" s="8"/>
      <c r="H380" s="8"/>
      <c r="I380" s="8"/>
      <c r="J380" s="8"/>
      <c r="K380" s="8"/>
      <c r="L380" s="8"/>
      <c r="M380" s="8"/>
      <c r="N380" s="8"/>
      <c r="O380" s="8"/>
      <c r="P380" s="8"/>
      <c r="Q380" s="8"/>
      <c r="R380" s="8"/>
      <c r="S380" s="8"/>
      <c r="T380" s="8"/>
      <c r="U380" s="8"/>
      <c r="V380" s="8"/>
    </row>
    <row r="381" customFormat="false" ht="15.75" hidden="false" customHeight="false" outlineLevel="0" collapsed="false">
      <c r="A381" s="8"/>
      <c r="B381" s="8"/>
      <c r="C381" s="8"/>
      <c r="D381" s="8"/>
      <c r="E381" s="8"/>
      <c r="F381" s="8"/>
      <c r="G381" s="8"/>
      <c r="H381" s="8"/>
      <c r="I381" s="8"/>
      <c r="J381" s="8"/>
      <c r="K381" s="8"/>
      <c r="L381" s="8"/>
      <c r="M381" s="8"/>
      <c r="N381" s="8"/>
      <c r="O381" s="8"/>
      <c r="P381" s="8"/>
      <c r="Q381" s="8"/>
      <c r="R381" s="8"/>
      <c r="S381" s="8"/>
      <c r="T381" s="8"/>
      <c r="U381" s="8"/>
      <c r="V381" s="8"/>
    </row>
    <row r="382" customFormat="false" ht="15.75" hidden="false" customHeight="false" outlineLevel="0" collapsed="false">
      <c r="A382" s="8"/>
      <c r="B382" s="8"/>
      <c r="C382" s="8"/>
      <c r="D382" s="8"/>
      <c r="E382" s="8"/>
      <c r="F382" s="8"/>
      <c r="G382" s="8"/>
      <c r="H382" s="8"/>
      <c r="I382" s="8"/>
      <c r="J382" s="8"/>
      <c r="K382" s="8"/>
      <c r="L382" s="8"/>
      <c r="M382" s="8"/>
      <c r="N382" s="8"/>
      <c r="O382" s="8"/>
      <c r="P382" s="8"/>
      <c r="Q382" s="8"/>
      <c r="R382" s="8"/>
      <c r="S382" s="8"/>
      <c r="T382" s="8"/>
      <c r="U382" s="8"/>
      <c r="V382" s="8"/>
    </row>
    <row r="383" customFormat="false" ht="15.75" hidden="false" customHeight="false" outlineLevel="0" collapsed="false">
      <c r="A383" s="8"/>
      <c r="B383" s="8"/>
      <c r="C383" s="8"/>
      <c r="D383" s="8"/>
      <c r="E383" s="8"/>
      <c r="F383" s="8"/>
      <c r="G383" s="8"/>
      <c r="H383" s="8"/>
      <c r="I383" s="8"/>
      <c r="J383" s="8"/>
      <c r="K383" s="8"/>
      <c r="L383" s="8"/>
      <c r="M383" s="8"/>
      <c r="N383" s="8"/>
      <c r="O383" s="8"/>
      <c r="P383" s="8"/>
      <c r="Q383" s="8"/>
      <c r="R383" s="8"/>
      <c r="S383" s="8"/>
      <c r="T383" s="8"/>
      <c r="U383" s="8"/>
      <c r="V383" s="8"/>
    </row>
    <row r="384" customFormat="false" ht="15.75" hidden="false" customHeight="false" outlineLevel="0" collapsed="false">
      <c r="A384" s="8"/>
      <c r="B384" s="8"/>
      <c r="C384" s="8"/>
      <c r="D384" s="8"/>
      <c r="E384" s="8"/>
      <c r="F384" s="8"/>
      <c r="G384" s="8"/>
      <c r="H384" s="8"/>
      <c r="I384" s="8"/>
      <c r="J384" s="8"/>
      <c r="K384" s="8"/>
      <c r="L384" s="8"/>
      <c r="M384" s="8"/>
      <c r="N384" s="8"/>
      <c r="O384" s="8"/>
      <c r="P384" s="8"/>
      <c r="Q384" s="8"/>
      <c r="R384" s="8"/>
      <c r="S384" s="8"/>
      <c r="T384" s="8"/>
      <c r="U384" s="8"/>
      <c r="V384" s="8"/>
    </row>
    <row r="385" customFormat="false" ht="15.75" hidden="false" customHeight="false" outlineLevel="0" collapsed="false">
      <c r="A385" s="8"/>
      <c r="B385" s="8"/>
      <c r="C385" s="8"/>
      <c r="D385" s="8"/>
      <c r="E385" s="8"/>
      <c r="F385" s="8"/>
      <c r="G385" s="8"/>
      <c r="H385" s="8"/>
      <c r="I385" s="8"/>
      <c r="J385" s="8"/>
      <c r="K385" s="8"/>
      <c r="L385" s="8"/>
      <c r="M385" s="8"/>
      <c r="N385" s="8"/>
      <c r="O385" s="8"/>
      <c r="P385" s="8"/>
      <c r="Q385" s="8"/>
      <c r="R385" s="8"/>
      <c r="S385" s="8"/>
      <c r="T385" s="8"/>
      <c r="U385" s="8"/>
      <c r="V385" s="8"/>
    </row>
    <row r="386" customFormat="false" ht="15.75" hidden="false" customHeight="false" outlineLevel="0" collapsed="false">
      <c r="A386" s="8"/>
      <c r="B386" s="8"/>
      <c r="C386" s="8"/>
      <c r="D386" s="8"/>
      <c r="E386" s="8"/>
      <c r="F386" s="8"/>
      <c r="G386" s="8"/>
      <c r="H386" s="8"/>
      <c r="I386" s="8"/>
      <c r="J386" s="8"/>
      <c r="K386" s="8"/>
      <c r="L386" s="8"/>
      <c r="M386" s="8"/>
      <c r="N386" s="8"/>
      <c r="O386" s="8"/>
      <c r="P386" s="8"/>
      <c r="Q386" s="8"/>
      <c r="R386" s="8"/>
      <c r="S386" s="8"/>
      <c r="T386" s="8"/>
      <c r="U386" s="8"/>
      <c r="V386" s="8"/>
    </row>
    <row r="387" customFormat="false" ht="15.75" hidden="false" customHeight="false" outlineLevel="0" collapsed="false">
      <c r="A387" s="8"/>
      <c r="B387" s="8"/>
      <c r="C387" s="8"/>
      <c r="D387" s="8"/>
      <c r="E387" s="8"/>
      <c r="F387" s="8"/>
      <c r="G387" s="8"/>
      <c r="H387" s="8"/>
      <c r="I387" s="8"/>
      <c r="J387" s="8"/>
      <c r="K387" s="8"/>
      <c r="L387" s="8"/>
      <c r="M387" s="8"/>
      <c r="N387" s="8"/>
      <c r="O387" s="8"/>
      <c r="P387" s="8"/>
      <c r="Q387" s="8"/>
      <c r="R387" s="8"/>
      <c r="S387" s="8"/>
      <c r="T387" s="8"/>
      <c r="U387" s="8"/>
      <c r="V387" s="8"/>
    </row>
    <row r="388" customFormat="false" ht="15.75" hidden="false" customHeight="false" outlineLevel="0" collapsed="false">
      <c r="A388" s="8"/>
      <c r="B388" s="8"/>
      <c r="C388" s="8"/>
      <c r="D388" s="8"/>
      <c r="E388" s="8"/>
      <c r="F388" s="8"/>
      <c r="G388" s="8"/>
      <c r="H388" s="8"/>
      <c r="I388" s="8"/>
      <c r="J388" s="8"/>
      <c r="K388" s="8"/>
      <c r="L388" s="8"/>
      <c r="M388" s="8"/>
      <c r="N388" s="8"/>
      <c r="O388" s="8"/>
      <c r="P388" s="8"/>
      <c r="Q388" s="8"/>
      <c r="R388" s="8"/>
      <c r="S388" s="8"/>
      <c r="T388" s="8"/>
      <c r="U388" s="8"/>
      <c r="V388" s="8"/>
    </row>
    <row r="389" customFormat="false" ht="15.75" hidden="false" customHeight="false" outlineLevel="0" collapsed="false">
      <c r="A389" s="8"/>
      <c r="B389" s="8"/>
      <c r="C389" s="8"/>
      <c r="D389" s="8"/>
      <c r="E389" s="8"/>
      <c r="F389" s="8"/>
      <c r="G389" s="8"/>
      <c r="H389" s="8"/>
      <c r="I389" s="8"/>
      <c r="J389" s="8"/>
      <c r="K389" s="8"/>
      <c r="L389" s="8"/>
      <c r="M389" s="8"/>
      <c r="N389" s="8"/>
      <c r="O389" s="8"/>
      <c r="P389" s="8"/>
      <c r="Q389" s="8"/>
      <c r="R389" s="8"/>
      <c r="S389" s="8"/>
      <c r="T389" s="8"/>
      <c r="U389" s="8"/>
      <c r="V389" s="8"/>
    </row>
    <row r="390" customFormat="false" ht="15.75" hidden="false" customHeight="false" outlineLevel="0" collapsed="false">
      <c r="A390" s="8"/>
      <c r="B390" s="8"/>
      <c r="C390" s="8"/>
      <c r="D390" s="8"/>
      <c r="E390" s="8"/>
      <c r="F390" s="8"/>
      <c r="G390" s="8"/>
      <c r="H390" s="8"/>
      <c r="I390" s="8"/>
      <c r="J390" s="8"/>
      <c r="K390" s="8"/>
      <c r="L390" s="8"/>
      <c r="M390" s="8"/>
      <c r="N390" s="8"/>
      <c r="O390" s="8"/>
      <c r="P390" s="8"/>
      <c r="Q390" s="8"/>
      <c r="R390" s="8"/>
      <c r="S390" s="8"/>
      <c r="T390" s="8"/>
      <c r="U390" s="8"/>
      <c r="V390" s="8"/>
    </row>
    <row r="391" customFormat="false" ht="15.75" hidden="false" customHeight="false" outlineLevel="0" collapsed="false">
      <c r="A391" s="8"/>
      <c r="B391" s="8"/>
      <c r="C391" s="8"/>
      <c r="D391" s="8"/>
      <c r="E391" s="8"/>
      <c r="F391" s="8"/>
      <c r="G391" s="8"/>
      <c r="H391" s="8"/>
      <c r="I391" s="8"/>
      <c r="J391" s="8"/>
      <c r="K391" s="8"/>
      <c r="L391" s="8"/>
      <c r="M391" s="8"/>
      <c r="N391" s="8"/>
      <c r="O391" s="8"/>
      <c r="P391" s="8"/>
      <c r="Q391" s="8"/>
      <c r="R391" s="8"/>
      <c r="S391" s="8"/>
      <c r="T391" s="8"/>
      <c r="U391" s="8"/>
      <c r="V391" s="8"/>
    </row>
    <row r="392" customFormat="false" ht="15.75" hidden="false" customHeight="false" outlineLevel="0" collapsed="false">
      <c r="A392" s="8"/>
      <c r="B392" s="8"/>
      <c r="C392" s="8"/>
      <c r="D392" s="8"/>
      <c r="E392" s="8"/>
      <c r="F392" s="8"/>
      <c r="G392" s="8"/>
      <c r="H392" s="8"/>
      <c r="I392" s="8"/>
      <c r="J392" s="8"/>
      <c r="K392" s="8"/>
      <c r="L392" s="8"/>
      <c r="M392" s="8"/>
      <c r="N392" s="8"/>
      <c r="O392" s="8"/>
      <c r="P392" s="8"/>
      <c r="Q392" s="8"/>
      <c r="R392" s="8"/>
      <c r="S392" s="8"/>
      <c r="T392" s="8"/>
      <c r="U392" s="8"/>
      <c r="V392" s="8"/>
    </row>
    <row r="393" customFormat="false" ht="15.75" hidden="false" customHeight="false" outlineLevel="0" collapsed="false">
      <c r="A393" s="8"/>
      <c r="B393" s="8"/>
      <c r="C393" s="8"/>
      <c r="D393" s="8"/>
      <c r="E393" s="8"/>
      <c r="F393" s="8"/>
      <c r="G393" s="8"/>
      <c r="H393" s="8"/>
      <c r="I393" s="8"/>
      <c r="J393" s="8"/>
      <c r="K393" s="8"/>
      <c r="L393" s="8"/>
      <c r="M393" s="8"/>
      <c r="N393" s="8"/>
      <c r="O393" s="8"/>
      <c r="P393" s="8"/>
      <c r="Q393" s="8"/>
      <c r="R393" s="8"/>
      <c r="S393" s="8"/>
      <c r="T393" s="8"/>
      <c r="U393" s="8"/>
      <c r="V393" s="8"/>
    </row>
    <row r="394" customFormat="false" ht="15.75" hidden="false" customHeight="false" outlineLevel="0" collapsed="false">
      <c r="A394" s="8"/>
      <c r="B394" s="8"/>
      <c r="C394" s="8"/>
      <c r="D394" s="8"/>
      <c r="E394" s="8"/>
      <c r="F394" s="8"/>
      <c r="G394" s="8"/>
      <c r="H394" s="8"/>
      <c r="I394" s="8"/>
      <c r="J394" s="8"/>
      <c r="K394" s="8"/>
      <c r="L394" s="8"/>
      <c r="M394" s="8"/>
      <c r="N394" s="8"/>
      <c r="O394" s="8"/>
      <c r="P394" s="8"/>
      <c r="Q394" s="8"/>
      <c r="R394" s="8"/>
      <c r="S394" s="8"/>
      <c r="T394" s="8"/>
      <c r="U394" s="8"/>
      <c r="V394" s="8"/>
    </row>
    <row r="395" customFormat="false" ht="15.75" hidden="false" customHeight="false" outlineLevel="0" collapsed="false">
      <c r="A395" s="8"/>
      <c r="B395" s="8"/>
      <c r="C395" s="8"/>
      <c r="D395" s="8"/>
      <c r="E395" s="8"/>
      <c r="F395" s="8"/>
      <c r="G395" s="8"/>
      <c r="H395" s="8"/>
      <c r="I395" s="8"/>
      <c r="J395" s="8"/>
      <c r="K395" s="8"/>
      <c r="L395" s="8"/>
      <c r="M395" s="8"/>
      <c r="N395" s="8"/>
      <c r="O395" s="8"/>
      <c r="P395" s="8"/>
      <c r="Q395" s="8"/>
      <c r="R395" s="8"/>
      <c r="S395" s="8"/>
      <c r="T395" s="8"/>
      <c r="U395" s="8"/>
      <c r="V395" s="8"/>
    </row>
    <row r="396" customFormat="false" ht="15.75" hidden="false" customHeight="false" outlineLevel="0" collapsed="false">
      <c r="A396" s="8"/>
      <c r="B396" s="8"/>
      <c r="C396" s="8"/>
      <c r="D396" s="8"/>
      <c r="E396" s="8"/>
      <c r="F396" s="8"/>
      <c r="G396" s="8"/>
      <c r="H396" s="8"/>
      <c r="I396" s="8"/>
      <c r="J396" s="8"/>
      <c r="K396" s="8"/>
      <c r="L396" s="8"/>
      <c r="M396" s="8"/>
      <c r="N396" s="8"/>
      <c r="O396" s="8"/>
      <c r="P396" s="8"/>
      <c r="Q396" s="8"/>
      <c r="R396" s="8"/>
      <c r="S396" s="8"/>
      <c r="T396" s="8"/>
      <c r="U396" s="8"/>
      <c r="V396" s="8"/>
    </row>
    <row r="397" customFormat="false" ht="15.75" hidden="false" customHeight="false" outlineLevel="0" collapsed="false">
      <c r="A397" s="8"/>
      <c r="B397" s="8"/>
      <c r="C397" s="8"/>
      <c r="D397" s="8"/>
      <c r="E397" s="8"/>
      <c r="F397" s="8"/>
      <c r="G397" s="8"/>
      <c r="H397" s="8"/>
      <c r="I397" s="8"/>
      <c r="J397" s="8"/>
      <c r="K397" s="8"/>
      <c r="L397" s="8"/>
      <c r="M397" s="8"/>
      <c r="N397" s="8"/>
      <c r="O397" s="8"/>
      <c r="P397" s="8"/>
      <c r="Q397" s="8"/>
      <c r="R397" s="8"/>
      <c r="S397" s="8"/>
      <c r="T397" s="8"/>
      <c r="U397" s="8"/>
      <c r="V397" s="8"/>
    </row>
    <row r="398" customFormat="false" ht="15.75" hidden="false" customHeight="false" outlineLevel="0" collapsed="false">
      <c r="A398" s="8"/>
      <c r="B398" s="8"/>
      <c r="C398" s="8"/>
      <c r="D398" s="8"/>
      <c r="E398" s="8"/>
      <c r="F398" s="8"/>
      <c r="G398" s="8"/>
      <c r="H398" s="8"/>
      <c r="I398" s="8"/>
      <c r="J398" s="8"/>
      <c r="K398" s="8"/>
      <c r="L398" s="8"/>
      <c r="M398" s="8"/>
      <c r="N398" s="8"/>
      <c r="O398" s="8"/>
      <c r="P398" s="8"/>
      <c r="Q398" s="8"/>
      <c r="R398" s="8"/>
      <c r="S398" s="8"/>
      <c r="T398" s="8"/>
      <c r="U398" s="8"/>
      <c r="V398" s="8"/>
    </row>
    <row r="399" customFormat="false" ht="15.75" hidden="false" customHeight="false" outlineLevel="0" collapsed="false">
      <c r="A399" s="8"/>
      <c r="B399" s="8"/>
      <c r="C399" s="8"/>
      <c r="D399" s="8"/>
      <c r="E399" s="8"/>
      <c r="F399" s="8"/>
      <c r="G399" s="8"/>
      <c r="H399" s="8"/>
      <c r="I399" s="8"/>
      <c r="J399" s="8"/>
      <c r="K399" s="8"/>
      <c r="L399" s="8"/>
      <c r="M399" s="8"/>
      <c r="N399" s="8"/>
      <c r="O399" s="8"/>
      <c r="P399" s="8"/>
      <c r="Q399" s="8"/>
      <c r="R399" s="8"/>
      <c r="S399" s="8"/>
      <c r="T399" s="8"/>
      <c r="U399" s="8"/>
      <c r="V399" s="8"/>
    </row>
    <row r="400" customFormat="false" ht="15.75" hidden="false" customHeight="false" outlineLevel="0" collapsed="false">
      <c r="A400" s="8"/>
      <c r="B400" s="8"/>
      <c r="C400" s="8"/>
      <c r="D400" s="8"/>
      <c r="E400" s="8"/>
      <c r="F400" s="8"/>
      <c r="G400" s="8"/>
      <c r="H400" s="8"/>
      <c r="I400" s="8"/>
      <c r="J400" s="8"/>
      <c r="K400" s="8"/>
      <c r="L400" s="8"/>
      <c r="M400" s="8"/>
      <c r="N400" s="8"/>
      <c r="O400" s="8"/>
      <c r="P400" s="8"/>
      <c r="Q400" s="8"/>
      <c r="R400" s="8"/>
      <c r="S400" s="8"/>
      <c r="T400" s="8"/>
      <c r="U400" s="8"/>
      <c r="V400" s="8"/>
    </row>
    <row r="401" customFormat="false" ht="15.75" hidden="false" customHeight="false" outlineLevel="0" collapsed="false">
      <c r="A401" s="8"/>
      <c r="B401" s="8"/>
      <c r="C401" s="8"/>
      <c r="D401" s="8"/>
      <c r="E401" s="8"/>
      <c r="F401" s="8"/>
      <c r="G401" s="8"/>
      <c r="H401" s="8"/>
      <c r="I401" s="8"/>
      <c r="J401" s="8"/>
      <c r="K401" s="8"/>
      <c r="L401" s="8"/>
      <c r="M401" s="8"/>
      <c r="N401" s="8"/>
      <c r="O401" s="8"/>
      <c r="P401" s="8"/>
      <c r="Q401" s="8"/>
      <c r="R401" s="8"/>
      <c r="S401" s="8"/>
      <c r="T401" s="8"/>
      <c r="U401" s="8"/>
      <c r="V401" s="8"/>
    </row>
    <row r="402" customFormat="false" ht="15.75" hidden="false" customHeight="false" outlineLevel="0" collapsed="false">
      <c r="A402" s="8"/>
      <c r="B402" s="8"/>
      <c r="C402" s="8"/>
      <c r="D402" s="8"/>
      <c r="E402" s="8"/>
      <c r="F402" s="8"/>
      <c r="G402" s="8"/>
      <c r="H402" s="8"/>
      <c r="I402" s="8"/>
      <c r="J402" s="8"/>
      <c r="K402" s="8"/>
      <c r="L402" s="8"/>
      <c r="M402" s="8"/>
      <c r="N402" s="8"/>
      <c r="O402" s="8"/>
      <c r="P402" s="8"/>
      <c r="Q402" s="8"/>
      <c r="R402" s="8"/>
      <c r="S402" s="8"/>
      <c r="T402" s="8"/>
      <c r="U402" s="8"/>
      <c r="V402" s="8"/>
    </row>
    <row r="403" customFormat="false" ht="15.75" hidden="false" customHeight="false" outlineLevel="0" collapsed="false">
      <c r="A403" s="8"/>
      <c r="B403" s="8"/>
      <c r="C403" s="8"/>
      <c r="D403" s="8"/>
      <c r="E403" s="8"/>
      <c r="F403" s="8"/>
      <c r="G403" s="8"/>
      <c r="H403" s="8"/>
      <c r="I403" s="8"/>
      <c r="J403" s="8"/>
      <c r="K403" s="8"/>
      <c r="L403" s="8"/>
      <c r="M403" s="8"/>
      <c r="N403" s="8"/>
      <c r="O403" s="8"/>
      <c r="P403" s="8"/>
      <c r="Q403" s="8"/>
      <c r="R403" s="8"/>
      <c r="S403" s="8"/>
      <c r="T403" s="8"/>
      <c r="U403" s="8"/>
      <c r="V403" s="8"/>
    </row>
    <row r="404" customFormat="false" ht="15.75" hidden="false" customHeight="false" outlineLevel="0" collapsed="false">
      <c r="A404" s="8"/>
      <c r="B404" s="8"/>
      <c r="C404" s="8"/>
      <c r="D404" s="8"/>
      <c r="E404" s="8"/>
      <c r="F404" s="8"/>
      <c r="G404" s="8"/>
      <c r="H404" s="8"/>
      <c r="I404" s="8"/>
      <c r="J404" s="8"/>
      <c r="K404" s="8"/>
      <c r="L404" s="8"/>
      <c r="M404" s="8"/>
      <c r="N404" s="8"/>
      <c r="O404" s="8"/>
      <c r="P404" s="8"/>
      <c r="Q404" s="8"/>
      <c r="R404" s="8"/>
      <c r="S404" s="8"/>
      <c r="T404" s="8"/>
      <c r="U404" s="8"/>
      <c r="V404" s="8"/>
    </row>
    <row r="405" customFormat="false" ht="15.75" hidden="false" customHeight="false" outlineLevel="0" collapsed="false">
      <c r="A405" s="8"/>
      <c r="B405" s="8"/>
      <c r="C405" s="8"/>
      <c r="D405" s="8"/>
      <c r="E405" s="8"/>
      <c r="F405" s="8"/>
      <c r="G405" s="8"/>
      <c r="H405" s="8"/>
      <c r="I405" s="8"/>
      <c r="J405" s="8"/>
      <c r="K405" s="8"/>
      <c r="L405" s="8"/>
      <c r="M405" s="8"/>
      <c r="N405" s="8"/>
      <c r="O405" s="8"/>
      <c r="P405" s="8"/>
      <c r="Q405" s="8"/>
      <c r="R405" s="8"/>
      <c r="S405" s="8"/>
      <c r="T405" s="8"/>
      <c r="U405" s="8"/>
      <c r="V405" s="8"/>
    </row>
    <row r="406" customFormat="false" ht="15.75" hidden="false" customHeight="false" outlineLevel="0" collapsed="false">
      <c r="A406" s="8"/>
      <c r="B406" s="8"/>
      <c r="C406" s="8"/>
      <c r="D406" s="8"/>
      <c r="E406" s="8"/>
      <c r="F406" s="8"/>
      <c r="G406" s="8"/>
      <c r="H406" s="8"/>
      <c r="I406" s="8"/>
      <c r="J406" s="8"/>
      <c r="K406" s="8"/>
      <c r="L406" s="8"/>
      <c r="M406" s="8"/>
      <c r="N406" s="8"/>
      <c r="O406" s="8"/>
      <c r="P406" s="8"/>
      <c r="Q406" s="8"/>
      <c r="R406" s="8"/>
      <c r="S406" s="8"/>
      <c r="T406" s="8"/>
      <c r="U406" s="8"/>
      <c r="V406" s="8"/>
    </row>
    <row r="407" customFormat="false" ht="15.75" hidden="false" customHeight="false" outlineLevel="0" collapsed="false">
      <c r="A407" s="8"/>
      <c r="B407" s="8"/>
      <c r="C407" s="8"/>
      <c r="D407" s="8"/>
      <c r="E407" s="8"/>
      <c r="F407" s="8"/>
      <c r="G407" s="8"/>
      <c r="H407" s="8"/>
      <c r="I407" s="8"/>
      <c r="J407" s="8"/>
      <c r="K407" s="8"/>
      <c r="L407" s="8"/>
      <c r="M407" s="8"/>
      <c r="N407" s="8"/>
      <c r="O407" s="8"/>
      <c r="P407" s="8"/>
      <c r="Q407" s="8"/>
      <c r="R407" s="8"/>
      <c r="S407" s="8"/>
      <c r="T407" s="8"/>
      <c r="U407" s="8"/>
      <c r="V407" s="8"/>
    </row>
    <row r="408" customFormat="false" ht="15.75" hidden="false" customHeight="false" outlineLevel="0" collapsed="false">
      <c r="A408" s="8"/>
      <c r="B408" s="8"/>
      <c r="C408" s="8"/>
      <c r="D408" s="8"/>
      <c r="E408" s="8"/>
      <c r="F408" s="8"/>
      <c r="G408" s="8"/>
      <c r="H408" s="8"/>
      <c r="I408" s="8"/>
      <c r="J408" s="8"/>
      <c r="K408" s="8"/>
      <c r="L408" s="8"/>
      <c r="M408" s="8"/>
      <c r="N408" s="8"/>
      <c r="O408" s="8"/>
      <c r="P408" s="8"/>
      <c r="Q408" s="8"/>
      <c r="R408" s="8"/>
      <c r="S408" s="8"/>
      <c r="T408" s="8"/>
      <c r="U408" s="8"/>
      <c r="V408" s="8"/>
    </row>
    <row r="409" customFormat="false" ht="15.75" hidden="false" customHeight="false" outlineLevel="0" collapsed="false">
      <c r="A409" s="8"/>
      <c r="B409" s="8"/>
      <c r="C409" s="8"/>
      <c r="D409" s="8"/>
      <c r="E409" s="8"/>
      <c r="F409" s="8"/>
      <c r="G409" s="8"/>
      <c r="H409" s="8"/>
      <c r="I409" s="8"/>
      <c r="J409" s="8"/>
      <c r="K409" s="8"/>
      <c r="L409" s="8"/>
      <c r="M409" s="8"/>
      <c r="N409" s="8"/>
      <c r="O409" s="8"/>
      <c r="P409" s="8"/>
      <c r="Q409" s="8"/>
      <c r="R409" s="8"/>
      <c r="S409" s="8"/>
      <c r="T409" s="8"/>
      <c r="U409" s="8"/>
      <c r="V409" s="8"/>
    </row>
    <row r="410" customFormat="false" ht="15.75" hidden="false" customHeight="false" outlineLevel="0" collapsed="false">
      <c r="A410" s="8"/>
      <c r="B410" s="8"/>
      <c r="C410" s="8"/>
      <c r="D410" s="8"/>
      <c r="E410" s="8"/>
      <c r="F410" s="8"/>
      <c r="G410" s="8"/>
      <c r="H410" s="8"/>
      <c r="I410" s="8"/>
      <c r="J410" s="8"/>
      <c r="K410" s="8"/>
      <c r="L410" s="8"/>
      <c r="M410" s="8"/>
      <c r="N410" s="8"/>
      <c r="O410" s="8"/>
      <c r="P410" s="8"/>
      <c r="Q410" s="8"/>
      <c r="R410" s="8"/>
      <c r="S410" s="8"/>
      <c r="T410" s="8"/>
      <c r="U410" s="8"/>
      <c r="V410" s="8"/>
    </row>
    <row r="411" customFormat="false" ht="15.75" hidden="false" customHeight="false" outlineLevel="0" collapsed="false">
      <c r="A411" s="8"/>
      <c r="B411" s="8"/>
      <c r="C411" s="8"/>
      <c r="D411" s="8"/>
      <c r="E411" s="8"/>
      <c r="F411" s="8"/>
      <c r="G411" s="8"/>
      <c r="H411" s="8"/>
      <c r="I411" s="8"/>
      <c r="J411" s="8"/>
      <c r="K411" s="8"/>
      <c r="L411" s="8"/>
      <c r="M411" s="8"/>
      <c r="N411" s="8"/>
      <c r="O411" s="8"/>
      <c r="P411" s="8"/>
      <c r="Q411" s="8"/>
      <c r="R411" s="8"/>
      <c r="S411" s="8"/>
      <c r="T411" s="8"/>
      <c r="U411" s="8"/>
      <c r="V411" s="8"/>
    </row>
    <row r="412" customFormat="false" ht="15.75" hidden="false" customHeight="false" outlineLevel="0" collapsed="false">
      <c r="A412" s="8"/>
      <c r="B412" s="8"/>
      <c r="C412" s="8"/>
      <c r="D412" s="8"/>
      <c r="E412" s="8"/>
      <c r="F412" s="8"/>
      <c r="G412" s="8"/>
      <c r="H412" s="8"/>
      <c r="I412" s="8"/>
      <c r="J412" s="8"/>
      <c r="K412" s="8"/>
      <c r="L412" s="8"/>
      <c r="M412" s="8"/>
      <c r="N412" s="8"/>
      <c r="O412" s="8"/>
      <c r="P412" s="8"/>
      <c r="Q412" s="8"/>
      <c r="R412" s="8"/>
      <c r="S412" s="8"/>
      <c r="T412" s="8"/>
      <c r="U412" s="8"/>
      <c r="V412" s="8"/>
    </row>
    <row r="413" customFormat="false" ht="15.75" hidden="false" customHeight="false" outlineLevel="0" collapsed="false">
      <c r="A413" s="8"/>
      <c r="B413" s="8"/>
      <c r="C413" s="8"/>
      <c r="D413" s="8"/>
      <c r="E413" s="8"/>
      <c r="F413" s="8"/>
      <c r="G413" s="8"/>
      <c r="H413" s="8"/>
      <c r="I413" s="8"/>
      <c r="J413" s="8"/>
      <c r="K413" s="8"/>
      <c r="L413" s="8"/>
      <c r="M413" s="8"/>
      <c r="N413" s="8"/>
      <c r="O413" s="8"/>
      <c r="P413" s="8"/>
      <c r="Q413" s="8"/>
      <c r="R413" s="8"/>
      <c r="S413" s="8"/>
      <c r="T413" s="8"/>
      <c r="U413" s="8"/>
      <c r="V413" s="8"/>
    </row>
    <row r="414" customFormat="false" ht="15.75" hidden="false" customHeight="false" outlineLevel="0" collapsed="false">
      <c r="A414" s="8"/>
      <c r="B414" s="8"/>
      <c r="C414" s="8"/>
      <c r="D414" s="8"/>
      <c r="E414" s="8"/>
      <c r="F414" s="8"/>
      <c r="G414" s="8"/>
      <c r="H414" s="8"/>
      <c r="I414" s="8"/>
      <c r="J414" s="8"/>
      <c r="K414" s="8"/>
      <c r="L414" s="8"/>
      <c r="M414" s="8"/>
      <c r="N414" s="8"/>
      <c r="O414" s="8"/>
      <c r="P414" s="8"/>
      <c r="Q414" s="8"/>
      <c r="R414" s="8"/>
      <c r="S414" s="8"/>
      <c r="T414" s="8"/>
      <c r="U414" s="8"/>
      <c r="V414" s="8"/>
    </row>
    <row r="415" customFormat="false" ht="15.75" hidden="false" customHeight="false" outlineLevel="0" collapsed="false">
      <c r="A415" s="8"/>
      <c r="B415" s="8"/>
      <c r="C415" s="8"/>
      <c r="D415" s="8"/>
      <c r="E415" s="8"/>
      <c r="F415" s="8"/>
      <c r="G415" s="8"/>
      <c r="H415" s="8"/>
      <c r="I415" s="8"/>
      <c r="J415" s="8"/>
      <c r="K415" s="8"/>
      <c r="L415" s="8"/>
      <c r="M415" s="8"/>
      <c r="N415" s="8"/>
      <c r="O415" s="8"/>
      <c r="P415" s="8"/>
      <c r="Q415" s="8"/>
      <c r="R415" s="8"/>
      <c r="S415" s="8"/>
      <c r="T415" s="8"/>
      <c r="U415" s="8"/>
      <c r="V415" s="8"/>
    </row>
    <row r="416" customFormat="false" ht="15.75" hidden="false" customHeight="false" outlineLevel="0" collapsed="false">
      <c r="A416" s="8"/>
      <c r="B416" s="8"/>
      <c r="C416" s="8"/>
      <c r="D416" s="8"/>
      <c r="E416" s="8"/>
      <c r="F416" s="8"/>
      <c r="G416" s="8"/>
      <c r="H416" s="8"/>
      <c r="I416" s="8"/>
      <c r="J416" s="8"/>
      <c r="K416" s="8"/>
      <c r="L416" s="8"/>
      <c r="M416" s="8"/>
      <c r="N416" s="8"/>
      <c r="O416" s="8"/>
      <c r="P416" s="8"/>
      <c r="Q416" s="8"/>
      <c r="R416" s="8"/>
      <c r="S416" s="8"/>
      <c r="T416" s="8"/>
      <c r="U416" s="8"/>
      <c r="V416" s="8"/>
    </row>
    <row r="417" customFormat="false" ht="15.75" hidden="false" customHeight="false" outlineLevel="0" collapsed="false">
      <c r="A417" s="8"/>
      <c r="B417" s="8"/>
      <c r="C417" s="8"/>
      <c r="D417" s="8"/>
      <c r="E417" s="8"/>
      <c r="F417" s="8"/>
      <c r="G417" s="8"/>
      <c r="H417" s="8"/>
      <c r="I417" s="8"/>
      <c r="J417" s="8"/>
      <c r="K417" s="8"/>
      <c r="L417" s="8"/>
      <c r="M417" s="8"/>
      <c r="N417" s="8"/>
      <c r="O417" s="8"/>
      <c r="P417" s="8"/>
      <c r="Q417" s="8"/>
      <c r="R417" s="8"/>
      <c r="S417" s="8"/>
      <c r="T417" s="8"/>
      <c r="U417" s="8"/>
      <c r="V417" s="8"/>
    </row>
    <row r="418" customFormat="false" ht="15.75" hidden="false" customHeight="false" outlineLevel="0" collapsed="false">
      <c r="A418" s="8"/>
      <c r="B418" s="8"/>
      <c r="C418" s="8"/>
      <c r="D418" s="8"/>
      <c r="E418" s="8"/>
      <c r="F418" s="8"/>
      <c r="G418" s="8"/>
      <c r="H418" s="8"/>
      <c r="I418" s="8"/>
      <c r="J418" s="8"/>
      <c r="K418" s="8"/>
      <c r="L418" s="8"/>
      <c r="M418" s="8"/>
      <c r="N418" s="8"/>
      <c r="O418" s="8"/>
      <c r="P418" s="8"/>
      <c r="Q418" s="8"/>
      <c r="R418" s="8"/>
      <c r="S418" s="8"/>
      <c r="T418" s="8"/>
      <c r="U418" s="8"/>
      <c r="V418" s="8"/>
    </row>
    <row r="419" customFormat="false" ht="15.75" hidden="false" customHeight="false" outlineLevel="0" collapsed="false">
      <c r="A419" s="8"/>
      <c r="B419" s="8"/>
      <c r="C419" s="8"/>
      <c r="D419" s="8"/>
      <c r="E419" s="8"/>
      <c r="F419" s="8"/>
      <c r="G419" s="8"/>
      <c r="H419" s="8"/>
      <c r="I419" s="8"/>
      <c r="J419" s="8"/>
      <c r="K419" s="8"/>
      <c r="L419" s="8"/>
      <c r="M419" s="8"/>
      <c r="N419" s="8"/>
      <c r="O419" s="8"/>
      <c r="P419" s="8"/>
      <c r="Q419" s="8"/>
      <c r="R419" s="8"/>
      <c r="S419" s="8"/>
      <c r="T419" s="8"/>
      <c r="U419" s="8"/>
      <c r="V419" s="8"/>
    </row>
    <row r="420" customFormat="false" ht="15.75" hidden="false" customHeight="false" outlineLevel="0" collapsed="false">
      <c r="A420" s="8"/>
      <c r="B420" s="8"/>
      <c r="C420" s="8"/>
      <c r="D420" s="8"/>
      <c r="E420" s="8"/>
      <c r="F420" s="8"/>
      <c r="G420" s="8"/>
      <c r="H420" s="8"/>
      <c r="I420" s="8"/>
      <c r="J420" s="8"/>
      <c r="K420" s="8"/>
      <c r="L420" s="8"/>
      <c r="M420" s="8"/>
      <c r="N420" s="8"/>
      <c r="O420" s="8"/>
      <c r="P420" s="8"/>
      <c r="Q420" s="8"/>
      <c r="R420" s="8"/>
      <c r="S420" s="8"/>
      <c r="T420" s="8"/>
      <c r="U420" s="8"/>
      <c r="V420" s="8"/>
    </row>
    <row r="421" customFormat="false" ht="15.75" hidden="false" customHeight="false" outlineLevel="0" collapsed="false">
      <c r="A421" s="8"/>
      <c r="B421" s="8"/>
      <c r="C421" s="8"/>
      <c r="D421" s="8"/>
      <c r="E421" s="8"/>
      <c r="F421" s="8"/>
      <c r="G421" s="8"/>
      <c r="H421" s="8"/>
      <c r="I421" s="8"/>
      <c r="J421" s="8"/>
      <c r="K421" s="8"/>
      <c r="L421" s="8"/>
      <c r="M421" s="8"/>
      <c r="N421" s="8"/>
      <c r="O421" s="8"/>
      <c r="P421" s="8"/>
      <c r="Q421" s="8"/>
      <c r="R421" s="8"/>
      <c r="S421" s="8"/>
      <c r="T421" s="8"/>
      <c r="U421" s="8"/>
      <c r="V421" s="8"/>
    </row>
    <row r="422" customFormat="false" ht="15.75" hidden="false" customHeight="false" outlineLevel="0" collapsed="false">
      <c r="A422" s="8"/>
      <c r="B422" s="8"/>
      <c r="C422" s="8"/>
      <c r="D422" s="8"/>
      <c r="E422" s="8"/>
      <c r="F422" s="8"/>
      <c r="G422" s="8"/>
      <c r="H422" s="8"/>
      <c r="I422" s="8"/>
      <c r="J422" s="8"/>
      <c r="K422" s="8"/>
      <c r="L422" s="8"/>
      <c r="M422" s="8"/>
      <c r="N422" s="8"/>
      <c r="O422" s="8"/>
      <c r="P422" s="8"/>
      <c r="Q422" s="8"/>
      <c r="R422" s="8"/>
      <c r="S422" s="8"/>
      <c r="T422" s="8"/>
      <c r="U422" s="8"/>
      <c r="V422" s="8"/>
    </row>
    <row r="423" customFormat="false" ht="15.75" hidden="false" customHeight="false" outlineLevel="0" collapsed="false">
      <c r="A423" s="8"/>
      <c r="B423" s="8"/>
      <c r="C423" s="8"/>
      <c r="D423" s="8"/>
      <c r="E423" s="8"/>
      <c r="F423" s="8"/>
      <c r="G423" s="8"/>
      <c r="H423" s="8"/>
      <c r="I423" s="8"/>
      <c r="J423" s="8"/>
      <c r="K423" s="8"/>
      <c r="L423" s="8"/>
      <c r="M423" s="8"/>
      <c r="N423" s="8"/>
      <c r="O423" s="8"/>
      <c r="P423" s="8"/>
      <c r="Q423" s="8"/>
      <c r="R423" s="8"/>
      <c r="S423" s="8"/>
      <c r="T423" s="8"/>
      <c r="U423" s="8"/>
      <c r="V423" s="8"/>
    </row>
    <row r="424" customFormat="false" ht="15.75" hidden="false" customHeight="false" outlineLevel="0" collapsed="false">
      <c r="A424" s="8"/>
      <c r="B424" s="8"/>
      <c r="C424" s="8"/>
      <c r="D424" s="8"/>
      <c r="E424" s="8"/>
      <c r="F424" s="8"/>
      <c r="G424" s="8"/>
      <c r="H424" s="8"/>
      <c r="I424" s="8"/>
      <c r="J424" s="8"/>
      <c r="K424" s="8"/>
      <c r="L424" s="8"/>
      <c r="M424" s="8"/>
      <c r="N424" s="8"/>
      <c r="O424" s="8"/>
      <c r="P424" s="8"/>
      <c r="Q424" s="8"/>
      <c r="R424" s="8"/>
      <c r="S424" s="8"/>
      <c r="T424" s="8"/>
      <c r="U424" s="8"/>
      <c r="V424" s="8"/>
    </row>
    <row r="425" customFormat="false" ht="15.75" hidden="false" customHeight="false" outlineLevel="0" collapsed="false">
      <c r="A425" s="8"/>
      <c r="B425" s="8"/>
      <c r="C425" s="8"/>
      <c r="D425" s="8"/>
      <c r="E425" s="8"/>
      <c r="F425" s="8"/>
      <c r="G425" s="8"/>
      <c r="H425" s="8"/>
      <c r="I425" s="8"/>
      <c r="J425" s="8"/>
      <c r="K425" s="8"/>
      <c r="L425" s="8"/>
      <c r="M425" s="8"/>
      <c r="N425" s="8"/>
      <c r="O425" s="8"/>
      <c r="P425" s="8"/>
      <c r="Q425" s="8"/>
      <c r="R425" s="8"/>
      <c r="S425" s="8"/>
      <c r="T425" s="8"/>
      <c r="U425" s="8"/>
      <c r="V425" s="8"/>
    </row>
    <row r="426" customFormat="false" ht="15.75" hidden="false" customHeight="false" outlineLevel="0" collapsed="false">
      <c r="A426" s="8"/>
      <c r="B426" s="8"/>
      <c r="C426" s="8"/>
      <c r="D426" s="8"/>
      <c r="E426" s="8"/>
      <c r="F426" s="8"/>
      <c r="G426" s="8"/>
      <c r="H426" s="8"/>
      <c r="I426" s="8"/>
      <c r="J426" s="8"/>
      <c r="K426" s="8"/>
      <c r="L426" s="8"/>
      <c r="M426" s="8"/>
      <c r="N426" s="8"/>
      <c r="O426" s="8"/>
      <c r="P426" s="8"/>
      <c r="Q426" s="8"/>
      <c r="R426" s="8"/>
      <c r="S426" s="8"/>
      <c r="T426" s="8"/>
      <c r="U426" s="8"/>
      <c r="V426" s="8"/>
    </row>
    <row r="427" customFormat="false" ht="15.75" hidden="false" customHeight="false" outlineLevel="0" collapsed="false">
      <c r="A427" s="8"/>
      <c r="B427" s="8"/>
      <c r="C427" s="8"/>
      <c r="D427" s="8"/>
      <c r="E427" s="8"/>
      <c r="F427" s="8"/>
      <c r="G427" s="8"/>
      <c r="H427" s="8"/>
      <c r="I427" s="8"/>
      <c r="J427" s="8"/>
      <c r="K427" s="8"/>
      <c r="L427" s="8"/>
      <c r="M427" s="8"/>
      <c r="N427" s="8"/>
      <c r="O427" s="8"/>
      <c r="P427" s="8"/>
      <c r="Q427" s="8"/>
      <c r="R427" s="8"/>
      <c r="S427" s="8"/>
      <c r="T427" s="8"/>
      <c r="U427" s="8"/>
      <c r="V427" s="8"/>
    </row>
    <row r="428" customFormat="false" ht="15.75" hidden="false" customHeight="false" outlineLevel="0" collapsed="false">
      <c r="A428" s="8"/>
      <c r="B428" s="8"/>
      <c r="C428" s="8"/>
      <c r="D428" s="8"/>
      <c r="E428" s="8"/>
      <c r="F428" s="8"/>
      <c r="G428" s="8"/>
      <c r="H428" s="8"/>
      <c r="I428" s="8"/>
      <c r="J428" s="8"/>
      <c r="K428" s="8"/>
      <c r="L428" s="8"/>
      <c r="M428" s="8"/>
      <c r="N428" s="8"/>
      <c r="O428" s="8"/>
      <c r="P428" s="8"/>
      <c r="Q428" s="8"/>
      <c r="R428" s="8"/>
      <c r="S428" s="8"/>
      <c r="T428" s="8"/>
      <c r="U428" s="8"/>
      <c r="V428" s="8"/>
    </row>
    <row r="429" customFormat="false" ht="15.75" hidden="false" customHeight="false" outlineLevel="0" collapsed="false">
      <c r="A429" s="8"/>
      <c r="B429" s="8"/>
      <c r="C429" s="8"/>
      <c r="D429" s="8"/>
      <c r="E429" s="8"/>
      <c r="F429" s="8"/>
      <c r="G429" s="8"/>
      <c r="H429" s="8"/>
      <c r="I429" s="8"/>
      <c r="J429" s="8"/>
      <c r="K429" s="8"/>
      <c r="L429" s="8"/>
      <c r="M429" s="8"/>
      <c r="N429" s="8"/>
      <c r="O429" s="8"/>
      <c r="P429" s="8"/>
      <c r="Q429" s="8"/>
      <c r="R429" s="8"/>
      <c r="S429" s="8"/>
      <c r="T429" s="8"/>
      <c r="U429" s="8"/>
      <c r="V429" s="8"/>
    </row>
    <row r="430" customFormat="false" ht="15.75" hidden="false" customHeight="false" outlineLevel="0" collapsed="false">
      <c r="A430" s="8"/>
      <c r="B430" s="8"/>
      <c r="C430" s="8"/>
      <c r="D430" s="8"/>
      <c r="E430" s="8"/>
      <c r="F430" s="8"/>
      <c r="G430" s="8"/>
      <c r="H430" s="8"/>
      <c r="I430" s="8"/>
      <c r="J430" s="8"/>
      <c r="K430" s="8"/>
      <c r="L430" s="8"/>
      <c r="M430" s="8"/>
      <c r="N430" s="8"/>
      <c r="O430" s="8"/>
      <c r="P430" s="8"/>
      <c r="Q430" s="8"/>
      <c r="R430" s="8"/>
      <c r="S430" s="8"/>
      <c r="T430" s="8"/>
      <c r="U430" s="8"/>
      <c r="V430" s="8"/>
    </row>
    <row r="431" customFormat="false" ht="15.75" hidden="false" customHeight="false" outlineLevel="0" collapsed="false">
      <c r="A431" s="8"/>
      <c r="B431" s="8"/>
      <c r="C431" s="8"/>
      <c r="D431" s="8"/>
      <c r="E431" s="8"/>
      <c r="F431" s="8"/>
      <c r="G431" s="8"/>
      <c r="H431" s="8"/>
      <c r="I431" s="8"/>
      <c r="J431" s="8"/>
      <c r="K431" s="8"/>
      <c r="L431" s="8"/>
      <c r="M431" s="8"/>
      <c r="N431" s="8"/>
      <c r="O431" s="8"/>
      <c r="P431" s="8"/>
      <c r="Q431" s="8"/>
      <c r="R431" s="8"/>
      <c r="S431" s="8"/>
      <c r="T431" s="8"/>
      <c r="U431" s="8"/>
      <c r="V431" s="8"/>
    </row>
    <row r="432" customFormat="false" ht="15.75" hidden="false" customHeight="false" outlineLevel="0" collapsed="false">
      <c r="A432" s="8"/>
      <c r="B432" s="8"/>
      <c r="C432" s="8"/>
      <c r="D432" s="8"/>
      <c r="E432" s="8"/>
      <c r="F432" s="8"/>
      <c r="G432" s="8"/>
      <c r="H432" s="8"/>
      <c r="I432" s="8"/>
      <c r="J432" s="8"/>
      <c r="K432" s="8"/>
      <c r="L432" s="8"/>
      <c r="M432" s="8"/>
      <c r="N432" s="8"/>
      <c r="O432" s="8"/>
      <c r="P432" s="8"/>
      <c r="Q432" s="8"/>
      <c r="R432" s="8"/>
      <c r="S432" s="8"/>
      <c r="T432" s="8"/>
      <c r="U432" s="8"/>
      <c r="V432" s="8"/>
    </row>
    <row r="433" customFormat="false" ht="15.75" hidden="false" customHeight="false" outlineLevel="0" collapsed="false">
      <c r="A433" s="8"/>
      <c r="B433" s="8"/>
      <c r="C433" s="8"/>
      <c r="D433" s="8"/>
      <c r="E433" s="8"/>
      <c r="F433" s="8"/>
      <c r="G433" s="8"/>
      <c r="H433" s="8"/>
      <c r="I433" s="8"/>
      <c r="J433" s="8"/>
      <c r="K433" s="8"/>
      <c r="L433" s="8"/>
      <c r="M433" s="8"/>
      <c r="N433" s="8"/>
      <c r="O433" s="8"/>
      <c r="P433" s="8"/>
      <c r="Q433" s="8"/>
      <c r="R433" s="8"/>
      <c r="S433" s="8"/>
      <c r="T433" s="8"/>
      <c r="U433" s="8"/>
      <c r="V433" s="8"/>
    </row>
    <row r="434" customFormat="false" ht="15.75" hidden="false" customHeight="false" outlineLevel="0" collapsed="false">
      <c r="A434" s="8"/>
      <c r="B434" s="8"/>
      <c r="C434" s="8"/>
      <c r="D434" s="8"/>
      <c r="E434" s="8"/>
      <c r="F434" s="8"/>
      <c r="G434" s="8"/>
      <c r="H434" s="8"/>
      <c r="I434" s="8"/>
      <c r="J434" s="8"/>
      <c r="K434" s="8"/>
      <c r="L434" s="8"/>
      <c r="M434" s="8"/>
      <c r="N434" s="8"/>
      <c r="O434" s="8"/>
      <c r="P434" s="8"/>
      <c r="Q434" s="8"/>
      <c r="R434" s="8"/>
      <c r="S434" s="8"/>
      <c r="T434" s="8"/>
      <c r="U434" s="8"/>
      <c r="V434" s="8"/>
    </row>
    <row r="435" customFormat="false" ht="15.75" hidden="false" customHeight="false" outlineLevel="0" collapsed="false">
      <c r="A435" s="8"/>
      <c r="B435" s="8"/>
      <c r="C435" s="8"/>
      <c r="D435" s="8"/>
      <c r="E435" s="8"/>
      <c r="F435" s="8"/>
      <c r="G435" s="8"/>
      <c r="H435" s="8"/>
      <c r="I435" s="8"/>
      <c r="J435" s="8"/>
      <c r="K435" s="8"/>
      <c r="L435" s="8"/>
      <c r="M435" s="8"/>
      <c r="N435" s="8"/>
      <c r="O435" s="8"/>
      <c r="P435" s="8"/>
      <c r="Q435" s="8"/>
      <c r="R435" s="8"/>
      <c r="S435" s="8"/>
      <c r="T435" s="8"/>
      <c r="U435" s="8"/>
      <c r="V435" s="8"/>
    </row>
    <row r="436" customFormat="false" ht="15.75" hidden="false" customHeight="false" outlineLevel="0" collapsed="false">
      <c r="A436" s="8"/>
      <c r="B436" s="8"/>
      <c r="C436" s="8"/>
      <c r="D436" s="8"/>
      <c r="E436" s="8"/>
      <c r="F436" s="8"/>
      <c r="G436" s="8"/>
      <c r="H436" s="8"/>
      <c r="I436" s="8"/>
      <c r="J436" s="8"/>
      <c r="K436" s="8"/>
      <c r="L436" s="8"/>
      <c r="M436" s="8"/>
      <c r="N436" s="8"/>
      <c r="O436" s="8"/>
      <c r="P436" s="8"/>
      <c r="Q436" s="8"/>
      <c r="R436" s="8"/>
      <c r="S436" s="8"/>
      <c r="T436" s="8"/>
      <c r="U436" s="8"/>
      <c r="V436" s="8"/>
    </row>
    <row r="437" customFormat="false" ht="15.75" hidden="false" customHeight="false" outlineLevel="0" collapsed="false">
      <c r="A437" s="8"/>
      <c r="B437" s="8"/>
      <c r="C437" s="8"/>
      <c r="D437" s="8"/>
      <c r="E437" s="8"/>
      <c r="F437" s="8"/>
      <c r="G437" s="8"/>
      <c r="H437" s="8"/>
      <c r="I437" s="8"/>
      <c r="J437" s="8"/>
      <c r="K437" s="8"/>
      <c r="L437" s="8"/>
      <c r="M437" s="8"/>
      <c r="N437" s="8"/>
      <c r="O437" s="8"/>
      <c r="P437" s="8"/>
      <c r="Q437" s="8"/>
      <c r="R437" s="8"/>
      <c r="S437" s="8"/>
      <c r="T437" s="8"/>
      <c r="U437" s="8"/>
      <c r="V437" s="8"/>
    </row>
    <row r="438" customFormat="false" ht="15.75" hidden="false" customHeight="false" outlineLevel="0" collapsed="false">
      <c r="A438" s="8"/>
      <c r="B438" s="8"/>
      <c r="C438" s="8"/>
      <c r="D438" s="8"/>
      <c r="E438" s="8"/>
      <c r="F438" s="8"/>
      <c r="G438" s="8"/>
      <c r="H438" s="8"/>
      <c r="I438" s="8"/>
      <c r="J438" s="8"/>
      <c r="K438" s="8"/>
      <c r="L438" s="8"/>
      <c r="M438" s="8"/>
      <c r="N438" s="8"/>
      <c r="O438" s="8"/>
      <c r="P438" s="8"/>
      <c r="Q438" s="8"/>
      <c r="R438" s="8"/>
      <c r="S438" s="8"/>
      <c r="T438" s="8"/>
      <c r="U438" s="8"/>
      <c r="V438" s="8"/>
    </row>
    <row r="439" customFormat="false" ht="15.75" hidden="false" customHeight="false" outlineLevel="0" collapsed="false">
      <c r="A439" s="8"/>
      <c r="B439" s="8"/>
      <c r="C439" s="8"/>
      <c r="D439" s="8"/>
      <c r="E439" s="8"/>
      <c r="F439" s="8"/>
      <c r="G439" s="8"/>
      <c r="H439" s="8"/>
      <c r="I439" s="8"/>
      <c r="J439" s="8"/>
      <c r="K439" s="8"/>
      <c r="L439" s="8"/>
      <c r="M439" s="8"/>
      <c r="N439" s="8"/>
      <c r="O439" s="8"/>
      <c r="P439" s="8"/>
      <c r="Q439" s="8"/>
      <c r="R439" s="8"/>
      <c r="S439" s="8"/>
      <c r="T439" s="8"/>
      <c r="U439" s="8"/>
      <c r="V439" s="8"/>
    </row>
    <row r="440" customFormat="false" ht="15.75" hidden="false" customHeight="false" outlineLevel="0" collapsed="false">
      <c r="A440" s="8"/>
      <c r="B440" s="8"/>
      <c r="C440" s="8"/>
      <c r="D440" s="8"/>
      <c r="E440" s="8"/>
      <c r="F440" s="8"/>
      <c r="G440" s="8"/>
      <c r="H440" s="8"/>
      <c r="I440" s="8"/>
      <c r="J440" s="8"/>
      <c r="K440" s="8"/>
      <c r="L440" s="8"/>
      <c r="M440" s="8"/>
      <c r="N440" s="8"/>
      <c r="O440" s="8"/>
      <c r="P440" s="8"/>
      <c r="Q440" s="8"/>
      <c r="R440" s="8"/>
      <c r="S440" s="8"/>
      <c r="T440" s="8"/>
      <c r="U440" s="8"/>
      <c r="V440" s="8"/>
    </row>
    <row r="441" customFormat="false" ht="15.75" hidden="false" customHeight="false" outlineLevel="0" collapsed="false">
      <c r="A441" s="8"/>
      <c r="B441" s="8"/>
      <c r="C441" s="8"/>
      <c r="D441" s="8"/>
      <c r="E441" s="8"/>
      <c r="F441" s="8"/>
      <c r="G441" s="8"/>
      <c r="H441" s="8"/>
      <c r="I441" s="8"/>
      <c r="J441" s="8"/>
      <c r="K441" s="8"/>
      <c r="L441" s="8"/>
      <c r="M441" s="8"/>
      <c r="N441" s="8"/>
      <c r="O441" s="8"/>
      <c r="P441" s="8"/>
      <c r="Q441" s="8"/>
      <c r="R441" s="8"/>
      <c r="S441" s="8"/>
      <c r="T441" s="8"/>
      <c r="U441" s="8"/>
      <c r="V441" s="8"/>
    </row>
    <row r="442" customFormat="false" ht="15.75" hidden="false" customHeight="false" outlineLevel="0" collapsed="false">
      <c r="A442" s="8"/>
      <c r="B442" s="8"/>
      <c r="C442" s="8"/>
      <c r="D442" s="8"/>
      <c r="E442" s="8"/>
      <c r="F442" s="8"/>
      <c r="G442" s="8"/>
      <c r="H442" s="8"/>
      <c r="I442" s="8"/>
      <c r="J442" s="8"/>
      <c r="K442" s="8"/>
      <c r="L442" s="8"/>
      <c r="M442" s="8"/>
      <c r="N442" s="8"/>
      <c r="O442" s="8"/>
      <c r="P442" s="8"/>
      <c r="Q442" s="8"/>
      <c r="R442" s="8"/>
      <c r="S442" s="8"/>
      <c r="T442" s="8"/>
      <c r="U442" s="8"/>
      <c r="V442" s="8"/>
    </row>
    <row r="443" customFormat="false" ht="15.75" hidden="false" customHeight="false" outlineLevel="0" collapsed="false">
      <c r="A443" s="8"/>
      <c r="B443" s="8"/>
      <c r="C443" s="8"/>
      <c r="D443" s="8"/>
      <c r="E443" s="8"/>
      <c r="F443" s="8"/>
      <c r="G443" s="8"/>
      <c r="H443" s="8"/>
      <c r="I443" s="8"/>
      <c r="J443" s="8"/>
      <c r="K443" s="8"/>
      <c r="L443" s="8"/>
      <c r="M443" s="8"/>
      <c r="N443" s="8"/>
      <c r="O443" s="8"/>
      <c r="P443" s="8"/>
      <c r="Q443" s="8"/>
      <c r="R443" s="8"/>
      <c r="S443" s="8"/>
      <c r="T443" s="8"/>
      <c r="U443" s="8"/>
      <c r="V443" s="8"/>
    </row>
    <row r="444" customFormat="false" ht="15.75" hidden="false" customHeight="false" outlineLevel="0" collapsed="false">
      <c r="A444" s="8"/>
      <c r="B444" s="8"/>
      <c r="C444" s="8"/>
      <c r="D444" s="8"/>
      <c r="E444" s="8"/>
      <c r="F444" s="8"/>
      <c r="G444" s="8"/>
      <c r="H444" s="8"/>
      <c r="I444" s="8"/>
      <c r="J444" s="8"/>
      <c r="K444" s="8"/>
      <c r="L444" s="8"/>
      <c r="M444" s="8"/>
      <c r="N444" s="8"/>
      <c r="O444" s="8"/>
      <c r="P444" s="8"/>
      <c r="Q444" s="8"/>
      <c r="R444" s="8"/>
      <c r="S444" s="8"/>
      <c r="T444" s="8"/>
      <c r="U444" s="8"/>
      <c r="V444" s="8"/>
    </row>
    <row r="445" customFormat="false" ht="15.75" hidden="false" customHeight="false" outlineLevel="0" collapsed="false">
      <c r="A445" s="8"/>
      <c r="B445" s="8"/>
      <c r="C445" s="8"/>
      <c r="D445" s="8"/>
      <c r="E445" s="8"/>
      <c r="F445" s="8"/>
      <c r="G445" s="8"/>
      <c r="H445" s="8"/>
      <c r="I445" s="8"/>
      <c r="J445" s="8"/>
      <c r="K445" s="8"/>
      <c r="L445" s="8"/>
      <c r="M445" s="8"/>
      <c r="N445" s="8"/>
      <c r="O445" s="8"/>
      <c r="P445" s="8"/>
      <c r="Q445" s="8"/>
      <c r="R445" s="8"/>
      <c r="S445" s="8"/>
      <c r="T445" s="8"/>
      <c r="U445" s="8"/>
      <c r="V445" s="8"/>
    </row>
    <row r="446" customFormat="false" ht="15.75" hidden="false" customHeight="false" outlineLevel="0" collapsed="false">
      <c r="A446" s="8"/>
      <c r="B446" s="8"/>
      <c r="C446" s="8"/>
      <c r="D446" s="8"/>
      <c r="E446" s="8"/>
      <c r="F446" s="8"/>
      <c r="G446" s="8"/>
      <c r="H446" s="8"/>
      <c r="I446" s="8"/>
      <c r="J446" s="8"/>
      <c r="K446" s="8"/>
      <c r="L446" s="8"/>
      <c r="M446" s="8"/>
      <c r="N446" s="8"/>
      <c r="O446" s="8"/>
      <c r="P446" s="8"/>
      <c r="Q446" s="8"/>
      <c r="R446" s="8"/>
      <c r="S446" s="8"/>
      <c r="T446" s="8"/>
      <c r="U446" s="8"/>
      <c r="V446" s="8"/>
    </row>
    <row r="447" customFormat="false" ht="15.75" hidden="false" customHeight="false" outlineLevel="0" collapsed="false">
      <c r="A447" s="8"/>
      <c r="B447" s="8"/>
      <c r="C447" s="8"/>
      <c r="D447" s="8"/>
      <c r="E447" s="8"/>
      <c r="F447" s="8"/>
      <c r="G447" s="8"/>
      <c r="H447" s="8"/>
      <c r="I447" s="8"/>
      <c r="J447" s="8"/>
      <c r="K447" s="8"/>
      <c r="L447" s="8"/>
      <c r="M447" s="8"/>
      <c r="N447" s="8"/>
      <c r="O447" s="8"/>
      <c r="P447" s="8"/>
      <c r="Q447" s="8"/>
      <c r="R447" s="8"/>
      <c r="S447" s="8"/>
      <c r="T447" s="8"/>
      <c r="U447" s="8"/>
      <c r="V447" s="8"/>
    </row>
    <row r="448" customFormat="false" ht="15.75" hidden="false" customHeight="false" outlineLevel="0" collapsed="false">
      <c r="A448" s="8"/>
      <c r="B448" s="8"/>
      <c r="C448" s="8"/>
      <c r="D448" s="8"/>
      <c r="E448" s="8"/>
      <c r="F448" s="8"/>
      <c r="G448" s="8"/>
      <c r="H448" s="8"/>
      <c r="I448" s="8"/>
      <c r="J448" s="8"/>
      <c r="K448" s="8"/>
      <c r="L448" s="8"/>
      <c r="M448" s="8"/>
      <c r="N448" s="8"/>
      <c r="O448" s="8"/>
      <c r="P448" s="8"/>
      <c r="Q448" s="8"/>
      <c r="R448" s="8"/>
      <c r="S448" s="8"/>
      <c r="T448" s="8"/>
      <c r="U448" s="8"/>
      <c r="V448" s="8"/>
    </row>
    <row r="449" customFormat="false" ht="15.75" hidden="false" customHeight="false" outlineLevel="0" collapsed="false">
      <c r="A449" s="8"/>
      <c r="B449" s="8"/>
      <c r="C449" s="8"/>
      <c r="D449" s="8"/>
      <c r="E449" s="8"/>
      <c r="F449" s="8"/>
      <c r="G449" s="8"/>
      <c r="H449" s="8"/>
      <c r="I449" s="8"/>
      <c r="J449" s="8"/>
      <c r="K449" s="8"/>
      <c r="L449" s="8"/>
      <c r="M449" s="8"/>
      <c r="N449" s="8"/>
      <c r="O449" s="8"/>
      <c r="P449" s="8"/>
      <c r="Q449" s="8"/>
      <c r="R449" s="8"/>
      <c r="S449" s="8"/>
      <c r="T449" s="8"/>
      <c r="U449" s="8"/>
      <c r="V449" s="8"/>
    </row>
    <row r="450" customFormat="false" ht="15.75" hidden="false" customHeight="false" outlineLevel="0" collapsed="false">
      <c r="A450" s="8"/>
      <c r="B450" s="8"/>
      <c r="C450" s="8"/>
      <c r="D450" s="8"/>
      <c r="E450" s="8"/>
      <c r="F450" s="8"/>
      <c r="G450" s="8"/>
      <c r="H450" s="8"/>
      <c r="I450" s="8"/>
      <c r="J450" s="8"/>
      <c r="K450" s="8"/>
      <c r="L450" s="8"/>
      <c r="M450" s="8"/>
      <c r="N450" s="8"/>
      <c r="O450" s="8"/>
      <c r="P450" s="8"/>
      <c r="Q450" s="8"/>
      <c r="R450" s="8"/>
      <c r="S450" s="8"/>
      <c r="T450" s="8"/>
      <c r="U450" s="8"/>
      <c r="V450" s="8"/>
    </row>
    <row r="451" customFormat="false" ht="15.75" hidden="false" customHeight="false" outlineLevel="0" collapsed="false">
      <c r="A451" s="8"/>
      <c r="B451" s="8"/>
      <c r="C451" s="8"/>
      <c r="D451" s="8"/>
      <c r="E451" s="8"/>
      <c r="F451" s="8"/>
      <c r="G451" s="8"/>
      <c r="H451" s="8"/>
      <c r="I451" s="8"/>
      <c r="J451" s="8"/>
      <c r="K451" s="8"/>
      <c r="L451" s="8"/>
      <c r="M451" s="8"/>
      <c r="N451" s="8"/>
      <c r="O451" s="8"/>
      <c r="P451" s="8"/>
      <c r="Q451" s="8"/>
      <c r="R451" s="8"/>
      <c r="S451" s="8"/>
      <c r="T451" s="8"/>
      <c r="U451" s="8"/>
      <c r="V451" s="8"/>
    </row>
    <row r="452" customFormat="false" ht="15.75" hidden="false" customHeight="false" outlineLevel="0" collapsed="false">
      <c r="A452" s="8"/>
      <c r="B452" s="8"/>
      <c r="C452" s="8"/>
      <c r="D452" s="8"/>
      <c r="E452" s="8"/>
      <c r="F452" s="8"/>
      <c r="G452" s="8"/>
      <c r="H452" s="8"/>
      <c r="I452" s="8"/>
      <c r="J452" s="8"/>
      <c r="K452" s="8"/>
      <c r="L452" s="8"/>
      <c r="M452" s="8"/>
      <c r="N452" s="8"/>
      <c r="O452" s="8"/>
      <c r="P452" s="8"/>
      <c r="Q452" s="8"/>
      <c r="R452" s="8"/>
      <c r="S452" s="8"/>
      <c r="T452" s="8"/>
      <c r="U452" s="8"/>
      <c r="V452" s="8"/>
    </row>
    <row r="453" customFormat="false" ht="15.75" hidden="false" customHeight="false" outlineLevel="0" collapsed="false">
      <c r="A453" s="8"/>
      <c r="B453" s="8"/>
      <c r="C453" s="8"/>
      <c r="D453" s="8"/>
      <c r="E453" s="8"/>
      <c r="F453" s="8"/>
      <c r="G453" s="8"/>
      <c r="H453" s="8"/>
      <c r="I453" s="8"/>
      <c r="J453" s="8"/>
      <c r="K453" s="8"/>
      <c r="L453" s="8"/>
      <c r="M453" s="8"/>
      <c r="N453" s="8"/>
      <c r="O453" s="8"/>
      <c r="P453" s="8"/>
      <c r="Q453" s="8"/>
      <c r="R453" s="8"/>
      <c r="S453" s="8"/>
      <c r="T453" s="8"/>
      <c r="U453" s="8"/>
      <c r="V453" s="8"/>
    </row>
    <row r="454" customFormat="false" ht="15.75" hidden="false" customHeight="false" outlineLevel="0" collapsed="false">
      <c r="A454" s="8"/>
      <c r="B454" s="8"/>
      <c r="C454" s="8"/>
      <c r="D454" s="8"/>
      <c r="E454" s="8"/>
      <c r="F454" s="8"/>
      <c r="G454" s="8"/>
      <c r="H454" s="8"/>
      <c r="I454" s="8"/>
      <c r="J454" s="8"/>
      <c r="K454" s="8"/>
      <c r="L454" s="8"/>
      <c r="M454" s="8"/>
      <c r="N454" s="8"/>
      <c r="O454" s="8"/>
      <c r="P454" s="8"/>
      <c r="Q454" s="8"/>
      <c r="R454" s="8"/>
      <c r="S454" s="8"/>
      <c r="T454" s="8"/>
      <c r="U454" s="8"/>
      <c r="V454" s="8"/>
    </row>
    <row r="455" customFormat="false" ht="15.75" hidden="false" customHeight="false" outlineLevel="0" collapsed="false">
      <c r="A455" s="8"/>
      <c r="B455" s="8"/>
      <c r="C455" s="8"/>
      <c r="D455" s="8"/>
      <c r="E455" s="8"/>
      <c r="F455" s="8"/>
      <c r="G455" s="8"/>
      <c r="H455" s="8"/>
      <c r="I455" s="8"/>
      <c r="J455" s="8"/>
      <c r="K455" s="8"/>
      <c r="L455" s="8"/>
      <c r="M455" s="8"/>
      <c r="N455" s="8"/>
      <c r="O455" s="8"/>
      <c r="P455" s="8"/>
      <c r="Q455" s="8"/>
      <c r="R455" s="8"/>
      <c r="S455" s="8"/>
      <c r="T455" s="8"/>
      <c r="U455" s="8"/>
      <c r="V455" s="8"/>
    </row>
    <row r="456" customFormat="false" ht="15.75" hidden="false" customHeight="false" outlineLevel="0" collapsed="false">
      <c r="A456" s="8"/>
      <c r="B456" s="8"/>
      <c r="C456" s="8"/>
      <c r="D456" s="8"/>
      <c r="E456" s="8"/>
      <c r="F456" s="8"/>
      <c r="G456" s="8"/>
      <c r="H456" s="8"/>
      <c r="I456" s="8"/>
      <c r="J456" s="8"/>
      <c r="K456" s="8"/>
      <c r="L456" s="8"/>
      <c r="M456" s="8"/>
      <c r="N456" s="8"/>
      <c r="O456" s="8"/>
      <c r="P456" s="8"/>
      <c r="Q456" s="8"/>
      <c r="R456" s="8"/>
      <c r="S456" s="8"/>
      <c r="T456" s="8"/>
      <c r="U456" s="8"/>
      <c r="V456" s="8"/>
    </row>
    <row r="457" customFormat="false" ht="15.75" hidden="false" customHeight="false" outlineLevel="0" collapsed="false">
      <c r="A457" s="8"/>
      <c r="B457" s="8"/>
      <c r="C457" s="8"/>
      <c r="D457" s="8"/>
      <c r="E457" s="8"/>
      <c r="F457" s="8"/>
      <c r="G457" s="8"/>
      <c r="H457" s="8"/>
      <c r="I457" s="8"/>
      <c r="J457" s="8"/>
      <c r="K457" s="8"/>
      <c r="L457" s="8"/>
      <c r="M457" s="8"/>
      <c r="N457" s="8"/>
      <c r="O457" s="8"/>
      <c r="P457" s="8"/>
      <c r="Q457" s="8"/>
      <c r="R457" s="8"/>
      <c r="S457" s="8"/>
      <c r="T457" s="8"/>
      <c r="U457" s="8"/>
      <c r="V457" s="8"/>
    </row>
    <row r="458" customFormat="false" ht="15.75" hidden="false" customHeight="false" outlineLevel="0" collapsed="false">
      <c r="A458" s="8"/>
      <c r="B458" s="8"/>
      <c r="C458" s="8"/>
      <c r="D458" s="8"/>
      <c r="E458" s="8"/>
      <c r="F458" s="8"/>
      <c r="G458" s="8"/>
      <c r="H458" s="8"/>
      <c r="I458" s="8"/>
      <c r="J458" s="8"/>
      <c r="K458" s="8"/>
      <c r="L458" s="8"/>
      <c r="M458" s="8"/>
      <c r="N458" s="8"/>
      <c r="O458" s="8"/>
      <c r="P458" s="8"/>
      <c r="Q458" s="8"/>
      <c r="R458" s="8"/>
      <c r="S458" s="8"/>
      <c r="T458" s="8"/>
      <c r="U458" s="8"/>
      <c r="V458" s="8"/>
    </row>
    <row r="459" customFormat="false" ht="15.75" hidden="false" customHeight="false" outlineLevel="0" collapsed="false">
      <c r="A459" s="8"/>
      <c r="B459" s="8"/>
      <c r="C459" s="8"/>
      <c r="D459" s="8"/>
      <c r="E459" s="8"/>
      <c r="F459" s="8"/>
      <c r="G459" s="8"/>
      <c r="H459" s="8"/>
      <c r="I459" s="8"/>
      <c r="J459" s="8"/>
      <c r="K459" s="8"/>
      <c r="L459" s="8"/>
      <c r="M459" s="8"/>
      <c r="N459" s="8"/>
      <c r="O459" s="8"/>
      <c r="P459" s="8"/>
      <c r="Q459" s="8"/>
      <c r="R459" s="8"/>
      <c r="S459" s="8"/>
      <c r="T459" s="8"/>
      <c r="U459" s="8"/>
      <c r="V459" s="8"/>
    </row>
    <row r="460" customFormat="false" ht="15.75" hidden="false" customHeight="false" outlineLevel="0" collapsed="false">
      <c r="A460" s="8"/>
      <c r="B460" s="8"/>
      <c r="C460" s="8"/>
      <c r="D460" s="8"/>
      <c r="E460" s="8"/>
      <c r="F460" s="8"/>
      <c r="G460" s="8"/>
      <c r="H460" s="8"/>
      <c r="I460" s="8"/>
      <c r="J460" s="8"/>
      <c r="K460" s="8"/>
      <c r="L460" s="8"/>
      <c r="M460" s="8"/>
      <c r="N460" s="8"/>
      <c r="O460" s="8"/>
      <c r="P460" s="8"/>
      <c r="Q460" s="8"/>
      <c r="R460" s="8"/>
      <c r="S460" s="8"/>
      <c r="T460" s="8"/>
      <c r="U460" s="8"/>
      <c r="V460" s="8"/>
    </row>
    <row r="461" customFormat="false" ht="15.75" hidden="false" customHeight="false" outlineLevel="0" collapsed="false">
      <c r="A461" s="8"/>
      <c r="B461" s="8"/>
      <c r="C461" s="8"/>
      <c r="D461" s="8"/>
      <c r="E461" s="8"/>
      <c r="F461" s="8"/>
      <c r="G461" s="8"/>
      <c r="H461" s="8"/>
      <c r="I461" s="8"/>
      <c r="J461" s="8"/>
      <c r="K461" s="8"/>
      <c r="L461" s="8"/>
      <c r="M461" s="8"/>
      <c r="N461" s="8"/>
      <c r="O461" s="8"/>
      <c r="P461" s="8"/>
      <c r="Q461" s="8"/>
      <c r="R461" s="8"/>
      <c r="S461" s="8"/>
      <c r="T461" s="8"/>
      <c r="U461" s="8"/>
      <c r="V461" s="8"/>
    </row>
    <row r="462" customFormat="false" ht="15.75" hidden="false" customHeight="false" outlineLevel="0" collapsed="false">
      <c r="A462" s="8"/>
      <c r="B462" s="8"/>
      <c r="C462" s="8"/>
      <c r="D462" s="8"/>
      <c r="E462" s="8"/>
      <c r="F462" s="8"/>
      <c r="G462" s="8"/>
      <c r="H462" s="8"/>
      <c r="I462" s="8"/>
      <c r="J462" s="8"/>
      <c r="K462" s="8"/>
      <c r="L462" s="8"/>
      <c r="M462" s="8"/>
      <c r="N462" s="8"/>
      <c r="O462" s="8"/>
      <c r="P462" s="8"/>
      <c r="Q462" s="8"/>
      <c r="R462" s="8"/>
      <c r="S462" s="8"/>
      <c r="T462" s="8"/>
      <c r="U462" s="8"/>
      <c r="V462" s="8"/>
    </row>
    <row r="463" customFormat="false" ht="15.75" hidden="false" customHeight="false" outlineLevel="0" collapsed="false">
      <c r="A463" s="8"/>
      <c r="B463" s="8"/>
      <c r="C463" s="8"/>
      <c r="D463" s="8"/>
      <c r="E463" s="8"/>
      <c r="F463" s="8"/>
      <c r="G463" s="8"/>
      <c r="H463" s="8"/>
      <c r="I463" s="8"/>
      <c r="J463" s="8"/>
      <c r="K463" s="8"/>
      <c r="L463" s="8"/>
      <c r="M463" s="8"/>
      <c r="N463" s="8"/>
      <c r="O463" s="8"/>
      <c r="P463" s="8"/>
      <c r="Q463" s="8"/>
      <c r="R463" s="8"/>
      <c r="S463" s="8"/>
      <c r="T463" s="8"/>
      <c r="U463" s="8"/>
      <c r="V463" s="8"/>
    </row>
    <row r="464" customFormat="false" ht="15.75" hidden="false" customHeight="false" outlineLevel="0" collapsed="false">
      <c r="A464" s="8"/>
      <c r="B464" s="8"/>
      <c r="C464" s="8"/>
      <c r="D464" s="8"/>
      <c r="E464" s="8"/>
      <c r="F464" s="8"/>
      <c r="G464" s="8"/>
      <c r="H464" s="8"/>
      <c r="I464" s="8"/>
      <c r="J464" s="8"/>
      <c r="K464" s="8"/>
      <c r="L464" s="8"/>
      <c r="M464" s="8"/>
      <c r="N464" s="8"/>
      <c r="O464" s="8"/>
      <c r="P464" s="8"/>
      <c r="Q464" s="8"/>
      <c r="R464" s="8"/>
      <c r="S464" s="8"/>
      <c r="T464" s="8"/>
      <c r="U464" s="8"/>
      <c r="V464" s="8"/>
    </row>
    <row r="465" customFormat="false" ht="15.75" hidden="false" customHeight="false" outlineLevel="0" collapsed="false">
      <c r="A465" s="8"/>
      <c r="B465" s="8"/>
      <c r="C465" s="8"/>
      <c r="D465" s="8"/>
      <c r="E465" s="8"/>
      <c r="F465" s="8"/>
      <c r="G465" s="8"/>
      <c r="H465" s="8"/>
      <c r="I465" s="8"/>
      <c r="J465" s="8"/>
      <c r="K465" s="8"/>
      <c r="L465" s="8"/>
      <c r="M465" s="8"/>
      <c r="N465" s="8"/>
      <c r="O465" s="8"/>
      <c r="P465" s="8"/>
      <c r="Q465" s="8"/>
      <c r="R465" s="8"/>
      <c r="S465" s="8"/>
      <c r="T465" s="8"/>
      <c r="U465" s="8"/>
      <c r="V465" s="8"/>
    </row>
    <row r="466" customFormat="false" ht="15.75" hidden="false" customHeight="false" outlineLevel="0" collapsed="false">
      <c r="A466" s="8"/>
      <c r="B466" s="8"/>
      <c r="C466" s="8"/>
      <c r="D466" s="8"/>
      <c r="E466" s="8"/>
      <c r="F466" s="8"/>
      <c r="G466" s="8"/>
      <c r="H466" s="8"/>
      <c r="I466" s="8"/>
      <c r="J466" s="8"/>
      <c r="K466" s="8"/>
      <c r="L466" s="8"/>
      <c r="M466" s="8"/>
      <c r="N466" s="8"/>
      <c r="O466" s="8"/>
      <c r="P466" s="8"/>
      <c r="Q466" s="8"/>
      <c r="R466" s="8"/>
      <c r="S466" s="8"/>
      <c r="T466" s="8"/>
      <c r="U466" s="8"/>
      <c r="V466" s="8"/>
    </row>
    <row r="467" customFormat="false" ht="15.75" hidden="false" customHeight="false" outlineLevel="0" collapsed="false">
      <c r="A467" s="8"/>
      <c r="B467" s="8"/>
      <c r="C467" s="8"/>
      <c r="D467" s="8"/>
      <c r="E467" s="8"/>
      <c r="F467" s="8"/>
      <c r="G467" s="8"/>
      <c r="H467" s="8"/>
      <c r="I467" s="8"/>
      <c r="J467" s="8"/>
      <c r="K467" s="8"/>
      <c r="L467" s="8"/>
      <c r="M467" s="8"/>
      <c r="N467" s="8"/>
      <c r="O467" s="8"/>
      <c r="P467" s="8"/>
      <c r="Q467" s="8"/>
      <c r="R467" s="8"/>
      <c r="S467" s="8"/>
      <c r="T467" s="8"/>
      <c r="U467" s="8"/>
      <c r="V467" s="8"/>
    </row>
    <row r="468" customFormat="false" ht="15.75" hidden="false" customHeight="false" outlineLevel="0" collapsed="false">
      <c r="A468" s="8"/>
      <c r="B468" s="8"/>
      <c r="C468" s="8"/>
      <c r="D468" s="8"/>
      <c r="E468" s="8"/>
      <c r="F468" s="8"/>
      <c r="G468" s="8"/>
      <c r="H468" s="8"/>
      <c r="I468" s="8"/>
      <c r="J468" s="8"/>
      <c r="K468" s="8"/>
      <c r="L468" s="8"/>
      <c r="M468" s="8"/>
      <c r="N468" s="8"/>
      <c r="O468" s="8"/>
      <c r="P468" s="8"/>
      <c r="Q468" s="8"/>
      <c r="R468" s="8"/>
      <c r="S468" s="8"/>
      <c r="T468" s="8"/>
      <c r="U468" s="8"/>
      <c r="V468" s="8"/>
    </row>
    <row r="469" customFormat="false" ht="15.75" hidden="false" customHeight="false" outlineLevel="0" collapsed="false">
      <c r="A469" s="8"/>
      <c r="B469" s="8"/>
      <c r="C469" s="8"/>
      <c r="D469" s="8"/>
      <c r="E469" s="8"/>
      <c r="F469" s="8"/>
      <c r="G469" s="8"/>
      <c r="H469" s="8"/>
      <c r="I469" s="8"/>
      <c r="J469" s="8"/>
      <c r="K469" s="8"/>
      <c r="L469" s="8"/>
      <c r="M469" s="8"/>
      <c r="N469" s="8"/>
      <c r="O469" s="8"/>
      <c r="P469" s="8"/>
      <c r="Q469" s="8"/>
      <c r="R469" s="8"/>
      <c r="S469" s="8"/>
      <c r="T469" s="8"/>
      <c r="U469" s="8"/>
      <c r="V469" s="8"/>
    </row>
    <row r="470" customFormat="false" ht="15.75" hidden="false" customHeight="false" outlineLevel="0" collapsed="false">
      <c r="A470" s="8"/>
      <c r="B470" s="8"/>
      <c r="C470" s="8"/>
      <c r="D470" s="8"/>
      <c r="E470" s="8"/>
      <c r="F470" s="8"/>
      <c r="G470" s="8"/>
      <c r="H470" s="8"/>
      <c r="I470" s="8"/>
      <c r="J470" s="8"/>
      <c r="K470" s="8"/>
      <c r="L470" s="8"/>
      <c r="M470" s="8"/>
      <c r="N470" s="8"/>
      <c r="O470" s="8"/>
      <c r="P470" s="8"/>
      <c r="Q470" s="8"/>
      <c r="R470" s="8"/>
      <c r="S470" s="8"/>
      <c r="T470" s="8"/>
      <c r="U470" s="8"/>
      <c r="V470" s="8"/>
    </row>
    <row r="471" customFormat="false" ht="15.75" hidden="false" customHeight="false" outlineLevel="0" collapsed="false">
      <c r="A471" s="8"/>
      <c r="B471" s="8"/>
      <c r="C471" s="8"/>
      <c r="D471" s="8"/>
      <c r="E471" s="8"/>
      <c r="F471" s="8"/>
      <c r="G471" s="8"/>
      <c r="H471" s="8"/>
      <c r="I471" s="8"/>
      <c r="J471" s="8"/>
      <c r="K471" s="8"/>
      <c r="L471" s="8"/>
      <c r="M471" s="8"/>
      <c r="N471" s="8"/>
      <c r="O471" s="8"/>
      <c r="P471" s="8"/>
      <c r="Q471" s="8"/>
      <c r="R471" s="8"/>
      <c r="S471" s="8"/>
      <c r="T471" s="8"/>
      <c r="U471" s="8"/>
      <c r="V471" s="8"/>
    </row>
    <row r="472" customFormat="false" ht="15.75" hidden="false" customHeight="false" outlineLevel="0" collapsed="false">
      <c r="A472" s="8"/>
      <c r="B472" s="8"/>
      <c r="C472" s="8"/>
      <c r="D472" s="8"/>
      <c r="E472" s="8"/>
      <c r="F472" s="8"/>
      <c r="G472" s="8"/>
      <c r="H472" s="8"/>
      <c r="I472" s="8"/>
      <c r="J472" s="8"/>
      <c r="K472" s="8"/>
      <c r="L472" s="8"/>
      <c r="M472" s="8"/>
      <c r="N472" s="8"/>
      <c r="O472" s="8"/>
      <c r="P472" s="8"/>
      <c r="Q472" s="8"/>
      <c r="R472" s="8"/>
      <c r="S472" s="8"/>
      <c r="T472" s="8"/>
      <c r="U472" s="8"/>
      <c r="V472" s="8"/>
    </row>
    <row r="473" customFormat="false" ht="15.75" hidden="false" customHeight="false" outlineLevel="0" collapsed="false">
      <c r="A473" s="8"/>
      <c r="B473" s="8"/>
      <c r="C473" s="8"/>
      <c r="D473" s="8"/>
      <c r="E473" s="8"/>
      <c r="F473" s="8"/>
      <c r="G473" s="8"/>
      <c r="H473" s="8"/>
      <c r="I473" s="8"/>
      <c r="J473" s="8"/>
      <c r="K473" s="8"/>
      <c r="L473" s="8"/>
      <c r="M473" s="8"/>
      <c r="N473" s="8"/>
      <c r="O473" s="8"/>
      <c r="P473" s="8"/>
      <c r="Q473" s="8"/>
      <c r="R473" s="8"/>
      <c r="S473" s="8"/>
      <c r="T473" s="8"/>
      <c r="U473" s="8"/>
      <c r="V473" s="8"/>
    </row>
    <row r="474" customFormat="false" ht="15.75" hidden="false" customHeight="false" outlineLevel="0" collapsed="false">
      <c r="A474" s="8"/>
      <c r="B474" s="8"/>
      <c r="C474" s="8"/>
      <c r="D474" s="8"/>
      <c r="E474" s="8"/>
      <c r="F474" s="8"/>
      <c r="G474" s="8"/>
      <c r="H474" s="8"/>
      <c r="I474" s="8"/>
      <c r="J474" s="8"/>
      <c r="K474" s="8"/>
      <c r="L474" s="8"/>
      <c r="M474" s="8"/>
      <c r="N474" s="8"/>
      <c r="O474" s="8"/>
      <c r="P474" s="8"/>
      <c r="Q474" s="8"/>
      <c r="R474" s="8"/>
      <c r="S474" s="8"/>
      <c r="T474" s="8"/>
      <c r="U474" s="8"/>
      <c r="V474" s="8"/>
    </row>
    <row r="475" customFormat="false" ht="15.75" hidden="false" customHeight="false" outlineLevel="0" collapsed="false">
      <c r="A475" s="8"/>
      <c r="B475" s="8"/>
      <c r="C475" s="8"/>
      <c r="D475" s="8"/>
      <c r="E475" s="8"/>
      <c r="F475" s="8"/>
      <c r="G475" s="8"/>
      <c r="H475" s="8"/>
      <c r="I475" s="8"/>
      <c r="J475" s="8"/>
      <c r="K475" s="8"/>
      <c r="L475" s="8"/>
      <c r="M475" s="8"/>
      <c r="N475" s="8"/>
      <c r="O475" s="8"/>
      <c r="P475" s="8"/>
      <c r="Q475" s="8"/>
      <c r="R475" s="8"/>
      <c r="S475" s="8"/>
      <c r="T475" s="8"/>
      <c r="U475" s="8"/>
      <c r="V475" s="8"/>
    </row>
    <row r="476" customFormat="false" ht="15.75" hidden="false" customHeight="false" outlineLevel="0" collapsed="false">
      <c r="A476" s="8"/>
      <c r="B476" s="8"/>
      <c r="C476" s="8"/>
      <c r="D476" s="8"/>
      <c r="E476" s="8"/>
      <c r="F476" s="8"/>
      <c r="G476" s="8"/>
      <c r="H476" s="8"/>
      <c r="I476" s="8"/>
      <c r="J476" s="8"/>
      <c r="K476" s="8"/>
      <c r="L476" s="8"/>
      <c r="M476" s="8"/>
      <c r="N476" s="8"/>
      <c r="O476" s="8"/>
      <c r="P476" s="8"/>
      <c r="Q476" s="8"/>
      <c r="R476" s="8"/>
      <c r="S476" s="8"/>
      <c r="T476" s="8"/>
      <c r="U476" s="8"/>
      <c r="V476" s="8"/>
    </row>
    <row r="477" customFormat="false" ht="15.75" hidden="false" customHeight="false" outlineLevel="0" collapsed="false">
      <c r="A477" s="8"/>
      <c r="B477" s="8"/>
      <c r="C477" s="8"/>
      <c r="D477" s="8"/>
      <c r="E477" s="8"/>
      <c r="F477" s="8"/>
      <c r="G477" s="8"/>
      <c r="H477" s="8"/>
      <c r="I477" s="8"/>
      <c r="J477" s="8"/>
      <c r="K477" s="8"/>
      <c r="L477" s="8"/>
      <c r="M477" s="8"/>
      <c r="N477" s="8"/>
      <c r="O477" s="8"/>
      <c r="P477" s="8"/>
      <c r="Q477" s="8"/>
      <c r="R477" s="8"/>
      <c r="S477" s="8"/>
      <c r="T477" s="8"/>
      <c r="U477" s="8"/>
      <c r="V477" s="8"/>
    </row>
    <row r="478" customFormat="false" ht="15.75" hidden="false" customHeight="false" outlineLevel="0" collapsed="false">
      <c r="A478" s="8"/>
      <c r="B478" s="8"/>
      <c r="C478" s="8"/>
      <c r="D478" s="8"/>
      <c r="E478" s="8"/>
      <c r="F478" s="8"/>
      <c r="G478" s="8"/>
      <c r="H478" s="8"/>
      <c r="I478" s="8"/>
      <c r="J478" s="8"/>
      <c r="K478" s="8"/>
      <c r="L478" s="8"/>
      <c r="M478" s="8"/>
      <c r="N478" s="8"/>
      <c r="O478" s="8"/>
      <c r="P478" s="8"/>
      <c r="Q478" s="8"/>
      <c r="R478" s="8"/>
      <c r="S478" s="8"/>
      <c r="T478" s="8"/>
      <c r="U478" s="8"/>
      <c r="V478" s="8"/>
    </row>
    <row r="479" customFormat="false" ht="15.75" hidden="false" customHeight="false" outlineLevel="0" collapsed="false">
      <c r="A479" s="8"/>
      <c r="B479" s="8"/>
      <c r="C479" s="8"/>
      <c r="D479" s="8"/>
      <c r="E479" s="8"/>
      <c r="F479" s="8"/>
      <c r="G479" s="8"/>
      <c r="H479" s="8"/>
      <c r="I479" s="8"/>
      <c r="J479" s="8"/>
      <c r="K479" s="8"/>
      <c r="L479" s="8"/>
      <c r="M479" s="8"/>
      <c r="N479" s="8"/>
      <c r="O479" s="8"/>
      <c r="P479" s="8"/>
      <c r="Q479" s="8"/>
      <c r="R479" s="8"/>
      <c r="S479" s="8"/>
      <c r="T479" s="8"/>
      <c r="U479" s="8"/>
      <c r="V479" s="8"/>
    </row>
    <row r="480" customFormat="false" ht="15.75" hidden="false" customHeight="false" outlineLevel="0" collapsed="false">
      <c r="A480" s="8"/>
      <c r="B480" s="8"/>
      <c r="C480" s="8"/>
      <c r="D480" s="8"/>
      <c r="E480" s="8"/>
      <c r="F480" s="8"/>
      <c r="G480" s="8"/>
      <c r="H480" s="8"/>
      <c r="I480" s="8"/>
      <c r="J480" s="8"/>
      <c r="K480" s="8"/>
      <c r="L480" s="8"/>
      <c r="M480" s="8"/>
      <c r="N480" s="8"/>
      <c r="O480" s="8"/>
      <c r="P480" s="8"/>
      <c r="Q480" s="8"/>
      <c r="R480" s="8"/>
      <c r="S480" s="8"/>
      <c r="T480" s="8"/>
      <c r="U480" s="8"/>
      <c r="V480" s="8"/>
    </row>
    <row r="481" customFormat="false" ht="15.75" hidden="false" customHeight="false" outlineLevel="0" collapsed="false">
      <c r="A481" s="8"/>
      <c r="B481" s="8"/>
      <c r="C481" s="8"/>
      <c r="D481" s="8"/>
      <c r="E481" s="8"/>
      <c r="F481" s="8"/>
      <c r="G481" s="8"/>
      <c r="H481" s="8"/>
      <c r="I481" s="8"/>
      <c r="J481" s="8"/>
      <c r="K481" s="8"/>
      <c r="L481" s="8"/>
      <c r="M481" s="8"/>
      <c r="N481" s="8"/>
      <c r="O481" s="8"/>
      <c r="P481" s="8"/>
      <c r="Q481" s="8"/>
      <c r="R481" s="8"/>
      <c r="S481" s="8"/>
      <c r="T481" s="8"/>
      <c r="U481" s="8"/>
      <c r="V481" s="8"/>
    </row>
    <row r="482" customFormat="false" ht="15.75" hidden="false" customHeight="false" outlineLevel="0" collapsed="false">
      <c r="A482" s="8"/>
      <c r="B482" s="8"/>
      <c r="C482" s="8"/>
      <c r="D482" s="8"/>
      <c r="E482" s="8"/>
      <c r="F482" s="8"/>
      <c r="G482" s="8"/>
      <c r="H482" s="8"/>
      <c r="I482" s="8"/>
      <c r="J482" s="8"/>
      <c r="K482" s="8"/>
      <c r="L482" s="8"/>
      <c r="M482" s="8"/>
      <c r="N482" s="8"/>
      <c r="O482" s="8"/>
      <c r="P482" s="8"/>
      <c r="Q482" s="8"/>
      <c r="R482" s="8"/>
      <c r="S482" s="8"/>
      <c r="T482" s="8"/>
      <c r="U482" s="8"/>
      <c r="V482" s="8"/>
    </row>
    <row r="483" customFormat="false" ht="15.75" hidden="false" customHeight="false" outlineLevel="0" collapsed="false">
      <c r="A483" s="8"/>
      <c r="B483" s="8"/>
      <c r="C483" s="8"/>
      <c r="D483" s="8"/>
      <c r="E483" s="8"/>
      <c r="F483" s="8"/>
      <c r="G483" s="8"/>
      <c r="H483" s="8"/>
      <c r="I483" s="8"/>
      <c r="J483" s="8"/>
      <c r="K483" s="8"/>
      <c r="L483" s="8"/>
      <c r="M483" s="8"/>
      <c r="N483" s="8"/>
      <c r="O483" s="8"/>
      <c r="P483" s="8"/>
      <c r="Q483" s="8"/>
      <c r="R483" s="8"/>
      <c r="S483" s="8"/>
      <c r="T483" s="8"/>
      <c r="U483" s="8"/>
      <c r="V483" s="8"/>
    </row>
    <row r="484" customFormat="false" ht="15.75" hidden="false" customHeight="false" outlineLevel="0" collapsed="false">
      <c r="A484" s="8"/>
      <c r="B484" s="8"/>
      <c r="C484" s="8"/>
      <c r="D484" s="8"/>
      <c r="E484" s="8"/>
      <c r="F484" s="8"/>
      <c r="G484" s="8"/>
      <c r="H484" s="8"/>
      <c r="I484" s="8"/>
      <c r="J484" s="8"/>
      <c r="K484" s="8"/>
      <c r="L484" s="8"/>
      <c r="M484" s="8"/>
      <c r="N484" s="8"/>
      <c r="O484" s="8"/>
      <c r="P484" s="8"/>
      <c r="Q484" s="8"/>
      <c r="R484" s="8"/>
      <c r="S484" s="8"/>
      <c r="T484" s="8"/>
      <c r="U484" s="8"/>
      <c r="V484" s="8"/>
    </row>
    <row r="485" customFormat="false" ht="15.75" hidden="false" customHeight="false" outlineLevel="0" collapsed="false">
      <c r="A485" s="8"/>
      <c r="B485" s="8"/>
      <c r="C485" s="8"/>
      <c r="D485" s="8"/>
      <c r="E485" s="8"/>
      <c r="F485" s="8"/>
      <c r="G485" s="8"/>
      <c r="H485" s="8"/>
      <c r="I485" s="8"/>
      <c r="J485" s="8"/>
      <c r="K485" s="8"/>
      <c r="L485" s="8"/>
      <c r="M485" s="8"/>
      <c r="N485" s="8"/>
      <c r="O485" s="8"/>
      <c r="P485" s="8"/>
      <c r="Q485" s="8"/>
      <c r="R485" s="8"/>
      <c r="S485" s="8"/>
      <c r="T485" s="8"/>
      <c r="U485" s="8"/>
      <c r="V485" s="8"/>
    </row>
    <row r="486" customFormat="false" ht="15.75" hidden="false" customHeight="false" outlineLevel="0" collapsed="false">
      <c r="A486" s="8"/>
      <c r="B486" s="8"/>
      <c r="C486" s="8"/>
      <c r="D486" s="8"/>
      <c r="E486" s="8"/>
      <c r="F486" s="8"/>
      <c r="G486" s="8"/>
      <c r="H486" s="8"/>
      <c r="I486" s="8"/>
      <c r="J486" s="8"/>
      <c r="K486" s="8"/>
      <c r="L486" s="8"/>
      <c r="M486" s="8"/>
      <c r="N486" s="8"/>
      <c r="O486" s="8"/>
      <c r="P486" s="8"/>
      <c r="Q486" s="8"/>
      <c r="R486" s="8"/>
      <c r="S486" s="8"/>
      <c r="T486" s="8"/>
      <c r="U486" s="8"/>
      <c r="V486" s="8"/>
    </row>
    <row r="487" customFormat="false" ht="15.75" hidden="false" customHeight="false" outlineLevel="0" collapsed="false">
      <c r="A487" s="8"/>
      <c r="B487" s="8"/>
      <c r="C487" s="8"/>
      <c r="D487" s="8"/>
      <c r="E487" s="8"/>
      <c r="F487" s="8"/>
      <c r="G487" s="8"/>
      <c r="H487" s="8"/>
      <c r="I487" s="8"/>
      <c r="J487" s="8"/>
      <c r="K487" s="8"/>
      <c r="L487" s="8"/>
      <c r="M487" s="8"/>
      <c r="N487" s="8"/>
      <c r="O487" s="8"/>
      <c r="P487" s="8"/>
      <c r="Q487" s="8"/>
      <c r="R487" s="8"/>
      <c r="S487" s="8"/>
      <c r="T487" s="8"/>
      <c r="U487" s="8"/>
      <c r="V487" s="8"/>
    </row>
    <row r="488" customFormat="false" ht="15.75" hidden="false" customHeight="false" outlineLevel="0" collapsed="false">
      <c r="A488" s="8"/>
      <c r="B488" s="8"/>
      <c r="C488" s="8"/>
      <c r="D488" s="8"/>
      <c r="E488" s="8"/>
      <c r="F488" s="8"/>
      <c r="G488" s="8"/>
      <c r="H488" s="8"/>
      <c r="I488" s="8"/>
      <c r="J488" s="8"/>
      <c r="K488" s="8"/>
      <c r="L488" s="8"/>
      <c r="M488" s="8"/>
      <c r="N488" s="8"/>
      <c r="O488" s="8"/>
      <c r="P488" s="8"/>
      <c r="Q488" s="8"/>
      <c r="R488" s="8"/>
      <c r="S488" s="8"/>
      <c r="T488" s="8"/>
      <c r="U488" s="8"/>
      <c r="V488" s="8"/>
    </row>
    <row r="489" customFormat="false" ht="15.75" hidden="false" customHeight="false" outlineLevel="0" collapsed="false">
      <c r="A489" s="8"/>
      <c r="B489" s="8"/>
      <c r="C489" s="8"/>
      <c r="D489" s="8"/>
      <c r="E489" s="8"/>
      <c r="F489" s="8"/>
      <c r="G489" s="8"/>
      <c r="H489" s="8"/>
      <c r="I489" s="8"/>
      <c r="J489" s="8"/>
      <c r="K489" s="8"/>
      <c r="L489" s="8"/>
      <c r="M489" s="8"/>
      <c r="N489" s="8"/>
      <c r="O489" s="8"/>
      <c r="P489" s="8"/>
      <c r="Q489" s="8"/>
      <c r="R489" s="8"/>
      <c r="S489" s="8"/>
      <c r="T489" s="8"/>
      <c r="U489" s="8"/>
      <c r="V489" s="8"/>
    </row>
    <row r="490" customFormat="false" ht="15.75" hidden="false" customHeight="false" outlineLevel="0" collapsed="false">
      <c r="A490" s="8"/>
      <c r="B490" s="8"/>
      <c r="C490" s="8"/>
      <c r="D490" s="8"/>
      <c r="E490" s="8"/>
      <c r="F490" s="8"/>
      <c r="G490" s="8"/>
      <c r="H490" s="8"/>
      <c r="I490" s="8"/>
      <c r="J490" s="8"/>
      <c r="K490" s="8"/>
      <c r="L490" s="8"/>
      <c r="M490" s="8"/>
      <c r="N490" s="8"/>
      <c r="O490" s="8"/>
      <c r="P490" s="8"/>
      <c r="Q490" s="8"/>
      <c r="R490" s="8"/>
      <c r="S490" s="8"/>
      <c r="T490" s="8"/>
      <c r="U490" s="8"/>
      <c r="V490" s="8"/>
    </row>
    <row r="491" customFormat="false" ht="15.75" hidden="false" customHeight="false" outlineLevel="0" collapsed="false">
      <c r="A491" s="8"/>
      <c r="B491" s="8"/>
      <c r="C491" s="8"/>
      <c r="D491" s="8"/>
      <c r="E491" s="8"/>
      <c r="F491" s="8"/>
      <c r="G491" s="8"/>
      <c r="H491" s="8"/>
      <c r="I491" s="8"/>
      <c r="J491" s="8"/>
      <c r="K491" s="8"/>
      <c r="L491" s="8"/>
      <c r="M491" s="8"/>
      <c r="N491" s="8"/>
      <c r="O491" s="8"/>
      <c r="P491" s="8"/>
      <c r="Q491" s="8"/>
      <c r="R491" s="8"/>
      <c r="S491" s="8"/>
      <c r="T491" s="8"/>
      <c r="U491" s="8"/>
      <c r="V491" s="8"/>
    </row>
    <row r="492" customFormat="false" ht="15.75" hidden="false" customHeight="false" outlineLevel="0" collapsed="false">
      <c r="A492" s="8"/>
      <c r="B492" s="8"/>
      <c r="C492" s="8"/>
      <c r="D492" s="8"/>
      <c r="E492" s="8"/>
      <c r="F492" s="8"/>
      <c r="G492" s="8"/>
      <c r="H492" s="8"/>
      <c r="I492" s="8"/>
      <c r="J492" s="8"/>
      <c r="K492" s="8"/>
      <c r="L492" s="8"/>
      <c r="M492" s="8"/>
      <c r="N492" s="8"/>
      <c r="O492" s="8"/>
      <c r="P492" s="8"/>
      <c r="Q492" s="8"/>
      <c r="R492" s="8"/>
      <c r="S492" s="8"/>
      <c r="T492" s="8"/>
      <c r="U492" s="8"/>
      <c r="V492" s="8"/>
    </row>
    <row r="493" customFormat="false" ht="15.75" hidden="false" customHeight="false" outlineLevel="0" collapsed="false">
      <c r="A493" s="8"/>
      <c r="B493" s="8"/>
      <c r="C493" s="8"/>
      <c r="D493" s="8"/>
      <c r="E493" s="8"/>
      <c r="F493" s="8"/>
      <c r="G493" s="8"/>
      <c r="H493" s="8"/>
      <c r="I493" s="8"/>
      <c r="J493" s="8"/>
      <c r="K493" s="8"/>
      <c r="L493" s="8"/>
      <c r="M493" s="8"/>
      <c r="N493" s="8"/>
      <c r="O493" s="8"/>
      <c r="P493" s="8"/>
      <c r="Q493" s="8"/>
      <c r="R493" s="8"/>
      <c r="S493" s="8"/>
      <c r="T493" s="8"/>
      <c r="U493" s="8"/>
      <c r="V493" s="8"/>
    </row>
    <row r="494" customFormat="false" ht="15.75" hidden="false" customHeight="false" outlineLevel="0" collapsed="false">
      <c r="A494" s="8"/>
      <c r="B494" s="8"/>
      <c r="C494" s="8"/>
      <c r="D494" s="8"/>
      <c r="E494" s="8"/>
      <c r="F494" s="8"/>
      <c r="G494" s="8"/>
      <c r="H494" s="8"/>
      <c r="I494" s="8"/>
      <c r="J494" s="8"/>
      <c r="K494" s="8"/>
      <c r="L494" s="8"/>
      <c r="M494" s="8"/>
      <c r="N494" s="8"/>
      <c r="O494" s="8"/>
      <c r="P494" s="8"/>
      <c r="Q494" s="8"/>
      <c r="R494" s="8"/>
      <c r="S494" s="8"/>
      <c r="T494" s="8"/>
      <c r="U494" s="8"/>
      <c r="V494" s="8"/>
    </row>
    <row r="495" customFormat="false" ht="15.75" hidden="false" customHeight="false" outlineLevel="0" collapsed="false">
      <c r="A495" s="8"/>
      <c r="B495" s="8"/>
      <c r="C495" s="8"/>
      <c r="D495" s="8"/>
      <c r="E495" s="8"/>
      <c r="F495" s="8"/>
      <c r="G495" s="8"/>
      <c r="H495" s="8"/>
      <c r="I495" s="8"/>
      <c r="J495" s="8"/>
      <c r="K495" s="8"/>
      <c r="L495" s="8"/>
      <c r="M495" s="8"/>
      <c r="N495" s="8"/>
      <c r="O495" s="8"/>
      <c r="P495" s="8"/>
      <c r="Q495" s="8"/>
      <c r="R495" s="8"/>
      <c r="S495" s="8"/>
      <c r="T495" s="8"/>
      <c r="U495" s="8"/>
      <c r="V495" s="8"/>
    </row>
    <row r="496" customFormat="false" ht="15.75" hidden="false" customHeight="false" outlineLevel="0" collapsed="false">
      <c r="A496" s="8"/>
      <c r="B496" s="8"/>
      <c r="C496" s="8"/>
      <c r="D496" s="8"/>
      <c r="E496" s="8"/>
      <c r="F496" s="8"/>
      <c r="G496" s="8"/>
      <c r="H496" s="8"/>
      <c r="I496" s="8"/>
      <c r="J496" s="8"/>
      <c r="K496" s="8"/>
      <c r="L496" s="8"/>
      <c r="M496" s="8"/>
      <c r="N496" s="8"/>
      <c r="O496" s="8"/>
      <c r="P496" s="8"/>
      <c r="Q496" s="8"/>
      <c r="R496" s="8"/>
      <c r="S496" s="8"/>
      <c r="T496" s="8"/>
      <c r="U496" s="8"/>
      <c r="V496" s="8"/>
    </row>
    <row r="497" customFormat="false" ht="15.75" hidden="false" customHeight="false" outlineLevel="0" collapsed="false">
      <c r="A497" s="8"/>
      <c r="B497" s="8"/>
      <c r="C497" s="8"/>
      <c r="D497" s="8"/>
      <c r="E497" s="8"/>
      <c r="F497" s="8"/>
      <c r="G497" s="8"/>
      <c r="H497" s="8"/>
      <c r="I497" s="8"/>
      <c r="J497" s="8"/>
      <c r="K497" s="8"/>
      <c r="L497" s="8"/>
      <c r="M497" s="8"/>
      <c r="N497" s="8"/>
      <c r="O497" s="8"/>
      <c r="P497" s="8"/>
      <c r="Q497" s="8"/>
      <c r="R497" s="8"/>
      <c r="S497" s="8"/>
      <c r="T497" s="8"/>
      <c r="U497" s="8"/>
      <c r="V497" s="8"/>
    </row>
    <row r="498" customFormat="false" ht="15.75" hidden="false" customHeight="false" outlineLevel="0" collapsed="false">
      <c r="A498" s="8"/>
      <c r="B498" s="8"/>
      <c r="C498" s="8"/>
      <c r="D498" s="8"/>
      <c r="E498" s="8"/>
      <c r="F498" s="8"/>
      <c r="G498" s="8"/>
      <c r="H498" s="8"/>
      <c r="I498" s="8"/>
      <c r="J498" s="8"/>
      <c r="K498" s="8"/>
      <c r="L498" s="8"/>
      <c r="M498" s="8"/>
      <c r="N498" s="8"/>
      <c r="O498" s="8"/>
      <c r="P498" s="8"/>
      <c r="Q498" s="8"/>
      <c r="R498" s="8"/>
      <c r="S498" s="8"/>
      <c r="T498" s="8"/>
      <c r="U498" s="8"/>
      <c r="V498" s="8"/>
    </row>
    <row r="499" customFormat="false" ht="15.75" hidden="false" customHeight="false" outlineLevel="0" collapsed="false">
      <c r="A499" s="8"/>
      <c r="B499" s="8"/>
      <c r="C499" s="8"/>
      <c r="D499" s="8"/>
      <c r="E499" s="8"/>
      <c r="F499" s="8"/>
      <c r="G499" s="8"/>
      <c r="H499" s="8"/>
      <c r="I499" s="8"/>
      <c r="J499" s="8"/>
      <c r="K499" s="8"/>
      <c r="L499" s="8"/>
      <c r="M499" s="8"/>
      <c r="N499" s="8"/>
      <c r="O499" s="8"/>
      <c r="P499" s="8"/>
      <c r="Q499" s="8"/>
      <c r="R499" s="8"/>
      <c r="S499" s="8"/>
      <c r="T499" s="8"/>
      <c r="U499" s="8"/>
      <c r="V499" s="8"/>
    </row>
    <row r="500" customFormat="false" ht="15.75" hidden="false" customHeight="false" outlineLevel="0" collapsed="false">
      <c r="A500" s="8"/>
      <c r="B500" s="8"/>
      <c r="C500" s="8"/>
      <c r="D500" s="8"/>
      <c r="E500" s="8"/>
      <c r="F500" s="8"/>
      <c r="G500" s="8"/>
      <c r="H500" s="8"/>
      <c r="I500" s="8"/>
      <c r="J500" s="8"/>
      <c r="K500" s="8"/>
      <c r="L500" s="8"/>
      <c r="M500" s="8"/>
      <c r="N500" s="8"/>
      <c r="O500" s="8"/>
      <c r="P500" s="8"/>
      <c r="Q500" s="8"/>
      <c r="R500" s="8"/>
      <c r="S500" s="8"/>
      <c r="T500" s="8"/>
      <c r="U500" s="8"/>
      <c r="V500" s="8"/>
    </row>
    <row r="501" customFormat="false" ht="15.75" hidden="false" customHeight="false" outlineLevel="0" collapsed="false">
      <c r="A501" s="8"/>
      <c r="B501" s="8"/>
      <c r="C501" s="8"/>
      <c r="D501" s="8"/>
      <c r="E501" s="8"/>
      <c r="F501" s="8"/>
      <c r="G501" s="8"/>
      <c r="H501" s="8"/>
      <c r="I501" s="8"/>
      <c r="J501" s="8"/>
      <c r="K501" s="8"/>
      <c r="L501" s="8"/>
      <c r="M501" s="8"/>
      <c r="N501" s="8"/>
      <c r="O501" s="8"/>
      <c r="P501" s="8"/>
      <c r="Q501" s="8"/>
      <c r="R501" s="8"/>
      <c r="S501" s="8"/>
      <c r="T501" s="8"/>
      <c r="U501" s="8"/>
      <c r="V501" s="8"/>
    </row>
    <row r="502" customFormat="false" ht="15.75" hidden="false" customHeight="false" outlineLevel="0" collapsed="false">
      <c r="A502" s="8"/>
      <c r="B502" s="8"/>
      <c r="C502" s="8"/>
      <c r="D502" s="8"/>
      <c r="E502" s="8"/>
      <c r="F502" s="8"/>
      <c r="G502" s="8"/>
      <c r="H502" s="8"/>
      <c r="I502" s="8"/>
      <c r="J502" s="8"/>
      <c r="K502" s="8"/>
      <c r="L502" s="8"/>
      <c r="M502" s="8"/>
      <c r="N502" s="8"/>
      <c r="O502" s="8"/>
      <c r="P502" s="8"/>
      <c r="Q502" s="8"/>
      <c r="R502" s="8"/>
      <c r="S502" s="8"/>
      <c r="T502" s="8"/>
      <c r="U502" s="8"/>
      <c r="V502" s="8"/>
    </row>
    <row r="503" customFormat="false" ht="15.75" hidden="false" customHeight="false" outlineLevel="0" collapsed="false">
      <c r="A503" s="8"/>
      <c r="B503" s="8"/>
      <c r="C503" s="8"/>
      <c r="D503" s="8"/>
      <c r="E503" s="8"/>
      <c r="F503" s="8"/>
      <c r="G503" s="8"/>
      <c r="H503" s="8"/>
      <c r="I503" s="8"/>
      <c r="J503" s="8"/>
      <c r="K503" s="8"/>
      <c r="L503" s="8"/>
      <c r="M503" s="8"/>
      <c r="N503" s="8"/>
      <c r="O503" s="8"/>
      <c r="P503" s="8"/>
      <c r="Q503" s="8"/>
      <c r="R503" s="8"/>
      <c r="S503" s="8"/>
      <c r="T503" s="8"/>
      <c r="U503" s="8"/>
      <c r="V503" s="8"/>
    </row>
    <row r="504" customFormat="false" ht="15.75" hidden="false" customHeight="false" outlineLevel="0" collapsed="false">
      <c r="A504" s="8"/>
      <c r="B504" s="8"/>
      <c r="C504" s="8"/>
      <c r="D504" s="8"/>
      <c r="E504" s="8"/>
      <c r="F504" s="8"/>
      <c r="G504" s="8"/>
      <c r="H504" s="8"/>
      <c r="I504" s="8"/>
      <c r="J504" s="8"/>
      <c r="K504" s="8"/>
      <c r="L504" s="8"/>
      <c r="M504" s="8"/>
      <c r="N504" s="8"/>
      <c r="O504" s="8"/>
      <c r="P504" s="8"/>
      <c r="Q504" s="8"/>
      <c r="R504" s="8"/>
      <c r="S504" s="8"/>
      <c r="T504" s="8"/>
      <c r="U504" s="8"/>
      <c r="V504" s="8"/>
    </row>
    <row r="505" customFormat="false" ht="15.75" hidden="false" customHeight="false" outlineLevel="0" collapsed="false">
      <c r="A505" s="8"/>
      <c r="B505" s="8"/>
      <c r="C505" s="8"/>
      <c r="D505" s="8"/>
      <c r="E505" s="8"/>
      <c r="F505" s="8"/>
      <c r="G505" s="8"/>
      <c r="H505" s="8"/>
      <c r="I505" s="8"/>
      <c r="J505" s="8"/>
      <c r="K505" s="8"/>
      <c r="L505" s="8"/>
      <c r="M505" s="8"/>
      <c r="N505" s="8"/>
      <c r="O505" s="8"/>
      <c r="P505" s="8"/>
      <c r="Q505" s="8"/>
      <c r="R505" s="8"/>
      <c r="S505" s="8"/>
      <c r="T505" s="8"/>
      <c r="U505" s="8"/>
      <c r="V505" s="8"/>
    </row>
    <row r="506" customFormat="false" ht="15.75" hidden="false" customHeight="false" outlineLevel="0" collapsed="false">
      <c r="A506" s="8"/>
      <c r="B506" s="8"/>
      <c r="C506" s="8"/>
      <c r="D506" s="8"/>
      <c r="E506" s="8"/>
      <c r="F506" s="8"/>
      <c r="G506" s="8"/>
      <c r="H506" s="8"/>
      <c r="I506" s="8"/>
      <c r="J506" s="8"/>
      <c r="K506" s="8"/>
      <c r="L506" s="8"/>
      <c r="M506" s="8"/>
      <c r="N506" s="8"/>
      <c r="O506" s="8"/>
      <c r="P506" s="8"/>
      <c r="Q506" s="8"/>
      <c r="R506" s="8"/>
      <c r="S506" s="8"/>
      <c r="T506" s="8"/>
      <c r="U506" s="8"/>
      <c r="V506" s="8"/>
    </row>
    <row r="507" customFormat="false" ht="15.75" hidden="false" customHeight="false" outlineLevel="0" collapsed="false">
      <c r="A507" s="8"/>
      <c r="B507" s="8"/>
      <c r="C507" s="8"/>
      <c r="D507" s="8"/>
      <c r="E507" s="8"/>
      <c r="F507" s="8"/>
      <c r="G507" s="8"/>
      <c r="H507" s="8"/>
      <c r="I507" s="8"/>
      <c r="J507" s="8"/>
      <c r="K507" s="8"/>
      <c r="L507" s="8"/>
      <c r="M507" s="8"/>
      <c r="N507" s="8"/>
      <c r="O507" s="8"/>
      <c r="P507" s="8"/>
      <c r="Q507" s="8"/>
      <c r="R507" s="8"/>
      <c r="S507" s="8"/>
      <c r="T507" s="8"/>
      <c r="U507" s="8"/>
      <c r="V507" s="8"/>
    </row>
    <row r="508" customFormat="false" ht="15.75" hidden="false" customHeight="false" outlineLevel="0" collapsed="false">
      <c r="A508" s="8"/>
      <c r="B508" s="8"/>
      <c r="C508" s="8"/>
      <c r="D508" s="8"/>
      <c r="E508" s="8"/>
      <c r="F508" s="8"/>
      <c r="G508" s="8"/>
      <c r="H508" s="8"/>
      <c r="I508" s="8"/>
      <c r="J508" s="8"/>
      <c r="K508" s="8"/>
      <c r="L508" s="8"/>
      <c r="M508" s="8"/>
      <c r="N508" s="8"/>
      <c r="O508" s="8"/>
      <c r="P508" s="8"/>
      <c r="Q508" s="8"/>
      <c r="R508" s="8"/>
      <c r="S508" s="8"/>
      <c r="T508" s="8"/>
      <c r="U508" s="8"/>
      <c r="V508" s="8"/>
    </row>
    <row r="509" customFormat="false" ht="15.75" hidden="false" customHeight="false" outlineLevel="0" collapsed="false">
      <c r="A509" s="8"/>
      <c r="B509" s="8"/>
      <c r="C509" s="8"/>
      <c r="D509" s="8"/>
      <c r="E509" s="8"/>
      <c r="F509" s="8"/>
      <c r="G509" s="8"/>
      <c r="H509" s="8"/>
      <c r="I509" s="8"/>
      <c r="J509" s="8"/>
      <c r="K509" s="8"/>
      <c r="L509" s="8"/>
      <c r="M509" s="8"/>
      <c r="N509" s="8"/>
      <c r="O509" s="8"/>
      <c r="P509" s="8"/>
      <c r="Q509" s="8"/>
      <c r="R509" s="8"/>
      <c r="S509" s="8"/>
      <c r="T509" s="8"/>
      <c r="U509" s="8"/>
      <c r="V509" s="8"/>
    </row>
    <row r="510" customFormat="false" ht="15.75" hidden="false" customHeight="false" outlineLevel="0" collapsed="false">
      <c r="A510" s="8"/>
      <c r="B510" s="8"/>
      <c r="C510" s="8"/>
      <c r="D510" s="8"/>
      <c r="E510" s="8"/>
      <c r="F510" s="8"/>
      <c r="G510" s="8"/>
      <c r="H510" s="8"/>
      <c r="I510" s="8"/>
      <c r="J510" s="8"/>
      <c r="K510" s="8"/>
      <c r="L510" s="8"/>
      <c r="M510" s="8"/>
      <c r="N510" s="8"/>
      <c r="O510" s="8"/>
      <c r="P510" s="8"/>
      <c r="Q510" s="8"/>
      <c r="R510" s="8"/>
      <c r="S510" s="8"/>
      <c r="T510" s="8"/>
      <c r="U510" s="8"/>
      <c r="V510" s="8"/>
    </row>
    <row r="511" customFormat="false" ht="15.75" hidden="false" customHeight="false" outlineLevel="0" collapsed="false">
      <c r="A511" s="8"/>
      <c r="B511" s="8"/>
      <c r="C511" s="8"/>
      <c r="D511" s="8"/>
      <c r="E511" s="8"/>
      <c r="F511" s="8"/>
      <c r="G511" s="8"/>
      <c r="H511" s="8"/>
      <c r="I511" s="8"/>
      <c r="J511" s="8"/>
      <c r="K511" s="8"/>
      <c r="L511" s="8"/>
      <c r="M511" s="8"/>
      <c r="N511" s="8"/>
      <c r="O511" s="8"/>
      <c r="P511" s="8"/>
      <c r="Q511" s="8"/>
      <c r="R511" s="8"/>
      <c r="S511" s="8"/>
      <c r="T511" s="8"/>
      <c r="U511" s="8"/>
      <c r="V511" s="8"/>
    </row>
    <row r="512" customFormat="false" ht="15.75" hidden="false" customHeight="false" outlineLevel="0" collapsed="false">
      <c r="A512" s="8"/>
      <c r="B512" s="8"/>
      <c r="C512" s="8"/>
      <c r="D512" s="8"/>
      <c r="E512" s="8"/>
      <c r="F512" s="8"/>
      <c r="G512" s="8"/>
      <c r="H512" s="8"/>
      <c r="I512" s="8"/>
      <c r="J512" s="8"/>
      <c r="K512" s="8"/>
      <c r="L512" s="8"/>
      <c r="M512" s="8"/>
      <c r="N512" s="8"/>
      <c r="O512" s="8"/>
      <c r="P512" s="8"/>
      <c r="Q512" s="8"/>
      <c r="R512" s="8"/>
      <c r="S512" s="8"/>
      <c r="T512" s="8"/>
      <c r="U512" s="8"/>
      <c r="V512" s="8"/>
    </row>
    <row r="513" customFormat="false" ht="15.75" hidden="false" customHeight="false" outlineLevel="0" collapsed="false">
      <c r="A513" s="8"/>
      <c r="B513" s="8"/>
      <c r="C513" s="8"/>
      <c r="D513" s="8"/>
      <c r="E513" s="8"/>
      <c r="F513" s="8"/>
      <c r="G513" s="8"/>
      <c r="H513" s="8"/>
      <c r="I513" s="8"/>
      <c r="J513" s="8"/>
      <c r="K513" s="8"/>
      <c r="L513" s="8"/>
      <c r="M513" s="8"/>
      <c r="N513" s="8"/>
      <c r="O513" s="8"/>
      <c r="P513" s="8"/>
      <c r="Q513" s="8"/>
      <c r="R513" s="8"/>
      <c r="S513" s="8"/>
      <c r="T513" s="8"/>
      <c r="U513" s="8"/>
      <c r="V513" s="8"/>
    </row>
    <row r="514" customFormat="false" ht="15.75" hidden="false" customHeight="false" outlineLevel="0" collapsed="false">
      <c r="A514" s="8"/>
      <c r="B514" s="8"/>
      <c r="C514" s="8"/>
      <c r="D514" s="8"/>
      <c r="E514" s="8"/>
      <c r="F514" s="8"/>
      <c r="G514" s="8"/>
      <c r="H514" s="8"/>
      <c r="I514" s="8"/>
      <c r="J514" s="8"/>
      <c r="K514" s="8"/>
      <c r="L514" s="8"/>
      <c r="M514" s="8"/>
      <c r="N514" s="8"/>
      <c r="O514" s="8"/>
      <c r="P514" s="8"/>
      <c r="Q514" s="8"/>
      <c r="R514" s="8"/>
      <c r="S514" s="8"/>
      <c r="T514" s="8"/>
      <c r="U514" s="8"/>
      <c r="V514" s="8"/>
    </row>
    <row r="515" customFormat="false" ht="15.75" hidden="false" customHeight="false" outlineLevel="0" collapsed="false">
      <c r="A515" s="8"/>
      <c r="B515" s="8"/>
      <c r="C515" s="8"/>
      <c r="D515" s="8"/>
      <c r="E515" s="8"/>
      <c r="F515" s="8"/>
      <c r="G515" s="8"/>
      <c r="H515" s="8"/>
      <c r="I515" s="8"/>
      <c r="J515" s="8"/>
      <c r="K515" s="8"/>
      <c r="L515" s="8"/>
      <c r="M515" s="8"/>
      <c r="N515" s="8"/>
      <c r="O515" s="8"/>
      <c r="P515" s="8"/>
      <c r="Q515" s="8"/>
      <c r="R515" s="8"/>
      <c r="S515" s="8"/>
      <c r="T515" s="8"/>
      <c r="U515" s="8"/>
      <c r="V515" s="8"/>
    </row>
    <row r="516" customFormat="false" ht="15.75" hidden="false" customHeight="false" outlineLevel="0" collapsed="false">
      <c r="A516" s="8"/>
      <c r="B516" s="8"/>
      <c r="C516" s="8"/>
      <c r="D516" s="8"/>
      <c r="E516" s="8"/>
      <c r="F516" s="8"/>
      <c r="G516" s="8"/>
      <c r="H516" s="8"/>
      <c r="I516" s="8"/>
      <c r="J516" s="8"/>
      <c r="K516" s="8"/>
      <c r="L516" s="8"/>
      <c r="M516" s="8"/>
      <c r="N516" s="8"/>
      <c r="O516" s="8"/>
      <c r="P516" s="8"/>
      <c r="Q516" s="8"/>
      <c r="R516" s="8"/>
      <c r="S516" s="8"/>
      <c r="T516" s="8"/>
      <c r="U516" s="8"/>
      <c r="V516" s="8"/>
    </row>
    <row r="517" customFormat="false" ht="15.75" hidden="false" customHeight="false" outlineLevel="0" collapsed="false">
      <c r="A517" s="8"/>
      <c r="B517" s="8"/>
      <c r="C517" s="8"/>
      <c r="D517" s="8"/>
      <c r="E517" s="8"/>
      <c r="F517" s="8"/>
      <c r="G517" s="8"/>
      <c r="H517" s="8"/>
      <c r="I517" s="8"/>
      <c r="J517" s="8"/>
      <c r="K517" s="8"/>
      <c r="L517" s="8"/>
      <c r="M517" s="8"/>
      <c r="N517" s="8"/>
      <c r="O517" s="8"/>
      <c r="P517" s="8"/>
      <c r="Q517" s="8"/>
      <c r="R517" s="8"/>
      <c r="S517" s="8"/>
      <c r="T517" s="8"/>
      <c r="U517" s="8"/>
      <c r="V517" s="8"/>
    </row>
    <row r="518" customFormat="false" ht="15.75" hidden="false" customHeight="false" outlineLevel="0" collapsed="false">
      <c r="A518" s="8"/>
      <c r="B518" s="8"/>
      <c r="C518" s="8"/>
      <c r="D518" s="8"/>
      <c r="E518" s="8"/>
      <c r="F518" s="8"/>
      <c r="G518" s="8"/>
      <c r="H518" s="8"/>
      <c r="I518" s="8"/>
      <c r="J518" s="8"/>
      <c r="K518" s="8"/>
      <c r="L518" s="8"/>
      <c r="M518" s="8"/>
      <c r="N518" s="8"/>
      <c r="O518" s="8"/>
      <c r="P518" s="8"/>
      <c r="Q518" s="8"/>
      <c r="R518" s="8"/>
      <c r="S518" s="8"/>
      <c r="T518" s="8"/>
      <c r="U518" s="8"/>
      <c r="V518" s="8"/>
    </row>
    <row r="519" customFormat="false" ht="15.75" hidden="false" customHeight="false" outlineLevel="0" collapsed="false">
      <c r="A519" s="8"/>
      <c r="B519" s="8"/>
      <c r="C519" s="8"/>
      <c r="D519" s="8"/>
      <c r="E519" s="8"/>
      <c r="F519" s="8"/>
      <c r="G519" s="8"/>
      <c r="H519" s="8"/>
      <c r="I519" s="8"/>
      <c r="J519" s="8"/>
      <c r="K519" s="8"/>
      <c r="L519" s="8"/>
      <c r="M519" s="8"/>
      <c r="N519" s="8"/>
      <c r="O519" s="8"/>
      <c r="P519" s="8"/>
      <c r="Q519" s="8"/>
      <c r="R519" s="8"/>
      <c r="S519" s="8"/>
      <c r="T519" s="8"/>
      <c r="U519" s="8"/>
      <c r="V519" s="8"/>
    </row>
    <row r="520" customFormat="false" ht="15.75" hidden="false" customHeight="false" outlineLevel="0" collapsed="false">
      <c r="A520" s="8"/>
      <c r="B520" s="8"/>
      <c r="C520" s="8"/>
      <c r="D520" s="8"/>
      <c r="E520" s="8"/>
      <c r="F520" s="8"/>
      <c r="G520" s="8"/>
      <c r="H520" s="8"/>
      <c r="I520" s="8"/>
      <c r="J520" s="8"/>
      <c r="K520" s="8"/>
      <c r="L520" s="8"/>
      <c r="M520" s="8"/>
      <c r="N520" s="8"/>
      <c r="O520" s="8"/>
      <c r="P520" s="8"/>
      <c r="Q520" s="8"/>
      <c r="R520" s="8"/>
      <c r="S520" s="8"/>
      <c r="T520" s="8"/>
      <c r="U520" s="8"/>
      <c r="V520" s="8"/>
    </row>
    <row r="521" customFormat="false" ht="15.75" hidden="false" customHeight="false" outlineLevel="0" collapsed="false">
      <c r="A521" s="8"/>
      <c r="B521" s="8"/>
      <c r="C521" s="8"/>
      <c r="D521" s="8"/>
      <c r="E521" s="8"/>
      <c r="F521" s="8"/>
      <c r="G521" s="8"/>
      <c r="H521" s="8"/>
      <c r="I521" s="8"/>
      <c r="J521" s="8"/>
      <c r="K521" s="8"/>
      <c r="L521" s="8"/>
      <c r="M521" s="8"/>
      <c r="N521" s="8"/>
      <c r="O521" s="8"/>
      <c r="P521" s="8"/>
      <c r="Q521" s="8"/>
      <c r="R521" s="8"/>
      <c r="S521" s="8"/>
      <c r="T521" s="8"/>
      <c r="U521" s="8"/>
      <c r="V521" s="8"/>
    </row>
    <row r="522" customFormat="false" ht="15.75" hidden="false" customHeight="false" outlineLevel="0" collapsed="false">
      <c r="A522" s="8"/>
      <c r="B522" s="8"/>
      <c r="C522" s="8"/>
      <c r="D522" s="8"/>
      <c r="E522" s="8"/>
      <c r="F522" s="8"/>
      <c r="G522" s="8"/>
      <c r="H522" s="8"/>
      <c r="I522" s="8"/>
      <c r="J522" s="8"/>
      <c r="K522" s="8"/>
      <c r="L522" s="8"/>
      <c r="M522" s="8"/>
      <c r="N522" s="8"/>
      <c r="O522" s="8"/>
      <c r="P522" s="8"/>
      <c r="Q522" s="8"/>
      <c r="R522" s="8"/>
      <c r="S522" s="8"/>
      <c r="T522" s="8"/>
      <c r="U522" s="8"/>
      <c r="V522" s="8"/>
    </row>
    <row r="523" customFormat="false" ht="15.75" hidden="false" customHeight="false" outlineLevel="0" collapsed="false">
      <c r="A523" s="8"/>
      <c r="B523" s="8"/>
      <c r="C523" s="8"/>
      <c r="D523" s="8"/>
      <c r="E523" s="8"/>
      <c r="F523" s="8"/>
      <c r="G523" s="8"/>
      <c r="H523" s="8"/>
      <c r="I523" s="8"/>
      <c r="J523" s="8"/>
      <c r="K523" s="8"/>
      <c r="L523" s="8"/>
      <c r="M523" s="8"/>
      <c r="N523" s="8"/>
      <c r="O523" s="8"/>
      <c r="P523" s="8"/>
      <c r="Q523" s="8"/>
      <c r="R523" s="8"/>
      <c r="S523" s="8"/>
      <c r="T523" s="8"/>
      <c r="U523" s="8"/>
      <c r="V523" s="8"/>
    </row>
    <row r="524" customFormat="false" ht="15.75" hidden="false" customHeight="false" outlineLevel="0" collapsed="false">
      <c r="A524" s="8"/>
      <c r="B524" s="8"/>
      <c r="C524" s="8"/>
      <c r="D524" s="8"/>
      <c r="E524" s="8"/>
      <c r="F524" s="8"/>
      <c r="G524" s="8"/>
      <c r="H524" s="8"/>
      <c r="I524" s="8"/>
      <c r="J524" s="8"/>
      <c r="K524" s="8"/>
      <c r="L524" s="8"/>
      <c r="M524" s="8"/>
      <c r="N524" s="8"/>
      <c r="O524" s="8"/>
      <c r="P524" s="8"/>
      <c r="Q524" s="8"/>
      <c r="R524" s="8"/>
      <c r="S524" s="8"/>
      <c r="T524" s="8"/>
      <c r="U524" s="8"/>
      <c r="V524" s="8"/>
    </row>
    <row r="525" customFormat="false" ht="15.75" hidden="false" customHeight="false" outlineLevel="0" collapsed="false">
      <c r="A525" s="8"/>
      <c r="B525" s="8"/>
      <c r="C525" s="8"/>
      <c r="D525" s="8"/>
      <c r="E525" s="8"/>
      <c r="F525" s="8"/>
      <c r="G525" s="8"/>
      <c r="H525" s="8"/>
      <c r="I525" s="8"/>
      <c r="J525" s="8"/>
      <c r="K525" s="8"/>
      <c r="L525" s="8"/>
      <c r="M525" s="8"/>
      <c r="N525" s="8"/>
      <c r="O525" s="8"/>
      <c r="P525" s="8"/>
      <c r="Q525" s="8"/>
      <c r="R525" s="8"/>
      <c r="S525" s="8"/>
      <c r="T525" s="8"/>
      <c r="U525" s="8"/>
      <c r="V525" s="8"/>
    </row>
    <row r="526" customFormat="false" ht="15.75" hidden="false" customHeight="false" outlineLevel="0" collapsed="false">
      <c r="A526" s="8"/>
      <c r="B526" s="8"/>
      <c r="C526" s="8"/>
      <c r="D526" s="8"/>
      <c r="E526" s="8"/>
      <c r="F526" s="8"/>
      <c r="G526" s="8"/>
      <c r="H526" s="8"/>
      <c r="I526" s="8"/>
      <c r="J526" s="8"/>
      <c r="K526" s="8"/>
      <c r="L526" s="8"/>
      <c r="M526" s="8"/>
      <c r="N526" s="8"/>
      <c r="O526" s="8"/>
      <c r="P526" s="8"/>
      <c r="Q526" s="8"/>
      <c r="R526" s="8"/>
      <c r="S526" s="8"/>
      <c r="T526" s="8"/>
      <c r="U526" s="8"/>
      <c r="V526" s="8"/>
    </row>
    <row r="527" customFormat="false" ht="15.75" hidden="false" customHeight="false" outlineLevel="0" collapsed="false">
      <c r="A527" s="8"/>
      <c r="B527" s="8"/>
      <c r="C527" s="8"/>
      <c r="D527" s="8"/>
      <c r="E527" s="8"/>
      <c r="F527" s="8"/>
      <c r="G527" s="8"/>
      <c r="H527" s="8"/>
      <c r="I527" s="8"/>
      <c r="J527" s="8"/>
      <c r="K527" s="8"/>
      <c r="L527" s="8"/>
      <c r="M527" s="8"/>
      <c r="N527" s="8"/>
      <c r="O527" s="8"/>
      <c r="P527" s="8"/>
      <c r="Q527" s="8"/>
      <c r="R527" s="8"/>
      <c r="S527" s="8"/>
      <c r="T527" s="8"/>
      <c r="U527" s="8"/>
      <c r="V527" s="8"/>
    </row>
    <row r="528" customFormat="false" ht="15.75" hidden="false" customHeight="false" outlineLevel="0" collapsed="false">
      <c r="A528" s="8"/>
      <c r="B528" s="8"/>
      <c r="C528" s="8"/>
      <c r="D528" s="8"/>
      <c r="E528" s="8"/>
      <c r="F528" s="8"/>
      <c r="G528" s="8"/>
      <c r="H528" s="8"/>
      <c r="I528" s="8"/>
      <c r="J528" s="8"/>
      <c r="K528" s="8"/>
      <c r="L528" s="8"/>
      <c r="M528" s="8"/>
      <c r="N528" s="8"/>
      <c r="O528" s="8"/>
      <c r="P528" s="8"/>
      <c r="Q528" s="8"/>
      <c r="R528" s="8"/>
      <c r="S528" s="8"/>
      <c r="T528" s="8"/>
      <c r="U528" s="8"/>
      <c r="V528" s="8"/>
    </row>
    <row r="529" customFormat="false" ht="15.75" hidden="false" customHeight="false" outlineLevel="0" collapsed="false">
      <c r="A529" s="8"/>
      <c r="B529" s="8"/>
      <c r="C529" s="8"/>
      <c r="D529" s="8"/>
      <c r="E529" s="8"/>
      <c r="F529" s="8"/>
      <c r="G529" s="8"/>
      <c r="H529" s="8"/>
      <c r="I529" s="8"/>
      <c r="J529" s="8"/>
      <c r="K529" s="8"/>
      <c r="L529" s="8"/>
      <c r="M529" s="8"/>
      <c r="N529" s="8"/>
      <c r="O529" s="8"/>
      <c r="P529" s="8"/>
      <c r="Q529" s="8"/>
      <c r="R529" s="8"/>
      <c r="S529" s="8"/>
      <c r="T529" s="8"/>
      <c r="U529" s="8"/>
      <c r="V529" s="8"/>
    </row>
    <row r="530" customFormat="false" ht="15.75" hidden="false" customHeight="false" outlineLevel="0" collapsed="false">
      <c r="A530" s="8"/>
      <c r="B530" s="8"/>
      <c r="C530" s="8"/>
      <c r="D530" s="8"/>
      <c r="E530" s="8"/>
      <c r="F530" s="8"/>
      <c r="G530" s="8"/>
      <c r="H530" s="8"/>
      <c r="I530" s="8"/>
      <c r="J530" s="8"/>
      <c r="K530" s="8"/>
      <c r="L530" s="8"/>
      <c r="M530" s="8"/>
      <c r="N530" s="8"/>
      <c r="O530" s="8"/>
      <c r="P530" s="8"/>
      <c r="Q530" s="8"/>
      <c r="R530" s="8"/>
      <c r="S530" s="8"/>
      <c r="T530" s="8"/>
      <c r="U530" s="8"/>
      <c r="V530" s="8"/>
    </row>
    <row r="531" customFormat="false" ht="15.75" hidden="false" customHeight="false" outlineLevel="0" collapsed="false">
      <c r="A531" s="8"/>
      <c r="B531" s="8"/>
      <c r="C531" s="8"/>
      <c r="D531" s="8"/>
      <c r="E531" s="8"/>
      <c r="F531" s="8"/>
      <c r="G531" s="8"/>
      <c r="H531" s="8"/>
      <c r="I531" s="8"/>
      <c r="J531" s="8"/>
      <c r="K531" s="8"/>
      <c r="L531" s="8"/>
      <c r="M531" s="8"/>
      <c r="N531" s="8"/>
      <c r="O531" s="8"/>
      <c r="P531" s="8"/>
      <c r="Q531" s="8"/>
      <c r="R531" s="8"/>
      <c r="S531" s="8"/>
      <c r="T531" s="8"/>
      <c r="U531" s="8"/>
      <c r="V531" s="8"/>
    </row>
    <row r="532" customFormat="false" ht="15.75" hidden="false" customHeight="false" outlineLevel="0" collapsed="false">
      <c r="A532" s="8"/>
      <c r="B532" s="8"/>
      <c r="C532" s="8"/>
      <c r="D532" s="8"/>
      <c r="E532" s="8"/>
      <c r="F532" s="8"/>
      <c r="G532" s="8"/>
      <c r="H532" s="8"/>
      <c r="I532" s="8"/>
      <c r="J532" s="8"/>
      <c r="K532" s="8"/>
      <c r="L532" s="8"/>
      <c r="M532" s="8"/>
      <c r="N532" s="8"/>
      <c r="O532" s="8"/>
      <c r="P532" s="8"/>
      <c r="Q532" s="8"/>
      <c r="R532" s="8"/>
      <c r="S532" s="8"/>
      <c r="T532" s="8"/>
      <c r="U532" s="8"/>
      <c r="V532" s="8"/>
    </row>
    <row r="533" customFormat="false" ht="15.75" hidden="false" customHeight="false" outlineLevel="0" collapsed="false">
      <c r="A533" s="8"/>
      <c r="B533" s="8"/>
      <c r="C533" s="8"/>
      <c r="D533" s="8"/>
      <c r="E533" s="8"/>
      <c r="F533" s="8"/>
      <c r="G533" s="8"/>
      <c r="H533" s="8"/>
      <c r="I533" s="8"/>
      <c r="J533" s="8"/>
      <c r="K533" s="8"/>
      <c r="L533" s="8"/>
      <c r="M533" s="8"/>
      <c r="N533" s="8"/>
      <c r="O533" s="8"/>
      <c r="P533" s="8"/>
      <c r="Q533" s="8"/>
      <c r="R533" s="8"/>
      <c r="S533" s="8"/>
      <c r="T533" s="8"/>
      <c r="U533" s="8"/>
      <c r="V533" s="8"/>
    </row>
    <row r="534" customFormat="false" ht="15.75" hidden="false" customHeight="false" outlineLevel="0" collapsed="false">
      <c r="A534" s="8"/>
      <c r="B534" s="8"/>
      <c r="C534" s="8"/>
      <c r="D534" s="8"/>
      <c r="E534" s="8"/>
      <c r="F534" s="8"/>
      <c r="G534" s="8"/>
      <c r="H534" s="8"/>
      <c r="I534" s="8"/>
      <c r="J534" s="8"/>
      <c r="K534" s="8"/>
      <c r="L534" s="8"/>
      <c r="M534" s="8"/>
      <c r="N534" s="8"/>
      <c r="O534" s="8"/>
      <c r="P534" s="8"/>
      <c r="Q534" s="8"/>
      <c r="R534" s="8"/>
      <c r="S534" s="8"/>
      <c r="T534" s="8"/>
      <c r="U534" s="8"/>
      <c r="V534" s="8"/>
    </row>
    <row r="535" customFormat="false" ht="15.75" hidden="false" customHeight="false" outlineLevel="0" collapsed="false">
      <c r="A535" s="8"/>
      <c r="B535" s="8"/>
      <c r="C535" s="8"/>
      <c r="D535" s="8"/>
      <c r="E535" s="8"/>
      <c r="F535" s="8"/>
      <c r="G535" s="8"/>
      <c r="H535" s="8"/>
      <c r="I535" s="8"/>
      <c r="J535" s="8"/>
      <c r="K535" s="8"/>
      <c r="L535" s="8"/>
      <c r="M535" s="8"/>
      <c r="N535" s="8"/>
      <c r="O535" s="8"/>
      <c r="P535" s="8"/>
      <c r="Q535" s="8"/>
      <c r="R535" s="8"/>
      <c r="S535" s="8"/>
      <c r="T535" s="8"/>
      <c r="U535" s="8"/>
      <c r="V535" s="8"/>
    </row>
    <row r="536" customFormat="false" ht="15.75" hidden="false" customHeight="false" outlineLevel="0" collapsed="false">
      <c r="A536" s="8"/>
      <c r="B536" s="8"/>
      <c r="C536" s="8"/>
      <c r="D536" s="8"/>
      <c r="E536" s="8"/>
      <c r="F536" s="8"/>
      <c r="G536" s="8"/>
      <c r="H536" s="8"/>
      <c r="I536" s="8"/>
      <c r="J536" s="8"/>
      <c r="K536" s="8"/>
      <c r="L536" s="8"/>
      <c r="M536" s="8"/>
      <c r="N536" s="8"/>
      <c r="O536" s="8"/>
      <c r="P536" s="8"/>
      <c r="Q536" s="8"/>
      <c r="R536" s="8"/>
      <c r="S536" s="8"/>
      <c r="T536" s="8"/>
      <c r="U536" s="8"/>
      <c r="V536" s="8"/>
    </row>
    <row r="537" customFormat="false" ht="15.75" hidden="false" customHeight="false" outlineLevel="0" collapsed="false">
      <c r="A537" s="8"/>
      <c r="B537" s="8"/>
      <c r="C537" s="8"/>
      <c r="D537" s="8"/>
      <c r="E537" s="8"/>
      <c r="F537" s="8"/>
      <c r="G537" s="8"/>
      <c r="H537" s="8"/>
      <c r="I537" s="8"/>
      <c r="J537" s="8"/>
      <c r="K537" s="8"/>
      <c r="L537" s="8"/>
      <c r="M537" s="8"/>
      <c r="N537" s="8"/>
      <c r="O537" s="8"/>
      <c r="P537" s="8"/>
      <c r="Q537" s="8"/>
      <c r="R537" s="8"/>
      <c r="S537" s="8"/>
      <c r="T537" s="8"/>
      <c r="U537" s="8"/>
      <c r="V537" s="8"/>
    </row>
    <row r="538" customFormat="false" ht="15.75" hidden="false" customHeight="false" outlineLevel="0" collapsed="false">
      <c r="A538" s="8"/>
      <c r="B538" s="8"/>
      <c r="C538" s="8"/>
      <c r="D538" s="8"/>
      <c r="E538" s="8"/>
      <c r="F538" s="8"/>
      <c r="G538" s="8"/>
      <c r="H538" s="8"/>
      <c r="I538" s="8"/>
      <c r="J538" s="8"/>
      <c r="K538" s="8"/>
      <c r="L538" s="8"/>
      <c r="M538" s="8"/>
      <c r="N538" s="8"/>
      <c r="O538" s="8"/>
      <c r="P538" s="8"/>
      <c r="Q538" s="8"/>
      <c r="R538" s="8"/>
      <c r="S538" s="8"/>
      <c r="T538" s="8"/>
      <c r="U538" s="8"/>
      <c r="V538" s="8"/>
    </row>
    <row r="539" customFormat="false" ht="15.75" hidden="false" customHeight="false" outlineLevel="0" collapsed="false">
      <c r="A539" s="8"/>
      <c r="B539" s="8"/>
      <c r="C539" s="8"/>
      <c r="D539" s="8"/>
      <c r="E539" s="8"/>
      <c r="F539" s="8"/>
      <c r="G539" s="8"/>
      <c r="H539" s="8"/>
      <c r="I539" s="8"/>
      <c r="J539" s="8"/>
      <c r="K539" s="8"/>
      <c r="L539" s="8"/>
      <c r="M539" s="8"/>
      <c r="N539" s="8"/>
      <c r="O539" s="8"/>
      <c r="P539" s="8"/>
      <c r="Q539" s="8"/>
      <c r="R539" s="8"/>
      <c r="S539" s="8"/>
      <c r="T539" s="8"/>
      <c r="U539" s="8"/>
      <c r="V539" s="8"/>
    </row>
    <row r="540" customFormat="false" ht="15.75" hidden="false" customHeight="false" outlineLevel="0" collapsed="false">
      <c r="A540" s="8"/>
      <c r="B540" s="8"/>
      <c r="C540" s="8"/>
      <c r="D540" s="8"/>
      <c r="E540" s="8"/>
      <c r="F540" s="8"/>
      <c r="G540" s="8"/>
      <c r="H540" s="8"/>
      <c r="I540" s="8"/>
      <c r="J540" s="8"/>
      <c r="K540" s="8"/>
      <c r="L540" s="8"/>
      <c r="M540" s="8"/>
      <c r="N540" s="8"/>
      <c r="O540" s="8"/>
      <c r="P540" s="8"/>
      <c r="Q540" s="8"/>
      <c r="R540" s="8"/>
      <c r="S540" s="8"/>
      <c r="T540" s="8"/>
      <c r="U540" s="8"/>
      <c r="V540" s="8"/>
    </row>
    <row r="541" customFormat="false" ht="15.75" hidden="false" customHeight="false" outlineLevel="0" collapsed="false">
      <c r="A541" s="8"/>
      <c r="B541" s="8"/>
      <c r="C541" s="8"/>
      <c r="D541" s="8"/>
      <c r="E541" s="8"/>
      <c r="F541" s="8"/>
      <c r="G541" s="8"/>
      <c r="H541" s="8"/>
      <c r="I541" s="8"/>
      <c r="J541" s="8"/>
      <c r="K541" s="8"/>
      <c r="L541" s="8"/>
      <c r="M541" s="8"/>
      <c r="N541" s="8"/>
      <c r="O541" s="8"/>
      <c r="P541" s="8"/>
      <c r="Q541" s="8"/>
      <c r="R541" s="8"/>
      <c r="S541" s="8"/>
      <c r="T541" s="8"/>
      <c r="U541" s="8"/>
      <c r="V541" s="8"/>
    </row>
    <row r="542" customFormat="false" ht="15.75" hidden="false" customHeight="false" outlineLevel="0" collapsed="false">
      <c r="A542" s="8"/>
      <c r="B542" s="8"/>
      <c r="C542" s="8"/>
      <c r="D542" s="8"/>
      <c r="E542" s="8"/>
      <c r="F542" s="8"/>
      <c r="G542" s="8"/>
      <c r="H542" s="8"/>
      <c r="I542" s="8"/>
      <c r="J542" s="8"/>
      <c r="K542" s="8"/>
      <c r="L542" s="8"/>
      <c r="M542" s="8"/>
      <c r="N542" s="8"/>
      <c r="O542" s="8"/>
      <c r="P542" s="8"/>
      <c r="Q542" s="8"/>
      <c r="R542" s="8"/>
      <c r="S542" s="8"/>
      <c r="T542" s="8"/>
      <c r="U542" s="8"/>
      <c r="V542" s="8"/>
    </row>
    <row r="543" customFormat="false" ht="15.75" hidden="false" customHeight="false" outlineLevel="0" collapsed="false">
      <c r="A543" s="8"/>
      <c r="B543" s="8"/>
      <c r="C543" s="8"/>
      <c r="D543" s="8"/>
      <c r="E543" s="8"/>
      <c r="F543" s="8"/>
      <c r="G543" s="8"/>
      <c r="H543" s="8"/>
      <c r="I543" s="8"/>
      <c r="J543" s="8"/>
      <c r="K543" s="8"/>
      <c r="L543" s="8"/>
      <c r="M543" s="8"/>
      <c r="N543" s="8"/>
      <c r="O543" s="8"/>
      <c r="P543" s="8"/>
      <c r="Q543" s="8"/>
      <c r="R543" s="8"/>
      <c r="S543" s="8"/>
      <c r="T543" s="8"/>
      <c r="U543" s="8"/>
      <c r="V543" s="8"/>
    </row>
    <row r="544" customFormat="false" ht="15.75" hidden="false" customHeight="false" outlineLevel="0" collapsed="false">
      <c r="A544" s="8"/>
      <c r="B544" s="8"/>
      <c r="C544" s="8"/>
      <c r="D544" s="8"/>
      <c r="E544" s="8"/>
      <c r="F544" s="8"/>
      <c r="G544" s="8"/>
      <c r="H544" s="8"/>
      <c r="I544" s="8"/>
      <c r="J544" s="8"/>
      <c r="K544" s="8"/>
      <c r="L544" s="8"/>
      <c r="M544" s="8"/>
      <c r="N544" s="8"/>
      <c r="O544" s="8"/>
      <c r="P544" s="8"/>
      <c r="Q544" s="8"/>
      <c r="R544" s="8"/>
      <c r="S544" s="8"/>
      <c r="T544" s="8"/>
      <c r="U544" s="8"/>
      <c r="V544" s="8"/>
    </row>
    <row r="545" customFormat="false" ht="15.75" hidden="false" customHeight="false" outlineLevel="0" collapsed="false">
      <c r="A545" s="8"/>
      <c r="B545" s="8"/>
      <c r="C545" s="8"/>
      <c r="D545" s="8"/>
      <c r="E545" s="8"/>
      <c r="F545" s="8"/>
      <c r="G545" s="8"/>
      <c r="H545" s="8"/>
      <c r="I545" s="8"/>
      <c r="J545" s="8"/>
      <c r="K545" s="8"/>
      <c r="L545" s="8"/>
      <c r="M545" s="8"/>
      <c r="N545" s="8"/>
      <c r="O545" s="8"/>
      <c r="P545" s="8"/>
      <c r="Q545" s="8"/>
      <c r="R545" s="8"/>
      <c r="S545" s="8"/>
      <c r="T545" s="8"/>
      <c r="U545" s="8"/>
      <c r="V545" s="8"/>
    </row>
    <row r="546" customFormat="false" ht="15.75" hidden="false" customHeight="false" outlineLevel="0" collapsed="false">
      <c r="A546" s="8"/>
      <c r="B546" s="8"/>
      <c r="C546" s="8"/>
      <c r="D546" s="8"/>
      <c r="E546" s="8"/>
      <c r="F546" s="8"/>
      <c r="G546" s="8"/>
      <c r="H546" s="8"/>
      <c r="I546" s="8"/>
      <c r="J546" s="8"/>
      <c r="K546" s="8"/>
      <c r="L546" s="8"/>
      <c r="M546" s="8"/>
      <c r="N546" s="8"/>
      <c r="O546" s="8"/>
      <c r="P546" s="8"/>
      <c r="Q546" s="8"/>
      <c r="R546" s="8"/>
      <c r="S546" s="8"/>
      <c r="T546" s="8"/>
      <c r="U546" s="8"/>
      <c r="V546" s="8"/>
    </row>
    <row r="547" customFormat="false" ht="15.75" hidden="false" customHeight="false" outlineLevel="0" collapsed="false">
      <c r="A547" s="8"/>
      <c r="B547" s="8"/>
      <c r="C547" s="8"/>
      <c r="D547" s="8"/>
      <c r="E547" s="8"/>
      <c r="F547" s="8"/>
      <c r="G547" s="8"/>
      <c r="H547" s="8"/>
      <c r="I547" s="8"/>
      <c r="J547" s="8"/>
      <c r="K547" s="8"/>
      <c r="L547" s="8"/>
      <c r="M547" s="8"/>
      <c r="N547" s="8"/>
      <c r="O547" s="8"/>
      <c r="P547" s="8"/>
      <c r="Q547" s="8"/>
      <c r="R547" s="8"/>
      <c r="S547" s="8"/>
      <c r="T547" s="8"/>
      <c r="U547" s="8"/>
      <c r="V547" s="8"/>
    </row>
    <row r="548" customFormat="false" ht="15.75" hidden="false" customHeight="false" outlineLevel="0" collapsed="false">
      <c r="A548" s="8"/>
      <c r="B548" s="8"/>
      <c r="C548" s="8"/>
      <c r="D548" s="8"/>
      <c r="E548" s="8"/>
      <c r="F548" s="8"/>
      <c r="G548" s="8"/>
      <c r="H548" s="8"/>
      <c r="I548" s="8"/>
      <c r="J548" s="8"/>
      <c r="K548" s="8"/>
      <c r="L548" s="8"/>
      <c r="M548" s="8"/>
      <c r="N548" s="8"/>
      <c r="O548" s="8"/>
      <c r="P548" s="8"/>
      <c r="Q548" s="8"/>
      <c r="R548" s="8"/>
      <c r="S548" s="8"/>
      <c r="T548" s="8"/>
      <c r="U548" s="8"/>
      <c r="V548" s="8"/>
    </row>
    <row r="549" customFormat="false" ht="15.75" hidden="false" customHeight="false" outlineLevel="0" collapsed="false">
      <c r="A549" s="8"/>
      <c r="B549" s="8"/>
      <c r="C549" s="8"/>
      <c r="D549" s="8"/>
      <c r="E549" s="8"/>
      <c r="F549" s="8"/>
      <c r="G549" s="8"/>
      <c r="H549" s="8"/>
      <c r="I549" s="8"/>
      <c r="J549" s="8"/>
      <c r="K549" s="8"/>
      <c r="L549" s="8"/>
      <c r="M549" s="8"/>
      <c r="N549" s="8"/>
      <c r="O549" s="8"/>
      <c r="P549" s="8"/>
      <c r="Q549" s="8"/>
      <c r="R549" s="8"/>
      <c r="S549" s="8"/>
      <c r="T549" s="8"/>
      <c r="U549" s="8"/>
      <c r="V549" s="8"/>
    </row>
    <row r="550" customFormat="false" ht="15.75" hidden="false" customHeight="false" outlineLevel="0" collapsed="false">
      <c r="A550" s="8"/>
      <c r="B550" s="8"/>
      <c r="C550" s="8"/>
      <c r="D550" s="8"/>
      <c r="E550" s="8"/>
      <c r="F550" s="8"/>
      <c r="G550" s="8"/>
      <c r="H550" s="8"/>
      <c r="I550" s="8"/>
      <c r="J550" s="8"/>
      <c r="K550" s="8"/>
      <c r="L550" s="8"/>
      <c r="M550" s="8"/>
      <c r="N550" s="8"/>
      <c r="O550" s="8"/>
      <c r="P550" s="8"/>
      <c r="Q550" s="8"/>
      <c r="R550" s="8"/>
      <c r="S550" s="8"/>
      <c r="T550" s="8"/>
      <c r="U550" s="8"/>
      <c r="V550" s="8"/>
    </row>
    <row r="551" customFormat="false" ht="15.75" hidden="false" customHeight="false" outlineLevel="0" collapsed="false">
      <c r="A551" s="8"/>
      <c r="B551" s="8"/>
      <c r="C551" s="8"/>
      <c r="D551" s="8"/>
      <c r="E551" s="8"/>
      <c r="F551" s="8"/>
      <c r="G551" s="8"/>
      <c r="H551" s="8"/>
      <c r="I551" s="8"/>
      <c r="J551" s="8"/>
      <c r="K551" s="8"/>
      <c r="L551" s="8"/>
      <c r="M551" s="8"/>
      <c r="N551" s="8"/>
      <c r="O551" s="8"/>
      <c r="P551" s="8"/>
      <c r="Q551" s="8"/>
      <c r="R551" s="8"/>
      <c r="S551" s="8"/>
      <c r="T551" s="8"/>
      <c r="U551" s="8"/>
      <c r="V551" s="8"/>
    </row>
    <row r="552" customFormat="false" ht="15.75" hidden="false" customHeight="false" outlineLevel="0" collapsed="false">
      <c r="A552" s="8"/>
      <c r="B552" s="8"/>
      <c r="C552" s="8"/>
      <c r="D552" s="8"/>
      <c r="E552" s="8"/>
      <c r="F552" s="8"/>
      <c r="G552" s="8"/>
      <c r="H552" s="8"/>
      <c r="I552" s="8"/>
      <c r="J552" s="8"/>
      <c r="K552" s="8"/>
      <c r="L552" s="8"/>
      <c r="M552" s="8"/>
      <c r="N552" s="8"/>
      <c r="O552" s="8"/>
      <c r="P552" s="8"/>
      <c r="Q552" s="8"/>
      <c r="R552" s="8"/>
      <c r="S552" s="8"/>
      <c r="T552" s="8"/>
      <c r="U552" s="8"/>
      <c r="V552" s="8"/>
    </row>
    <row r="553" customFormat="false" ht="15.75" hidden="false" customHeight="false" outlineLevel="0" collapsed="false">
      <c r="A553" s="8"/>
      <c r="B553" s="8"/>
      <c r="C553" s="8"/>
      <c r="D553" s="8"/>
      <c r="E553" s="8"/>
      <c r="F553" s="8"/>
      <c r="G553" s="8"/>
      <c r="H553" s="8"/>
      <c r="I553" s="8"/>
      <c r="J553" s="8"/>
      <c r="K553" s="8"/>
      <c r="L553" s="8"/>
      <c r="M553" s="8"/>
      <c r="N553" s="8"/>
      <c r="O553" s="8"/>
      <c r="P553" s="8"/>
      <c r="Q553" s="8"/>
      <c r="R553" s="8"/>
      <c r="S553" s="8"/>
      <c r="T553" s="8"/>
      <c r="U553" s="8"/>
      <c r="V553" s="8"/>
    </row>
    <row r="554" customFormat="false" ht="15.75" hidden="false" customHeight="false" outlineLevel="0" collapsed="false">
      <c r="A554" s="8"/>
      <c r="B554" s="8"/>
      <c r="C554" s="8"/>
      <c r="D554" s="8"/>
      <c r="E554" s="8"/>
      <c r="F554" s="8"/>
      <c r="G554" s="8"/>
      <c r="H554" s="8"/>
      <c r="I554" s="8"/>
      <c r="J554" s="8"/>
      <c r="K554" s="8"/>
      <c r="L554" s="8"/>
      <c r="M554" s="8"/>
      <c r="N554" s="8"/>
      <c r="O554" s="8"/>
      <c r="P554" s="8"/>
      <c r="Q554" s="8"/>
      <c r="R554" s="8"/>
      <c r="S554" s="8"/>
      <c r="T554" s="8"/>
      <c r="U554" s="8"/>
      <c r="V554" s="8"/>
    </row>
    <row r="555" customFormat="false" ht="15.75" hidden="false" customHeight="false" outlineLevel="0" collapsed="false">
      <c r="A555" s="8"/>
      <c r="B555" s="8"/>
      <c r="C555" s="8"/>
      <c r="D555" s="8"/>
      <c r="E555" s="8"/>
      <c r="F555" s="8"/>
      <c r="G555" s="8"/>
      <c r="H555" s="8"/>
      <c r="I555" s="8"/>
      <c r="J555" s="8"/>
      <c r="K555" s="8"/>
      <c r="L555" s="8"/>
      <c r="M555" s="8"/>
      <c r="N555" s="8"/>
      <c r="O555" s="8"/>
      <c r="P555" s="8"/>
      <c r="Q555" s="8"/>
      <c r="R555" s="8"/>
      <c r="S555" s="8"/>
      <c r="T555" s="8"/>
      <c r="U555" s="8"/>
      <c r="V555" s="8"/>
    </row>
    <row r="556" customFormat="false" ht="15.75" hidden="false" customHeight="false" outlineLevel="0" collapsed="false">
      <c r="A556" s="8"/>
      <c r="B556" s="8"/>
      <c r="C556" s="8"/>
      <c r="D556" s="8"/>
      <c r="E556" s="8"/>
      <c r="F556" s="8"/>
      <c r="G556" s="8"/>
      <c r="H556" s="8"/>
      <c r="I556" s="8"/>
      <c r="J556" s="8"/>
      <c r="K556" s="8"/>
      <c r="L556" s="8"/>
      <c r="M556" s="8"/>
      <c r="N556" s="8"/>
      <c r="O556" s="8"/>
      <c r="P556" s="8"/>
      <c r="Q556" s="8"/>
      <c r="R556" s="8"/>
      <c r="S556" s="8"/>
      <c r="T556" s="8"/>
      <c r="U556" s="8"/>
      <c r="V556" s="8"/>
    </row>
    <row r="557" customFormat="false" ht="15.75" hidden="false" customHeight="false" outlineLevel="0" collapsed="false">
      <c r="A557" s="8"/>
      <c r="B557" s="8"/>
      <c r="C557" s="8"/>
      <c r="D557" s="8"/>
      <c r="E557" s="8"/>
      <c r="F557" s="8"/>
      <c r="G557" s="8"/>
      <c r="H557" s="8"/>
      <c r="I557" s="8"/>
      <c r="J557" s="8"/>
      <c r="K557" s="8"/>
      <c r="L557" s="8"/>
      <c r="M557" s="8"/>
      <c r="N557" s="8"/>
      <c r="O557" s="8"/>
      <c r="P557" s="8"/>
      <c r="Q557" s="8"/>
      <c r="R557" s="8"/>
      <c r="S557" s="8"/>
      <c r="T557" s="8"/>
      <c r="U557" s="8"/>
      <c r="V557" s="8"/>
    </row>
    <row r="558" customFormat="false" ht="15.75" hidden="false" customHeight="false" outlineLevel="0" collapsed="false">
      <c r="A558" s="8"/>
      <c r="B558" s="8"/>
      <c r="C558" s="8"/>
      <c r="D558" s="8"/>
      <c r="E558" s="8"/>
      <c r="F558" s="8"/>
      <c r="G558" s="8"/>
      <c r="H558" s="8"/>
      <c r="I558" s="8"/>
      <c r="J558" s="8"/>
      <c r="K558" s="8"/>
      <c r="L558" s="8"/>
      <c r="M558" s="8"/>
      <c r="N558" s="8"/>
      <c r="O558" s="8"/>
      <c r="P558" s="8"/>
      <c r="Q558" s="8"/>
      <c r="R558" s="8"/>
      <c r="S558" s="8"/>
      <c r="T558" s="8"/>
      <c r="U558" s="8"/>
      <c r="V558" s="8"/>
    </row>
    <row r="559" customFormat="false" ht="15.75" hidden="false" customHeight="false" outlineLevel="0" collapsed="false">
      <c r="A559" s="8"/>
      <c r="B559" s="8"/>
      <c r="C559" s="8"/>
      <c r="D559" s="8"/>
      <c r="E559" s="8"/>
      <c r="F559" s="8"/>
      <c r="G559" s="8"/>
      <c r="H559" s="8"/>
      <c r="I559" s="8"/>
      <c r="J559" s="8"/>
      <c r="K559" s="8"/>
      <c r="L559" s="8"/>
      <c r="M559" s="8"/>
      <c r="N559" s="8"/>
      <c r="O559" s="8"/>
      <c r="P559" s="8"/>
      <c r="Q559" s="8"/>
      <c r="R559" s="8"/>
      <c r="S559" s="8"/>
      <c r="T559" s="8"/>
      <c r="U559" s="8"/>
      <c r="V559" s="8"/>
    </row>
    <row r="560" customFormat="false" ht="15.75" hidden="false" customHeight="false" outlineLevel="0" collapsed="false">
      <c r="A560" s="8"/>
      <c r="B560" s="8"/>
      <c r="C560" s="8"/>
      <c r="D560" s="8"/>
      <c r="E560" s="8"/>
      <c r="F560" s="8"/>
      <c r="G560" s="8"/>
      <c r="H560" s="8"/>
      <c r="I560" s="8"/>
      <c r="J560" s="8"/>
      <c r="K560" s="8"/>
      <c r="L560" s="8"/>
      <c r="M560" s="8"/>
      <c r="N560" s="8"/>
      <c r="O560" s="8"/>
      <c r="P560" s="8"/>
      <c r="Q560" s="8"/>
      <c r="R560" s="8"/>
      <c r="S560" s="8"/>
      <c r="T560" s="8"/>
      <c r="U560" s="8"/>
      <c r="V560" s="8"/>
    </row>
    <row r="561" customFormat="false" ht="15.75" hidden="false" customHeight="false" outlineLevel="0" collapsed="false">
      <c r="A561" s="8"/>
      <c r="B561" s="8"/>
      <c r="C561" s="8"/>
      <c r="D561" s="8"/>
      <c r="E561" s="8"/>
      <c r="F561" s="8"/>
      <c r="G561" s="8"/>
      <c r="H561" s="8"/>
      <c r="I561" s="8"/>
      <c r="J561" s="8"/>
      <c r="K561" s="8"/>
      <c r="L561" s="8"/>
      <c r="M561" s="8"/>
      <c r="N561" s="8"/>
      <c r="O561" s="8"/>
      <c r="P561" s="8"/>
      <c r="Q561" s="8"/>
      <c r="R561" s="8"/>
      <c r="S561" s="8"/>
      <c r="T561" s="8"/>
      <c r="U561" s="8"/>
      <c r="V561" s="8"/>
    </row>
    <row r="562" customFormat="false" ht="15.75" hidden="false" customHeight="false" outlineLevel="0" collapsed="false">
      <c r="A562" s="8"/>
      <c r="B562" s="8"/>
      <c r="C562" s="8"/>
      <c r="D562" s="8"/>
      <c r="E562" s="8"/>
      <c r="F562" s="8"/>
      <c r="G562" s="8"/>
      <c r="H562" s="8"/>
      <c r="I562" s="8"/>
      <c r="J562" s="8"/>
      <c r="K562" s="8"/>
      <c r="L562" s="8"/>
      <c r="M562" s="8"/>
      <c r="N562" s="8"/>
      <c r="O562" s="8"/>
      <c r="P562" s="8"/>
      <c r="Q562" s="8"/>
      <c r="R562" s="8"/>
      <c r="S562" s="8"/>
      <c r="T562" s="8"/>
      <c r="U562" s="8"/>
      <c r="V562" s="8"/>
    </row>
    <row r="563" customFormat="false" ht="15.75" hidden="false" customHeight="false" outlineLevel="0" collapsed="false">
      <c r="A563" s="8"/>
      <c r="B563" s="8"/>
      <c r="C563" s="8"/>
      <c r="D563" s="8"/>
      <c r="E563" s="8"/>
      <c r="F563" s="8"/>
      <c r="G563" s="8"/>
      <c r="H563" s="8"/>
      <c r="I563" s="8"/>
      <c r="J563" s="8"/>
      <c r="K563" s="8"/>
      <c r="L563" s="8"/>
      <c r="M563" s="8"/>
      <c r="N563" s="8"/>
      <c r="O563" s="8"/>
      <c r="P563" s="8"/>
      <c r="Q563" s="8"/>
      <c r="R563" s="8"/>
      <c r="S563" s="8"/>
      <c r="T563" s="8"/>
      <c r="U563" s="8"/>
      <c r="V563" s="8"/>
    </row>
    <row r="564" customFormat="false" ht="15.75" hidden="false" customHeight="false" outlineLevel="0" collapsed="false">
      <c r="A564" s="8"/>
      <c r="B564" s="8"/>
      <c r="C564" s="8"/>
      <c r="D564" s="8"/>
      <c r="E564" s="8"/>
      <c r="F564" s="8"/>
      <c r="G564" s="8"/>
      <c r="H564" s="8"/>
      <c r="I564" s="8"/>
      <c r="J564" s="8"/>
      <c r="K564" s="8"/>
      <c r="L564" s="8"/>
      <c r="M564" s="8"/>
      <c r="N564" s="8"/>
      <c r="O564" s="8"/>
      <c r="P564" s="8"/>
      <c r="Q564" s="8"/>
      <c r="R564" s="8"/>
      <c r="S564" s="8"/>
      <c r="T564" s="8"/>
      <c r="U564" s="8"/>
      <c r="V564" s="8"/>
    </row>
    <row r="565" customFormat="false" ht="15.75" hidden="false" customHeight="false" outlineLevel="0" collapsed="false">
      <c r="A565" s="8"/>
      <c r="B565" s="8"/>
      <c r="C565" s="8"/>
      <c r="D565" s="8"/>
      <c r="E565" s="8"/>
      <c r="F565" s="8"/>
      <c r="G565" s="8"/>
      <c r="H565" s="8"/>
      <c r="I565" s="8"/>
      <c r="J565" s="8"/>
      <c r="K565" s="8"/>
      <c r="L565" s="8"/>
      <c r="M565" s="8"/>
      <c r="N565" s="8"/>
      <c r="O565" s="8"/>
      <c r="P565" s="8"/>
      <c r="Q565" s="8"/>
      <c r="R565" s="8"/>
      <c r="S565" s="8"/>
      <c r="T565" s="8"/>
      <c r="U565" s="8"/>
      <c r="V565" s="8"/>
    </row>
    <row r="566" customFormat="false" ht="15.75" hidden="false" customHeight="false" outlineLevel="0" collapsed="false">
      <c r="A566" s="8"/>
      <c r="B566" s="8"/>
      <c r="C566" s="8"/>
      <c r="D566" s="8"/>
      <c r="E566" s="8"/>
      <c r="F566" s="8"/>
      <c r="G566" s="8"/>
      <c r="H566" s="8"/>
      <c r="I566" s="8"/>
      <c r="J566" s="8"/>
      <c r="K566" s="8"/>
      <c r="L566" s="8"/>
      <c r="M566" s="8"/>
      <c r="N566" s="8"/>
      <c r="O566" s="8"/>
      <c r="P566" s="8"/>
      <c r="Q566" s="8"/>
      <c r="R566" s="8"/>
      <c r="S566" s="8"/>
      <c r="T566" s="8"/>
      <c r="U566" s="8"/>
      <c r="V566" s="8"/>
    </row>
    <row r="567" customFormat="false" ht="15.75" hidden="false" customHeight="false" outlineLevel="0" collapsed="false">
      <c r="A567" s="8"/>
      <c r="B567" s="8"/>
      <c r="C567" s="8"/>
      <c r="D567" s="8"/>
      <c r="E567" s="8"/>
      <c r="F567" s="8"/>
      <c r="G567" s="8"/>
      <c r="H567" s="8"/>
      <c r="I567" s="8"/>
      <c r="J567" s="8"/>
      <c r="K567" s="8"/>
      <c r="L567" s="8"/>
      <c r="M567" s="8"/>
      <c r="N567" s="8"/>
      <c r="O567" s="8"/>
      <c r="P567" s="8"/>
      <c r="Q567" s="8"/>
      <c r="R567" s="8"/>
      <c r="S567" s="8"/>
      <c r="T567" s="8"/>
      <c r="U567" s="8"/>
      <c r="V567" s="8"/>
    </row>
    <row r="568" customFormat="false" ht="15.75" hidden="false" customHeight="false" outlineLevel="0" collapsed="false">
      <c r="A568" s="8"/>
      <c r="B568" s="8"/>
      <c r="C568" s="8"/>
      <c r="D568" s="8"/>
      <c r="E568" s="8"/>
      <c r="F568" s="8"/>
      <c r="G568" s="8"/>
      <c r="H568" s="8"/>
      <c r="I568" s="8"/>
      <c r="J568" s="8"/>
      <c r="K568" s="8"/>
      <c r="L568" s="8"/>
      <c r="M568" s="8"/>
      <c r="N568" s="8"/>
      <c r="O568" s="8"/>
      <c r="P568" s="8"/>
      <c r="Q568" s="8"/>
      <c r="R568" s="8"/>
      <c r="S568" s="8"/>
      <c r="T568" s="8"/>
      <c r="U568" s="8"/>
      <c r="V568" s="8"/>
    </row>
    <row r="569" customFormat="false" ht="15.75" hidden="false" customHeight="false" outlineLevel="0" collapsed="false">
      <c r="A569" s="8"/>
      <c r="B569" s="8"/>
      <c r="C569" s="8"/>
      <c r="D569" s="8"/>
      <c r="E569" s="8"/>
      <c r="F569" s="8"/>
      <c r="G569" s="8"/>
      <c r="H569" s="8"/>
      <c r="I569" s="8"/>
      <c r="J569" s="8"/>
      <c r="K569" s="8"/>
      <c r="L569" s="8"/>
      <c r="M569" s="8"/>
      <c r="N569" s="8"/>
      <c r="O569" s="8"/>
      <c r="P569" s="8"/>
      <c r="Q569" s="8"/>
      <c r="R569" s="8"/>
      <c r="S569" s="8"/>
      <c r="T569" s="8"/>
      <c r="U569" s="8"/>
      <c r="V569" s="8"/>
    </row>
    <row r="570" customFormat="false" ht="15.75" hidden="false" customHeight="false" outlineLevel="0" collapsed="false">
      <c r="A570" s="8"/>
      <c r="B570" s="8"/>
      <c r="C570" s="8"/>
      <c r="D570" s="8"/>
      <c r="E570" s="8"/>
      <c r="F570" s="8"/>
      <c r="G570" s="8"/>
      <c r="H570" s="8"/>
      <c r="I570" s="8"/>
      <c r="J570" s="8"/>
      <c r="K570" s="8"/>
      <c r="L570" s="8"/>
      <c r="M570" s="8"/>
      <c r="N570" s="8"/>
      <c r="O570" s="8"/>
      <c r="P570" s="8"/>
      <c r="Q570" s="8"/>
      <c r="R570" s="8"/>
      <c r="S570" s="8"/>
      <c r="T570" s="8"/>
      <c r="U570" s="8"/>
      <c r="V570" s="8"/>
    </row>
    <row r="571" customFormat="false" ht="15.75" hidden="false" customHeight="false" outlineLevel="0" collapsed="false">
      <c r="A571" s="8"/>
      <c r="B571" s="8"/>
      <c r="C571" s="8"/>
      <c r="D571" s="8"/>
      <c r="E571" s="8"/>
      <c r="F571" s="8"/>
      <c r="G571" s="8"/>
      <c r="H571" s="8"/>
      <c r="I571" s="8"/>
      <c r="J571" s="8"/>
      <c r="K571" s="8"/>
      <c r="L571" s="8"/>
      <c r="M571" s="8"/>
      <c r="N571" s="8"/>
      <c r="O571" s="8"/>
      <c r="P571" s="8"/>
      <c r="Q571" s="8"/>
      <c r="R571" s="8"/>
      <c r="S571" s="8"/>
      <c r="T571" s="8"/>
      <c r="U571" s="8"/>
      <c r="V571" s="8"/>
    </row>
    <row r="572" customFormat="false" ht="15.75" hidden="false" customHeight="false" outlineLevel="0" collapsed="false">
      <c r="A572" s="8"/>
      <c r="B572" s="8"/>
      <c r="C572" s="8"/>
      <c r="D572" s="8"/>
      <c r="E572" s="8"/>
      <c r="F572" s="8"/>
      <c r="G572" s="8"/>
      <c r="H572" s="8"/>
      <c r="I572" s="8"/>
      <c r="J572" s="8"/>
      <c r="K572" s="8"/>
      <c r="L572" s="8"/>
      <c r="M572" s="8"/>
      <c r="N572" s="8"/>
      <c r="O572" s="8"/>
      <c r="P572" s="8"/>
      <c r="Q572" s="8"/>
      <c r="R572" s="8"/>
      <c r="S572" s="8"/>
      <c r="T572" s="8"/>
      <c r="U572" s="8"/>
      <c r="V572" s="8"/>
    </row>
    <row r="573" customFormat="false" ht="15.75" hidden="false" customHeight="false" outlineLevel="0" collapsed="false">
      <c r="A573" s="8"/>
      <c r="B573" s="8"/>
      <c r="C573" s="8"/>
      <c r="D573" s="8"/>
      <c r="E573" s="8"/>
      <c r="F573" s="8"/>
      <c r="G573" s="8"/>
      <c r="H573" s="8"/>
      <c r="I573" s="8"/>
      <c r="J573" s="8"/>
      <c r="K573" s="8"/>
      <c r="L573" s="8"/>
      <c r="M573" s="8"/>
      <c r="N573" s="8"/>
      <c r="O573" s="8"/>
      <c r="P573" s="8"/>
      <c r="Q573" s="8"/>
      <c r="R573" s="8"/>
      <c r="S573" s="8"/>
      <c r="T573" s="8"/>
      <c r="U573" s="8"/>
      <c r="V573" s="8"/>
    </row>
    <row r="574" customFormat="false" ht="15.75" hidden="false" customHeight="false" outlineLevel="0" collapsed="false">
      <c r="A574" s="8"/>
      <c r="B574" s="8"/>
      <c r="C574" s="8"/>
      <c r="D574" s="8"/>
      <c r="E574" s="8"/>
      <c r="F574" s="8"/>
      <c r="G574" s="8"/>
      <c r="H574" s="8"/>
      <c r="I574" s="8"/>
      <c r="J574" s="8"/>
      <c r="K574" s="8"/>
      <c r="L574" s="8"/>
      <c r="M574" s="8"/>
      <c r="N574" s="8"/>
      <c r="O574" s="8"/>
      <c r="P574" s="8"/>
      <c r="Q574" s="8"/>
      <c r="R574" s="8"/>
      <c r="S574" s="8"/>
      <c r="T574" s="8"/>
      <c r="U574" s="8"/>
      <c r="V574" s="8"/>
    </row>
    <row r="575" customFormat="false" ht="15.75" hidden="false" customHeight="false" outlineLevel="0" collapsed="false">
      <c r="A575" s="8"/>
      <c r="B575" s="8"/>
      <c r="C575" s="8"/>
      <c r="D575" s="8"/>
      <c r="E575" s="8"/>
      <c r="F575" s="8"/>
      <c r="G575" s="8"/>
      <c r="H575" s="8"/>
      <c r="I575" s="8"/>
      <c r="J575" s="8"/>
      <c r="K575" s="8"/>
      <c r="L575" s="8"/>
      <c r="M575" s="8"/>
      <c r="N575" s="8"/>
      <c r="O575" s="8"/>
      <c r="P575" s="8"/>
      <c r="Q575" s="8"/>
      <c r="R575" s="8"/>
      <c r="S575" s="8"/>
      <c r="T575" s="8"/>
      <c r="U575" s="8"/>
      <c r="V575" s="8"/>
    </row>
    <row r="576" customFormat="false" ht="15.75" hidden="false" customHeight="false" outlineLevel="0" collapsed="false">
      <c r="A576" s="8"/>
      <c r="B576" s="8"/>
      <c r="C576" s="8"/>
      <c r="D576" s="8"/>
      <c r="E576" s="8"/>
      <c r="F576" s="8"/>
      <c r="G576" s="8"/>
      <c r="H576" s="8"/>
      <c r="I576" s="8"/>
      <c r="J576" s="8"/>
      <c r="K576" s="8"/>
      <c r="L576" s="8"/>
      <c r="M576" s="8"/>
      <c r="N576" s="8"/>
      <c r="O576" s="8"/>
      <c r="P576" s="8"/>
      <c r="Q576" s="8"/>
      <c r="R576" s="8"/>
      <c r="S576" s="8"/>
      <c r="T576" s="8"/>
      <c r="U576" s="8"/>
      <c r="V576" s="8"/>
    </row>
    <row r="577" customFormat="false" ht="15.75" hidden="false" customHeight="false" outlineLevel="0" collapsed="false">
      <c r="A577" s="8"/>
      <c r="B577" s="8"/>
      <c r="C577" s="8"/>
      <c r="D577" s="8"/>
      <c r="E577" s="8"/>
      <c r="F577" s="8"/>
      <c r="G577" s="8"/>
      <c r="H577" s="8"/>
      <c r="I577" s="8"/>
      <c r="J577" s="8"/>
      <c r="K577" s="8"/>
      <c r="L577" s="8"/>
      <c r="M577" s="8"/>
      <c r="N577" s="8"/>
      <c r="O577" s="8"/>
      <c r="P577" s="8"/>
      <c r="Q577" s="8"/>
      <c r="R577" s="8"/>
      <c r="S577" s="8"/>
      <c r="T577" s="8"/>
      <c r="U577" s="8"/>
      <c r="V577" s="8"/>
    </row>
    <row r="578" customFormat="false" ht="15.75" hidden="false" customHeight="false" outlineLevel="0" collapsed="false">
      <c r="A578" s="8"/>
      <c r="B578" s="8"/>
      <c r="C578" s="8"/>
      <c r="D578" s="8"/>
      <c r="E578" s="8"/>
      <c r="F578" s="8"/>
      <c r="G578" s="8"/>
      <c r="H578" s="8"/>
      <c r="I578" s="8"/>
      <c r="J578" s="8"/>
      <c r="K578" s="8"/>
      <c r="L578" s="8"/>
      <c r="M578" s="8"/>
      <c r="N578" s="8"/>
      <c r="O578" s="8"/>
      <c r="P578" s="8"/>
      <c r="Q578" s="8"/>
      <c r="R578" s="8"/>
      <c r="S578" s="8"/>
      <c r="T578" s="8"/>
      <c r="U578" s="8"/>
      <c r="V578" s="8"/>
    </row>
    <row r="579" customFormat="false" ht="15.75" hidden="false" customHeight="false" outlineLevel="0" collapsed="false">
      <c r="A579" s="8"/>
      <c r="B579" s="8"/>
      <c r="C579" s="8"/>
      <c r="D579" s="8"/>
      <c r="E579" s="8"/>
      <c r="F579" s="8"/>
      <c r="G579" s="8"/>
      <c r="H579" s="8"/>
      <c r="I579" s="8"/>
      <c r="J579" s="8"/>
      <c r="K579" s="8"/>
      <c r="L579" s="8"/>
      <c r="M579" s="8"/>
      <c r="N579" s="8"/>
      <c r="O579" s="8"/>
      <c r="P579" s="8"/>
      <c r="Q579" s="8"/>
      <c r="R579" s="8"/>
      <c r="S579" s="8"/>
      <c r="T579" s="8"/>
      <c r="U579" s="8"/>
      <c r="V579" s="8"/>
    </row>
    <row r="580" customFormat="false" ht="15.75" hidden="false" customHeight="false" outlineLevel="0" collapsed="false">
      <c r="A580" s="8"/>
      <c r="B580" s="8"/>
      <c r="C580" s="8"/>
      <c r="D580" s="8"/>
      <c r="E580" s="8"/>
      <c r="F580" s="8"/>
      <c r="G580" s="8"/>
      <c r="H580" s="8"/>
      <c r="I580" s="8"/>
      <c r="J580" s="8"/>
      <c r="K580" s="8"/>
      <c r="L580" s="8"/>
      <c r="M580" s="8"/>
      <c r="N580" s="8"/>
      <c r="O580" s="8"/>
      <c r="P580" s="8"/>
      <c r="Q580" s="8"/>
      <c r="R580" s="8"/>
      <c r="S580" s="8"/>
      <c r="T580" s="8"/>
      <c r="U580" s="8"/>
      <c r="V580" s="8"/>
    </row>
    <row r="581" customFormat="false" ht="15.75" hidden="false" customHeight="false" outlineLevel="0" collapsed="false">
      <c r="A581" s="8"/>
      <c r="B581" s="8"/>
      <c r="C581" s="8"/>
      <c r="D581" s="8"/>
      <c r="E581" s="8"/>
      <c r="F581" s="8"/>
      <c r="G581" s="8"/>
      <c r="H581" s="8"/>
      <c r="I581" s="8"/>
      <c r="J581" s="8"/>
      <c r="K581" s="8"/>
      <c r="L581" s="8"/>
      <c r="M581" s="8"/>
      <c r="N581" s="8"/>
      <c r="O581" s="8"/>
      <c r="P581" s="8"/>
      <c r="Q581" s="8"/>
      <c r="R581" s="8"/>
      <c r="S581" s="8"/>
      <c r="T581" s="8"/>
      <c r="U581" s="8"/>
      <c r="V581" s="8"/>
    </row>
    <row r="582" customFormat="false" ht="15.75" hidden="false" customHeight="false" outlineLevel="0" collapsed="false">
      <c r="A582" s="8"/>
      <c r="B582" s="8"/>
      <c r="C582" s="8"/>
      <c r="D582" s="8"/>
      <c r="E582" s="8"/>
      <c r="F582" s="8"/>
      <c r="G582" s="8"/>
      <c r="H582" s="8"/>
      <c r="I582" s="8"/>
      <c r="J582" s="8"/>
      <c r="K582" s="8"/>
      <c r="L582" s="8"/>
      <c r="M582" s="8"/>
      <c r="N582" s="8"/>
      <c r="O582" s="8"/>
      <c r="P582" s="8"/>
      <c r="Q582" s="8"/>
      <c r="R582" s="8"/>
      <c r="S582" s="8"/>
      <c r="T582" s="8"/>
      <c r="U582" s="8"/>
      <c r="V582" s="8"/>
    </row>
    <row r="583" customFormat="false" ht="15.75" hidden="false" customHeight="false" outlineLevel="0" collapsed="false">
      <c r="A583" s="8"/>
      <c r="B583" s="8"/>
      <c r="C583" s="8"/>
      <c r="D583" s="8"/>
      <c r="E583" s="8"/>
      <c r="F583" s="8"/>
      <c r="G583" s="8"/>
      <c r="H583" s="8"/>
      <c r="I583" s="8"/>
      <c r="J583" s="8"/>
      <c r="K583" s="8"/>
      <c r="L583" s="8"/>
      <c r="M583" s="8"/>
      <c r="N583" s="8"/>
      <c r="O583" s="8"/>
      <c r="P583" s="8"/>
      <c r="Q583" s="8"/>
      <c r="R583" s="8"/>
      <c r="S583" s="8"/>
      <c r="T583" s="8"/>
      <c r="U583" s="8"/>
      <c r="V583" s="8"/>
    </row>
    <row r="584" customFormat="false" ht="15.75" hidden="false" customHeight="false" outlineLevel="0" collapsed="false">
      <c r="A584" s="8"/>
      <c r="B584" s="8"/>
      <c r="C584" s="8"/>
      <c r="D584" s="8"/>
      <c r="E584" s="8"/>
      <c r="F584" s="8"/>
      <c r="G584" s="8"/>
      <c r="H584" s="8"/>
      <c r="I584" s="8"/>
      <c r="J584" s="8"/>
      <c r="K584" s="8"/>
      <c r="L584" s="8"/>
      <c r="M584" s="8"/>
      <c r="N584" s="8"/>
      <c r="O584" s="8"/>
      <c r="P584" s="8"/>
      <c r="Q584" s="8"/>
      <c r="R584" s="8"/>
      <c r="S584" s="8"/>
      <c r="T584" s="8"/>
      <c r="U584" s="8"/>
      <c r="V584" s="8"/>
    </row>
    <row r="585" customFormat="false" ht="15.75" hidden="false" customHeight="false" outlineLevel="0" collapsed="false">
      <c r="A585" s="8"/>
      <c r="B585" s="8"/>
      <c r="C585" s="8"/>
      <c r="D585" s="8"/>
      <c r="E585" s="8"/>
      <c r="F585" s="8"/>
      <c r="G585" s="8"/>
      <c r="H585" s="8"/>
      <c r="I585" s="8"/>
      <c r="J585" s="8"/>
      <c r="K585" s="8"/>
      <c r="L585" s="8"/>
      <c r="M585" s="8"/>
      <c r="N585" s="8"/>
      <c r="O585" s="8"/>
      <c r="P585" s="8"/>
      <c r="Q585" s="8"/>
      <c r="R585" s="8"/>
      <c r="S585" s="8"/>
      <c r="T585" s="8"/>
      <c r="U585" s="8"/>
      <c r="V585" s="8"/>
    </row>
    <row r="586" customFormat="false" ht="15.75" hidden="false" customHeight="false" outlineLevel="0" collapsed="false">
      <c r="A586" s="8"/>
      <c r="B586" s="8"/>
      <c r="C586" s="8"/>
      <c r="D586" s="8"/>
      <c r="E586" s="8"/>
      <c r="F586" s="8"/>
      <c r="G586" s="8"/>
      <c r="H586" s="8"/>
      <c r="I586" s="8"/>
      <c r="J586" s="8"/>
      <c r="K586" s="8"/>
      <c r="L586" s="8"/>
      <c r="M586" s="8"/>
      <c r="N586" s="8"/>
      <c r="O586" s="8"/>
      <c r="P586" s="8"/>
      <c r="Q586" s="8"/>
      <c r="R586" s="8"/>
      <c r="S586" s="8"/>
      <c r="T586" s="8"/>
      <c r="U586" s="8"/>
      <c r="V586" s="8"/>
    </row>
    <row r="587" customFormat="false" ht="15.75" hidden="false" customHeight="false" outlineLevel="0" collapsed="false">
      <c r="A587" s="8"/>
      <c r="B587" s="8"/>
      <c r="C587" s="8"/>
      <c r="D587" s="8"/>
      <c r="E587" s="8"/>
      <c r="F587" s="8"/>
      <c r="G587" s="8"/>
      <c r="H587" s="8"/>
      <c r="I587" s="8"/>
      <c r="J587" s="8"/>
      <c r="K587" s="8"/>
      <c r="L587" s="8"/>
      <c r="M587" s="8"/>
      <c r="N587" s="8"/>
      <c r="O587" s="8"/>
      <c r="P587" s="8"/>
      <c r="Q587" s="8"/>
      <c r="R587" s="8"/>
      <c r="S587" s="8"/>
      <c r="T587" s="8"/>
      <c r="U587" s="8"/>
      <c r="V587" s="8"/>
    </row>
    <row r="588" customFormat="false" ht="15.75" hidden="false" customHeight="false" outlineLevel="0" collapsed="false">
      <c r="A588" s="8"/>
      <c r="B588" s="8"/>
      <c r="C588" s="8"/>
      <c r="D588" s="8"/>
      <c r="E588" s="8"/>
      <c r="F588" s="8"/>
      <c r="G588" s="8"/>
      <c r="H588" s="8"/>
      <c r="I588" s="8"/>
      <c r="J588" s="8"/>
      <c r="K588" s="8"/>
      <c r="L588" s="8"/>
      <c r="M588" s="8"/>
      <c r="N588" s="8"/>
      <c r="O588" s="8"/>
      <c r="P588" s="8"/>
      <c r="Q588" s="8"/>
      <c r="R588" s="8"/>
      <c r="S588" s="8"/>
      <c r="T588" s="8"/>
      <c r="U588" s="8"/>
      <c r="V588" s="8"/>
    </row>
    <row r="589" customFormat="false" ht="15.75" hidden="false" customHeight="false" outlineLevel="0" collapsed="false">
      <c r="A589" s="8"/>
      <c r="B589" s="8"/>
      <c r="C589" s="8"/>
      <c r="D589" s="8"/>
      <c r="E589" s="8"/>
      <c r="F589" s="8"/>
      <c r="G589" s="8"/>
      <c r="H589" s="8"/>
      <c r="I589" s="8"/>
      <c r="J589" s="8"/>
      <c r="K589" s="8"/>
      <c r="L589" s="8"/>
      <c r="M589" s="8"/>
      <c r="N589" s="8"/>
      <c r="O589" s="8"/>
      <c r="P589" s="8"/>
      <c r="Q589" s="8"/>
      <c r="R589" s="8"/>
      <c r="S589" s="8"/>
      <c r="T589" s="8"/>
      <c r="U589" s="8"/>
      <c r="V589" s="8"/>
    </row>
    <row r="590" customFormat="false" ht="15.75" hidden="false" customHeight="false" outlineLevel="0" collapsed="false">
      <c r="A590" s="8"/>
      <c r="B590" s="8"/>
      <c r="C590" s="8"/>
      <c r="D590" s="8"/>
      <c r="E590" s="8"/>
      <c r="F590" s="8"/>
      <c r="G590" s="8"/>
      <c r="H590" s="8"/>
      <c r="I590" s="8"/>
      <c r="J590" s="8"/>
      <c r="K590" s="8"/>
      <c r="L590" s="8"/>
      <c r="M590" s="8"/>
      <c r="N590" s="8"/>
      <c r="O590" s="8"/>
      <c r="P590" s="8"/>
      <c r="Q590" s="8"/>
      <c r="R590" s="8"/>
      <c r="S590" s="8"/>
      <c r="T590" s="8"/>
      <c r="U590" s="8"/>
      <c r="V590" s="8"/>
    </row>
    <row r="591" customFormat="false" ht="15.75" hidden="false" customHeight="false" outlineLevel="0" collapsed="false">
      <c r="A591" s="8"/>
      <c r="B591" s="8"/>
      <c r="C591" s="8"/>
      <c r="D591" s="8"/>
      <c r="E591" s="8"/>
      <c r="F591" s="8"/>
      <c r="G591" s="8"/>
      <c r="H591" s="8"/>
      <c r="I591" s="8"/>
      <c r="J591" s="8"/>
      <c r="K591" s="8"/>
      <c r="L591" s="8"/>
      <c r="M591" s="8"/>
      <c r="N591" s="8"/>
      <c r="O591" s="8"/>
      <c r="P591" s="8"/>
      <c r="Q591" s="8"/>
      <c r="R591" s="8"/>
      <c r="S591" s="8"/>
      <c r="T591" s="8"/>
      <c r="U591" s="8"/>
      <c r="V591" s="8"/>
    </row>
    <row r="592" customFormat="false" ht="15.75" hidden="false" customHeight="false" outlineLevel="0" collapsed="false">
      <c r="A592" s="8"/>
      <c r="B592" s="8"/>
      <c r="C592" s="8"/>
      <c r="D592" s="8"/>
      <c r="E592" s="8"/>
      <c r="F592" s="8"/>
      <c r="G592" s="8"/>
      <c r="H592" s="8"/>
      <c r="I592" s="8"/>
      <c r="J592" s="8"/>
      <c r="K592" s="8"/>
      <c r="L592" s="8"/>
      <c r="M592" s="8"/>
      <c r="N592" s="8"/>
      <c r="O592" s="8"/>
      <c r="P592" s="8"/>
      <c r="Q592" s="8"/>
      <c r="R592" s="8"/>
      <c r="S592" s="8"/>
      <c r="T592" s="8"/>
      <c r="U592" s="8"/>
      <c r="V592" s="8"/>
    </row>
    <row r="593" customFormat="false" ht="15.75" hidden="false" customHeight="false" outlineLevel="0" collapsed="false">
      <c r="A593" s="8"/>
      <c r="B593" s="8"/>
      <c r="C593" s="8"/>
      <c r="D593" s="8"/>
      <c r="E593" s="8"/>
      <c r="F593" s="8"/>
      <c r="G593" s="8"/>
      <c r="H593" s="8"/>
      <c r="I593" s="8"/>
      <c r="J593" s="8"/>
      <c r="K593" s="8"/>
      <c r="L593" s="8"/>
      <c r="M593" s="8"/>
      <c r="N593" s="8"/>
      <c r="O593" s="8"/>
      <c r="P593" s="8"/>
      <c r="Q593" s="8"/>
      <c r="R593" s="8"/>
      <c r="S593" s="8"/>
      <c r="T593" s="8"/>
      <c r="U593" s="8"/>
      <c r="V593" s="8"/>
    </row>
    <row r="594" customFormat="false" ht="15.75" hidden="false" customHeight="false" outlineLevel="0" collapsed="false">
      <c r="A594" s="8"/>
      <c r="B594" s="8"/>
      <c r="C594" s="8"/>
      <c r="D594" s="8"/>
      <c r="E594" s="8"/>
      <c r="F594" s="8"/>
      <c r="G594" s="8"/>
      <c r="H594" s="8"/>
      <c r="I594" s="8"/>
      <c r="J594" s="8"/>
      <c r="K594" s="8"/>
      <c r="L594" s="8"/>
      <c r="M594" s="8"/>
      <c r="N594" s="8"/>
      <c r="O594" s="8"/>
      <c r="P594" s="8"/>
      <c r="Q594" s="8"/>
      <c r="R594" s="8"/>
      <c r="S594" s="8"/>
      <c r="T594" s="8"/>
      <c r="U594" s="8"/>
      <c r="V594" s="8"/>
    </row>
    <row r="595" customFormat="false" ht="15.75" hidden="false" customHeight="false" outlineLevel="0" collapsed="false">
      <c r="A595" s="8"/>
      <c r="B595" s="8"/>
      <c r="C595" s="8"/>
      <c r="D595" s="8"/>
      <c r="E595" s="8"/>
      <c r="F595" s="8"/>
      <c r="G595" s="8"/>
      <c r="H595" s="8"/>
      <c r="I595" s="8"/>
      <c r="J595" s="8"/>
      <c r="K595" s="8"/>
      <c r="L595" s="8"/>
      <c r="M595" s="8"/>
      <c r="N595" s="8"/>
      <c r="O595" s="8"/>
      <c r="P595" s="8"/>
      <c r="Q595" s="8"/>
      <c r="R595" s="8"/>
      <c r="S595" s="8"/>
      <c r="T595" s="8"/>
      <c r="U595" s="8"/>
      <c r="V595" s="8"/>
    </row>
    <row r="596" customFormat="false" ht="15.75" hidden="false" customHeight="false" outlineLevel="0" collapsed="false">
      <c r="A596" s="8"/>
      <c r="B596" s="8"/>
      <c r="C596" s="8"/>
      <c r="D596" s="8"/>
      <c r="E596" s="8"/>
      <c r="F596" s="8"/>
      <c r="G596" s="8"/>
      <c r="H596" s="8"/>
      <c r="I596" s="8"/>
      <c r="J596" s="8"/>
      <c r="K596" s="8"/>
      <c r="L596" s="8"/>
      <c r="M596" s="8"/>
      <c r="N596" s="8"/>
      <c r="O596" s="8"/>
      <c r="P596" s="8"/>
      <c r="Q596" s="8"/>
      <c r="R596" s="8"/>
      <c r="S596" s="8"/>
      <c r="T596" s="8"/>
      <c r="U596" s="8"/>
      <c r="V596" s="8"/>
    </row>
    <row r="597" customFormat="false" ht="15.75" hidden="false" customHeight="false" outlineLevel="0" collapsed="false">
      <c r="A597" s="8"/>
      <c r="B597" s="8"/>
      <c r="C597" s="8"/>
      <c r="D597" s="8"/>
      <c r="E597" s="8"/>
      <c r="F597" s="8"/>
      <c r="G597" s="8"/>
      <c r="H597" s="8"/>
      <c r="I597" s="8"/>
      <c r="J597" s="8"/>
      <c r="K597" s="8"/>
      <c r="L597" s="8"/>
      <c r="M597" s="8"/>
      <c r="N597" s="8"/>
      <c r="O597" s="8"/>
      <c r="P597" s="8"/>
      <c r="Q597" s="8"/>
      <c r="R597" s="8"/>
      <c r="S597" s="8"/>
      <c r="T597" s="8"/>
      <c r="U597" s="8"/>
      <c r="V597" s="8"/>
    </row>
    <row r="598" customFormat="false" ht="15.75" hidden="false" customHeight="false" outlineLevel="0" collapsed="false">
      <c r="A598" s="8"/>
      <c r="B598" s="8"/>
      <c r="C598" s="8"/>
      <c r="D598" s="8"/>
      <c r="E598" s="8"/>
      <c r="F598" s="8"/>
      <c r="G598" s="8"/>
      <c r="H598" s="8"/>
      <c r="I598" s="8"/>
      <c r="J598" s="8"/>
      <c r="K598" s="8"/>
      <c r="L598" s="8"/>
      <c r="M598" s="8"/>
      <c r="N598" s="8"/>
      <c r="O598" s="8"/>
      <c r="P598" s="8"/>
      <c r="Q598" s="8"/>
      <c r="R598" s="8"/>
      <c r="S598" s="8"/>
      <c r="T598" s="8"/>
      <c r="U598" s="8"/>
      <c r="V598" s="8"/>
    </row>
    <row r="599" customFormat="false" ht="15.75" hidden="false" customHeight="false" outlineLevel="0" collapsed="false">
      <c r="A599" s="8"/>
      <c r="B599" s="8"/>
      <c r="C599" s="8"/>
      <c r="D599" s="8"/>
      <c r="E599" s="8"/>
      <c r="F599" s="8"/>
      <c r="G599" s="8"/>
      <c r="H599" s="8"/>
      <c r="I599" s="8"/>
      <c r="J599" s="8"/>
      <c r="K599" s="8"/>
      <c r="L599" s="8"/>
      <c r="M599" s="8"/>
      <c r="N599" s="8"/>
      <c r="O599" s="8"/>
      <c r="P599" s="8"/>
      <c r="Q599" s="8"/>
      <c r="R599" s="8"/>
      <c r="S599" s="8"/>
      <c r="T599" s="8"/>
      <c r="U599" s="8"/>
      <c r="V599" s="8"/>
    </row>
    <row r="600" customFormat="false" ht="15.75" hidden="false" customHeight="false" outlineLevel="0" collapsed="false">
      <c r="A600" s="8"/>
      <c r="B600" s="8"/>
      <c r="C600" s="8"/>
      <c r="D600" s="8"/>
      <c r="E600" s="8"/>
      <c r="F600" s="8"/>
      <c r="G600" s="8"/>
      <c r="H600" s="8"/>
      <c r="I600" s="8"/>
      <c r="J600" s="8"/>
      <c r="K600" s="8"/>
      <c r="L600" s="8"/>
      <c r="M600" s="8"/>
      <c r="N600" s="8"/>
      <c r="O600" s="8"/>
      <c r="P600" s="8"/>
      <c r="Q600" s="8"/>
      <c r="R600" s="8"/>
      <c r="S600" s="8"/>
      <c r="T600" s="8"/>
      <c r="U600" s="8"/>
      <c r="V600" s="8"/>
    </row>
    <row r="601" customFormat="false" ht="15.75" hidden="false" customHeight="false" outlineLevel="0" collapsed="false">
      <c r="A601" s="8"/>
      <c r="B601" s="8"/>
      <c r="C601" s="8"/>
      <c r="D601" s="8"/>
      <c r="E601" s="8"/>
      <c r="F601" s="8"/>
      <c r="G601" s="8"/>
      <c r="H601" s="8"/>
      <c r="I601" s="8"/>
      <c r="J601" s="8"/>
      <c r="K601" s="8"/>
      <c r="L601" s="8"/>
      <c r="M601" s="8"/>
      <c r="N601" s="8"/>
      <c r="O601" s="8"/>
      <c r="P601" s="8"/>
      <c r="Q601" s="8"/>
      <c r="R601" s="8"/>
      <c r="S601" s="8"/>
      <c r="T601" s="8"/>
      <c r="U601" s="8"/>
      <c r="V601" s="8"/>
    </row>
    <row r="602" customFormat="false" ht="15.75" hidden="false" customHeight="false" outlineLevel="0" collapsed="false">
      <c r="A602" s="8"/>
      <c r="B602" s="8"/>
      <c r="C602" s="8"/>
      <c r="D602" s="8"/>
      <c r="E602" s="8"/>
      <c r="F602" s="8"/>
      <c r="G602" s="8"/>
      <c r="H602" s="8"/>
      <c r="I602" s="8"/>
      <c r="J602" s="8"/>
      <c r="K602" s="8"/>
      <c r="L602" s="8"/>
      <c r="M602" s="8"/>
      <c r="N602" s="8"/>
      <c r="O602" s="8"/>
      <c r="P602" s="8"/>
      <c r="Q602" s="8"/>
      <c r="R602" s="8"/>
      <c r="S602" s="8"/>
      <c r="T602" s="8"/>
      <c r="U602" s="8"/>
      <c r="V602" s="8"/>
    </row>
    <row r="603" customFormat="false" ht="15.75" hidden="false" customHeight="false" outlineLevel="0" collapsed="false">
      <c r="A603" s="8"/>
      <c r="B603" s="8"/>
      <c r="C603" s="8"/>
      <c r="D603" s="8"/>
      <c r="E603" s="8"/>
      <c r="F603" s="8"/>
      <c r="G603" s="8"/>
      <c r="H603" s="8"/>
      <c r="I603" s="8"/>
      <c r="J603" s="8"/>
      <c r="K603" s="8"/>
      <c r="L603" s="8"/>
      <c r="M603" s="8"/>
      <c r="N603" s="8"/>
      <c r="O603" s="8"/>
      <c r="P603" s="8"/>
      <c r="Q603" s="8"/>
      <c r="R603" s="8"/>
      <c r="S603" s="8"/>
      <c r="T603" s="8"/>
      <c r="U603" s="8"/>
      <c r="V603" s="8"/>
    </row>
    <row r="604" customFormat="false" ht="15.75" hidden="false" customHeight="false" outlineLevel="0" collapsed="false">
      <c r="A604" s="8"/>
      <c r="B604" s="8"/>
      <c r="C604" s="8"/>
      <c r="D604" s="8"/>
      <c r="E604" s="8"/>
      <c r="F604" s="8"/>
      <c r="G604" s="8"/>
      <c r="H604" s="8"/>
      <c r="I604" s="8"/>
      <c r="J604" s="8"/>
      <c r="K604" s="8"/>
      <c r="L604" s="8"/>
      <c r="M604" s="8"/>
      <c r="N604" s="8"/>
      <c r="O604" s="8"/>
      <c r="P604" s="8"/>
      <c r="Q604" s="8"/>
      <c r="R604" s="8"/>
      <c r="S604" s="8"/>
      <c r="T604" s="8"/>
      <c r="U604" s="8"/>
      <c r="V604" s="8"/>
    </row>
    <row r="605" customFormat="false" ht="15.75" hidden="false" customHeight="false" outlineLevel="0" collapsed="false">
      <c r="A605" s="8"/>
      <c r="B605" s="8"/>
      <c r="C605" s="8"/>
      <c r="D605" s="8"/>
      <c r="E605" s="8"/>
      <c r="F605" s="8"/>
      <c r="G605" s="8"/>
      <c r="H605" s="8"/>
      <c r="I605" s="8"/>
      <c r="J605" s="8"/>
      <c r="K605" s="8"/>
      <c r="L605" s="8"/>
      <c r="M605" s="8"/>
      <c r="N605" s="8"/>
      <c r="O605" s="8"/>
      <c r="P605" s="8"/>
      <c r="Q605" s="8"/>
      <c r="R605" s="8"/>
      <c r="S605" s="8"/>
      <c r="T605" s="8"/>
      <c r="U605" s="8"/>
      <c r="V605" s="8"/>
    </row>
    <row r="606" customFormat="false" ht="15.75" hidden="false" customHeight="false" outlineLevel="0" collapsed="false">
      <c r="A606" s="8"/>
      <c r="B606" s="8"/>
      <c r="C606" s="8"/>
      <c r="D606" s="8"/>
      <c r="E606" s="8"/>
      <c r="F606" s="8"/>
      <c r="G606" s="8"/>
      <c r="H606" s="8"/>
      <c r="I606" s="8"/>
      <c r="J606" s="8"/>
      <c r="K606" s="8"/>
      <c r="L606" s="8"/>
      <c r="M606" s="8"/>
      <c r="N606" s="8"/>
      <c r="O606" s="8"/>
      <c r="P606" s="8"/>
      <c r="Q606" s="8"/>
      <c r="R606" s="8"/>
      <c r="S606" s="8"/>
      <c r="T606" s="8"/>
      <c r="U606" s="8"/>
      <c r="V606" s="8"/>
    </row>
    <row r="607" customFormat="false" ht="15.75" hidden="false" customHeight="false" outlineLevel="0" collapsed="false">
      <c r="A607" s="8"/>
      <c r="B607" s="8"/>
      <c r="C607" s="8"/>
      <c r="D607" s="8"/>
      <c r="E607" s="8"/>
      <c r="F607" s="8"/>
      <c r="G607" s="8"/>
      <c r="H607" s="8"/>
      <c r="I607" s="8"/>
      <c r="J607" s="8"/>
      <c r="K607" s="8"/>
      <c r="L607" s="8"/>
      <c r="M607" s="8"/>
      <c r="N607" s="8"/>
      <c r="O607" s="8"/>
      <c r="P607" s="8"/>
      <c r="Q607" s="8"/>
      <c r="R607" s="8"/>
      <c r="S607" s="8"/>
      <c r="T607" s="8"/>
      <c r="U607" s="8"/>
      <c r="V607" s="8"/>
    </row>
    <row r="608" customFormat="false" ht="15.75" hidden="false" customHeight="false" outlineLevel="0" collapsed="false">
      <c r="A608" s="8"/>
      <c r="B608" s="8"/>
      <c r="C608" s="8"/>
      <c r="D608" s="8"/>
      <c r="E608" s="8"/>
      <c r="F608" s="8"/>
      <c r="G608" s="8"/>
      <c r="H608" s="8"/>
      <c r="I608" s="8"/>
      <c r="J608" s="8"/>
      <c r="K608" s="8"/>
      <c r="L608" s="8"/>
      <c r="M608" s="8"/>
      <c r="N608" s="8"/>
      <c r="O608" s="8"/>
      <c r="P608" s="8"/>
      <c r="Q608" s="8"/>
      <c r="R608" s="8"/>
      <c r="S608" s="8"/>
      <c r="T608" s="8"/>
      <c r="U608" s="8"/>
      <c r="V608" s="8"/>
    </row>
    <row r="609" customFormat="false" ht="15.75" hidden="false" customHeight="false" outlineLevel="0" collapsed="false">
      <c r="A609" s="8"/>
      <c r="B609" s="8"/>
      <c r="C609" s="8"/>
      <c r="D609" s="8"/>
      <c r="E609" s="8"/>
      <c r="F609" s="8"/>
      <c r="G609" s="8"/>
      <c r="H609" s="8"/>
      <c r="I609" s="8"/>
      <c r="J609" s="8"/>
      <c r="K609" s="8"/>
      <c r="L609" s="8"/>
      <c r="M609" s="8"/>
      <c r="N609" s="8"/>
      <c r="O609" s="8"/>
      <c r="P609" s="8"/>
      <c r="Q609" s="8"/>
      <c r="R609" s="8"/>
      <c r="S609" s="8"/>
      <c r="T609" s="8"/>
      <c r="U609" s="8"/>
      <c r="V609" s="8"/>
    </row>
    <row r="610" customFormat="false" ht="15.75" hidden="false" customHeight="false" outlineLevel="0" collapsed="false">
      <c r="A610" s="8"/>
      <c r="B610" s="8"/>
      <c r="C610" s="8"/>
      <c r="D610" s="8"/>
      <c r="E610" s="8"/>
      <c r="F610" s="8"/>
      <c r="G610" s="8"/>
      <c r="H610" s="8"/>
      <c r="I610" s="8"/>
      <c r="J610" s="8"/>
      <c r="K610" s="8"/>
      <c r="L610" s="8"/>
      <c r="M610" s="8"/>
      <c r="N610" s="8"/>
      <c r="O610" s="8"/>
      <c r="P610" s="8"/>
      <c r="Q610" s="8"/>
      <c r="R610" s="8"/>
      <c r="S610" s="8"/>
      <c r="T610" s="8"/>
      <c r="U610" s="8"/>
      <c r="V610" s="8"/>
    </row>
    <row r="611" customFormat="false" ht="15.75" hidden="false" customHeight="false" outlineLevel="0" collapsed="false">
      <c r="A611" s="8"/>
      <c r="B611" s="8"/>
      <c r="C611" s="8"/>
      <c r="D611" s="8"/>
      <c r="E611" s="8"/>
      <c r="F611" s="8"/>
      <c r="G611" s="8"/>
      <c r="H611" s="8"/>
      <c r="I611" s="8"/>
      <c r="J611" s="8"/>
      <c r="K611" s="8"/>
      <c r="L611" s="8"/>
      <c r="M611" s="8"/>
      <c r="N611" s="8"/>
      <c r="O611" s="8"/>
      <c r="P611" s="8"/>
      <c r="Q611" s="8"/>
      <c r="R611" s="8"/>
      <c r="S611" s="8"/>
      <c r="T611" s="8"/>
      <c r="U611" s="8"/>
      <c r="V611" s="8"/>
    </row>
    <row r="612" customFormat="false" ht="15.75" hidden="false" customHeight="false" outlineLevel="0" collapsed="false">
      <c r="A612" s="8"/>
      <c r="B612" s="8"/>
      <c r="C612" s="8"/>
      <c r="D612" s="8"/>
      <c r="E612" s="8"/>
      <c r="F612" s="8"/>
      <c r="G612" s="8"/>
      <c r="H612" s="8"/>
      <c r="I612" s="8"/>
      <c r="J612" s="8"/>
      <c r="K612" s="8"/>
      <c r="L612" s="8"/>
      <c r="M612" s="8"/>
      <c r="N612" s="8"/>
      <c r="O612" s="8"/>
      <c r="P612" s="8"/>
      <c r="Q612" s="8"/>
      <c r="R612" s="8"/>
      <c r="S612" s="8"/>
      <c r="T612" s="8"/>
      <c r="U612" s="8"/>
      <c r="V612" s="8"/>
    </row>
    <row r="613" customFormat="false" ht="15.75" hidden="false" customHeight="false" outlineLevel="0" collapsed="false">
      <c r="A613" s="8"/>
      <c r="B613" s="8"/>
      <c r="C613" s="8"/>
      <c r="D613" s="8"/>
      <c r="E613" s="8"/>
      <c r="F613" s="8"/>
      <c r="G613" s="8"/>
      <c r="H613" s="8"/>
      <c r="I613" s="8"/>
      <c r="J613" s="8"/>
      <c r="K613" s="8"/>
      <c r="L613" s="8"/>
      <c r="M613" s="8"/>
      <c r="N613" s="8"/>
      <c r="O613" s="8"/>
      <c r="P613" s="8"/>
      <c r="Q613" s="8"/>
      <c r="R613" s="8"/>
      <c r="S613" s="8"/>
      <c r="T613" s="8"/>
      <c r="U613" s="8"/>
      <c r="V613" s="8"/>
    </row>
    <row r="614" customFormat="false" ht="15.75" hidden="false" customHeight="false" outlineLevel="0" collapsed="false">
      <c r="A614" s="8"/>
      <c r="B614" s="8"/>
      <c r="C614" s="8"/>
      <c r="D614" s="8"/>
      <c r="E614" s="8"/>
      <c r="F614" s="8"/>
      <c r="G614" s="8"/>
      <c r="H614" s="8"/>
      <c r="I614" s="8"/>
      <c r="J614" s="8"/>
      <c r="K614" s="8"/>
      <c r="L614" s="8"/>
      <c r="M614" s="8"/>
      <c r="N614" s="8"/>
      <c r="O614" s="8"/>
      <c r="P614" s="8"/>
      <c r="Q614" s="8"/>
      <c r="R614" s="8"/>
      <c r="S614" s="8"/>
      <c r="T614" s="8"/>
      <c r="U614" s="8"/>
      <c r="V614" s="8"/>
    </row>
    <row r="615" customFormat="false" ht="15.75" hidden="false" customHeight="false" outlineLevel="0" collapsed="false">
      <c r="A615" s="8"/>
      <c r="B615" s="8"/>
      <c r="C615" s="8"/>
      <c r="D615" s="8"/>
      <c r="E615" s="8"/>
      <c r="F615" s="8"/>
      <c r="G615" s="8"/>
      <c r="H615" s="8"/>
      <c r="I615" s="8"/>
      <c r="J615" s="8"/>
      <c r="K615" s="8"/>
      <c r="L615" s="8"/>
      <c r="M615" s="8"/>
      <c r="N615" s="8"/>
      <c r="O615" s="8"/>
      <c r="P615" s="8"/>
      <c r="Q615" s="8"/>
      <c r="R615" s="8"/>
      <c r="S615" s="8"/>
      <c r="T615" s="8"/>
      <c r="U615" s="8"/>
      <c r="V615" s="8"/>
    </row>
    <row r="616" customFormat="false" ht="15.75" hidden="false" customHeight="false" outlineLevel="0" collapsed="false">
      <c r="A616" s="8"/>
      <c r="B616" s="8"/>
      <c r="C616" s="8"/>
      <c r="D616" s="8"/>
      <c r="E616" s="8"/>
      <c r="F616" s="8"/>
      <c r="G616" s="8"/>
      <c r="H616" s="8"/>
      <c r="I616" s="8"/>
      <c r="J616" s="8"/>
      <c r="K616" s="8"/>
      <c r="L616" s="8"/>
      <c r="M616" s="8"/>
      <c r="N616" s="8"/>
      <c r="O616" s="8"/>
      <c r="P616" s="8"/>
      <c r="Q616" s="8"/>
      <c r="R616" s="8"/>
      <c r="S616" s="8"/>
      <c r="T616" s="8"/>
      <c r="U616" s="8"/>
      <c r="V616" s="8"/>
    </row>
    <row r="617" customFormat="false" ht="15.75" hidden="false" customHeight="false" outlineLevel="0" collapsed="false">
      <c r="A617" s="8"/>
      <c r="B617" s="8"/>
      <c r="C617" s="8"/>
      <c r="D617" s="8"/>
      <c r="E617" s="8"/>
      <c r="F617" s="8"/>
      <c r="G617" s="8"/>
      <c r="H617" s="8"/>
      <c r="I617" s="8"/>
      <c r="J617" s="8"/>
      <c r="K617" s="8"/>
      <c r="L617" s="8"/>
      <c r="M617" s="8"/>
      <c r="N617" s="8"/>
      <c r="O617" s="8"/>
      <c r="P617" s="8"/>
      <c r="Q617" s="8"/>
      <c r="R617" s="8"/>
      <c r="S617" s="8"/>
      <c r="T617" s="8"/>
      <c r="U617" s="8"/>
      <c r="V617" s="8"/>
    </row>
    <row r="618" customFormat="false" ht="15.75" hidden="false" customHeight="false" outlineLevel="0" collapsed="false">
      <c r="A618" s="8"/>
      <c r="B618" s="8"/>
      <c r="C618" s="8"/>
      <c r="D618" s="8"/>
      <c r="E618" s="8"/>
      <c r="F618" s="8"/>
      <c r="G618" s="8"/>
      <c r="H618" s="8"/>
      <c r="I618" s="8"/>
      <c r="J618" s="8"/>
      <c r="K618" s="8"/>
      <c r="L618" s="8"/>
      <c r="M618" s="8"/>
      <c r="N618" s="8"/>
      <c r="O618" s="8"/>
      <c r="P618" s="8"/>
      <c r="Q618" s="8"/>
      <c r="R618" s="8"/>
      <c r="S618" s="8"/>
      <c r="T618" s="8"/>
      <c r="U618" s="8"/>
      <c r="V618" s="8"/>
    </row>
    <row r="619" customFormat="false" ht="15.75" hidden="false" customHeight="false" outlineLevel="0" collapsed="false">
      <c r="A619" s="8"/>
      <c r="B619" s="8"/>
      <c r="C619" s="8"/>
      <c r="D619" s="8"/>
      <c r="E619" s="8"/>
      <c r="F619" s="8"/>
      <c r="G619" s="8"/>
      <c r="H619" s="8"/>
      <c r="I619" s="8"/>
      <c r="J619" s="8"/>
      <c r="K619" s="8"/>
      <c r="L619" s="8"/>
      <c r="M619" s="8"/>
      <c r="N619" s="8"/>
      <c r="O619" s="8"/>
      <c r="P619" s="8"/>
      <c r="Q619" s="8"/>
      <c r="R619" s="8"/>
      <c r="S619" s="8"/>
      <c r="T619" s="8"/>
      <c r="U619" s="8"/>
      <c r="V619" s="8"/>
    </row>
    <row r="620" customFormat="false" ht="15.75" hidden="false" customHeight="false" outlineLevel="0" collapsed="false">
      <c r="A620" s="8"/>
      <c r="B620" s="8"/>
      <c r="C620" s="8"/>
      <c r="D620" s="8"/>
      <c r="E620" s="8"/>
      <c r="F620" s="8"/>
      <c r="G620" s="8"/>
      <c r="H620" s="8"/>
      <c r="I620" s="8"/>
      <c r="J620" s="8"/>
      <c r="K620" s="8"/>
      <c r="L620" s="8"/>
      <c r="M620" s="8"/>
      <c r="N620" s="8"/>
      <c r="O620" s="8"/>
      <c r="P620" s="8"/>
      <c r="Q620" s="8"/>
      <c r="R620" s="8"/>
      <c r="S620" s="8"/>
      <c r="T620" s="8"/>
      <c r="U620" s="8"/>
      <c r="V620" s="8"/>
    </row>
    <row r="621" customFormat="false" ht="15.75" hidden="false" customHeight="false" outlineLevel="0" collapsed="false">
      <c r="A621" s="8"/>
      <c r="B621" s="8"/>
      <c r="C621" s="8"/>
      <c r="D621" s="8"/>
      <c r="E621" s="8"/>
      <c r="F621" s="8"/>
      <c r="G621" s="8"/>
      <c r="H621" s="8"/>
      <c r="I621" s="8"/>
      <c r="J621" s="8"/>
      <c r="K621" s="8"/>
      <c r="L621" s="8"/>
      <c r="M621" s="8"/>
      <c r="N621" s="8"/>
      <c r="O621" s="8"/>
      <c r="P621" s="8"/>
      <c r="Q621" s="8"/>
      <c r="R621" s="8"/>
      <c r="S621" s="8"/>
      <c r="T621" s="8"/>
      <c r="U621" s="8"/>
      <c r="V621" s="8"/>
    </row>
    <row r="622" customFormat="false" ht="15.75" hidden="false" customHeight="false" outlineLevel="0" collapsed="false">
      <c r="A622" s="8"/>
      <c r="B622" s="8"/>
      <c r="C622" s="8"/>
      <c r="D622" s="8"/>
      <c r="E622" s="8"/>
      <c r="F622" s="8"/>
      <c r="G622" s="8"/>
      <c r="H622" s="8"/>
      <c r="I622" s="8"/>
      <c r="J622" s="8"/>
      <c r="K622" s="8"/>
      <c r="L622" s="8"/>
      <c r="M622" s="8"/>
      <c r="N622" s="8"/>
      <c r="O622" s="8"/>
      <c r="P622" s="8"/>
      <c r="Q622" s="8"/>
      <c r="R622" s="8"/>
      <c r="S622" s="8"/>
      <c r="T622" s="8"/>
      <c r="U622" s="8"/>
      <c r="V622" s="8"/>
    </row>
    <row r="623" customFormat="false" ht="15.75" hidden="false" customHeight="false" outlineLevel="0" collapsed="false">
      <c r="A623" s="8"/>
      <c r="B623" s="8"/>
      <c r="C623" s="8"/>
      <c r="D623" s="8"/>
      <c r="E623" s="8"/>
      <c r="F623" s="8"/>
      <c r="G623" s="8"/>
      <c r="H623" s="8"/>
      <c r="I623" s="8"/>
      <c r="J623" s="8"/>
      <c r="K623" s="8"/>
      <c r="L623" s="8"/>
      <c r="M623" s="8"/>
      <c r="N623" s="8"/>
      <c r="O623" s="8"/>
      <c r="P623" s="8"/>
      <c r="Q623" s="8"/>
      <c r="R623" s="8"/>
      <c r="S623" s="8"/>
      <c r="T623" s="8"/>
      <c r="U623" s="8"/>
      <c r="V623" s="8"/>
    </row>
    <row r="624" customFormat="false" ht="15.75" hidden="false" customHeight="false" outlineLevel="0" collapsed="false">
      <c r="A624" s="8"/>
      <c r="B624" s="8"/>
      <c r="C624" s="8"/>
      <c r="D624" s="8"/>
      <c r="E624" s="8"/>
      <c r="F624" s="8"/>
      <c r="G624" s="8"/>
      <c r="H624" s="8"/>
      <c r="I624" s="8"/>
      <c r="J624" s="8"/>
      <c r="K624" s="8"/>
      <c r="L624" s="8"/>
      <c r="M624" s="8"/>
      <c r="N624" s="8"/>
      <c r="O624" s="8"/>
      <c r="P624" s="8"/>
      <c r="Q624" s="8"/>
      <c r="R624" s="8"/>
      <c r="S624" s="8"/>
      <c r="T624" s="8"/>
      <c r="U624" s="8"/>
      <c r="V624" s="8"/>
    </row>
    <row r="625" customFormat="false" ht="15.75" hidden="false" customHeight="false" outlineLevel="0" collapsed="false">
      <c r="A625" s="8"/>
      <c r="B625" s="8"/>
      <c r="C625" s="8"/>
      <c r="D625" s="8"/>
      <c r="E625" s="8"/>
      <c r="F625" s="8"/>
      <c r="G625" s="8"/>
      <c r="H625" s="8"/>
      <c r="I625" s="8"/>
      <c r="J625" s="8"/>
      <c r="K625" s="8"/>
      <c r="L625" s="8"/>
      <c r="M625" s="8"/>
      <c r="N625" s="8"/>
      <c r="O625" s="8"/>
      <c r="P625" s="8"/>
      <c r="Q625" s="8"/>
      <c r="R625" s="8"/>
      <c r="S625" s="8"/>
      <c r="T625" s="8"/>
      <c r="U625" s="8"/>
      <c r="V625" s="8"/>
    </row>
    <row r="626" customFormat="false" ht="15.75" hidden="false" customHeight="false" outlineLevel="0" collapsed="false">
      <c r="A626" s="8"/>
      <c r="B626" s="8"/>
      <c r="C626" s="8"/>
      <c r="D626" s="8"/>
      <c r="E626" s="8"/>
      <c r="F626" s="8"/>
      <c r="G626" s="8"/>
      <c r="H626" s="8"/>
      <c r="I626" s="8"/>
      <c r="J626" s="8"/>
      <c r="K626" s="8"/>
      <c r="L626" s="8"/>
      <c r="M626" s="8"/>
      <c r="N626" s="8"/>
      <c r="O626" s="8"/>
      <c r="P626" s="8"/>
      <c r="Q626" s="8"/>
      <c r="R626" s="8"/>
      <c r="S626" s="8"/>
      <c r="T626" s="8"/>
      <c r="U626" s="8"/>
      <c r="V626" s="8"/>
    </row>
    <row r="627" customFormat="false" ht="15.75" hidden="false" customHeight="false" outlineLevel="0" collapsed="false">
      <c r="A627" s="8"/>
      <c r="B627" s="8"/>
      <c r="C627" s="8"/>
      <c r="D627" s="8"/>
      <c r="E627" s="8"/>
      <c r="F627" s="8"/>
      <c r="G627" s="8"/>
      <c r="H627" s="8"/>
      <c r="I627" s="8"/>
      <c r="J627" s="8"/>
      <c r="K627" s="8"/>
      <c r="L627" s="8"/>
      <c r="M627" s="8"/>
      <c r="N627" s="8"/>
      <c r="O627" s="8"/>
      <c r="P627" s="8"/>
      <c r="Q627" s="8"/>
      <c r="R627" s="8"/>
      <c r="S627" s="8"/>
      <c r="T627" s="8"/>
      <c r="U627" s="8"/>
      <c r="V627" s="8"/>
    </row>
    <row r="628" customFormat="false" ht="15.75" hidden="false" customHeight="false" outlineLevel="0" collapsed="false">
      <c r="A628" s="8"/>
      <c r="B628" s="8"/>
      <c r="C628" s="8"/>
      <c r="D628" s="8"/>
      <c r="E628" s="8"/>
      <c r="F628" s="8"/>
      <c r="G628" s="8"/>
      <c r="H628" s="8"/>
      <c r="I628" s="8"/>
      <c r="J628" s="8"/>
      <c r="K628" s="8"/>
      <c r="L628" s="8"/>
      <c r="M628" s="8"/>
      <c r="N628" s="8"/>
      <c r="O628" s="8"/>
      <c r="P628" s="8"/>
      <c r="Q628" s="8"/>
      <c r="R628" s="8"/>
      <c r="S628" s="8"/>
      <c r="T628" s="8"/>
      <c r="U628" s="8"/>
      <c r="V628" s="8"/>
    </row>
    <row r="629" customFormat="false" ht="15.75" hidden="false" customHeight="false" outlineLevel="0" collapsed="false">
      <c r="A629" s="8"/>
      <c r="B629" s="8"/>
      <c r="C629" s="8"/>
      <c r="D629" s="8"/>
      <c r="E629" s="8"/>
      <c r="F629" s="8"/>
      <c r="G629" s="8"/>
      <c r="H629" s="8"/>
      <c r="I629" s="8"/>
      <c r="J629" s="8"/>
      <c r="K629" s="8"/>
      <c r="L629" s="8"/>
      <c r="M629" s="8"/>
      <c r="N629" s="8"/>
      <c r="O629" s="8"/>
      <c r="P629" s="8"/>
      <c r="Q629" s="8"/>
      <c r="R629" s="8"/>
      <c r="S629" s="8"/>
      <c r="T629" s="8"/>
      <c r="U629" s="8"/>
      <c r="V629" s="8"/>
    </row>
    <row r="630" customFormat="false" ht="15.75" hidden="false" customHeight="false" outlineLevel="0" collapsed="false">
      <c r="A630" s="8"/>
      <c r="B630" s="8"/>
      <c r="C630" s="8"/>
      <c r="D630" s="8"/>
      <c r="E630" s="8"/>
      <c r="F630" s="8"/>
      <c r="G630" s="8"/>
      <c r="H630" s="8"/>
      <c r="I630" s="8"/>
      <c r="J630" s="8"/>
      <c r="K630" s="8"/>
      <c r="L630" s="8"/>
      <c r="M630" s="8"/>
      <c r="N630" s="8"/>
      <c r="O630" s="8"/>
      <c r="P630" s="8"/>
      <c r="Q630" s="8"/>
      <c r="R630" s="8"/>
      <c r="S630" s="8"/>
      <c r="T630" s="8"/>
      <c r="U630" s="8"/>
      <c r="V630" s="8"/>
    </row>
    <row r="631" customFormat="false" ht="15.75" hidden="false" customHeight="false" outlineLevel="0" collapsed="false">
      <c r="A631" s="8"/>
      <c r="B631" s="8"/>
      <c r="C631" s="8"/>
      <c r="D631" s="8"/>
      <c r="E631" s="8"/>
      <c r="F631" s="8"/>
      <c r="G631" s="8"/>
      <c r="H631" s="8"/>
      <c r="I631" s="8"/>
      <c r="J631" s="8"/>
      <c r="K631" s="8"/>
      <c r="L631" s="8"/>
      <c r="M631" s="8"/>
      <c r="N631" s="8"/>
      <c r="O631" s="8"/>
      <c r="P631" s="8"/>
      <c r="Q631" s="8"/>
      <c r="R631" s="8"/>
      <c r="S631" s="8"/>
      <c r="T631" s="8"/>
      <c r="U631" s="8"/>
      <c r="V631" s="8"/>
    </row>
    <row r="632" customFormat="false" ht="15.75" hidden="false" customHeight="false" outlineLevel="0" collapsed="false">
      <c r="A632" s="8"/>
      <c r="B632" s="8"/>
      <c r="C632" s="8"/>
      <c r="D632" s="8"/>
      <c r="E632" s="8"/>
      <c r="F632" s="8"/>
      <c r="G632" s="8"/>
      <c r="H632" s="8"/>
      <c r="I632" s="8"/>
      <c r="J632" s="8"/>
      <c r="K632" s="8"/>
      <c r="L632" s="8"/>
      <c r="M632" s="8"/>
      <c r="N632" s="8"/>
      <c r="O632" s="8"/>
      <c r="P632" s="8"/>
      <c r="Q632" s="8"/>
      <c r="R632" s="8"/>
      <c r="S632" s="8"/>
      <c r="T632" s="8"/>
      <c r="U632" s="8"/>
      <c r="V632" s="8"/>
    </row>
    <row r="633" customFormat="false" ht="15.75" hidden="false" customHeight="false" outlineLevel="0" collapsed="false">
      <c r="A633" s="8"/>
      <c r="B633" s="8"/>
      <c r="C633" s="8"/>
      <c r="D633" s="8"/>
      <c r="E633" s="8"/>
      <c r="F633" s="8"/>
      <c r="G633" s="8"/>
      <c r="H633" s="8"/>
      <c r="I633" s="8"/>
      <c r="J633" s="8"/>
      <c r="K633" s="8"/>
      <c r="L633" s="8"/>
      <c r="M633" s="8"/>
      <c r="N633" s="8"/>
      <c r="O633" s="8"/>
      <c r="P633" s="8"/>
      <c r="Q633" s="8"/>
      <c r="R633" s="8"/>
      <c r="S633" s="8"/>
      <c r="T633" s="8"/>
      <c r="U633" s="8"/>
      <c r="V633" s="8"/>
    </row>
    <row r="634" customFormat="false" ht="15.75" hidden="false" customHeight="false" outlineLevel="0" collapsed="false">
      <c r="A634" s="8"/>
      <c r="B634" s="8"/>
      <c r="C634" s="8"/>
      <c r="D634" s="8"/>
      <c r="E634" s="8"/>
      <c r="F634" s="8"/>
      <c r="G634" s="8"/>
      <c r="H634" s="8"/>
      <c r="I634" s="8"/>
      <c r="J634" s="8"/>
      <c r="K634" s="8"/>
      <c r="L634" s="8"/>
      <c r="M634" s="8"/>
      <c r="N634" s="8"/>
      <c r="O634" s="8"/>
      <c r="P634" s="8"/>
      <c r="Q634" s="8"/>
      <c r="R634" s="8"/>
      <c r="S634" s="8"/>
      <c r="T634" s="8"/>
      <c r="U634" s="8"/>
      <c r="V634" s="8"/>
    </row>
    <row r="635" customFormat="false" ht="15.75" hidden="false" customHeight="false" outlineLevel="0" collapsed="false">
      <c r="A635" s="8"/>
      <c r="B635" s="8"/>
      <c r="C635" s="8"/>
      <c r="D635" s="8"/>
      <c r="E635" s="8"/>
      <c r="F635" s="8"/>
      <c r="G635" s="8"/>
      <c r="H635" s="8"/>
      <c r="I635" s="8"/>
      <c r="J635" s="8"/>
      <c r="K635" s="8"/>
      <c r="L635" s="8"/>
      <c r="M635" s="8"/>
      <c r="N635" s="8"/>
      <c r="O635" s="8"/>
      <c r="P635" s="8"/>
      <c r="Q635" s="8"/>
      <c r="R635" s="8"/>
      <c r="S635" s="8"/>
      <c r="T635" s="8"/>
      <c r="U635" s="8"/>
      <c r="V635" s="8"/>
    </row>
    <row r="636" customFormat="false" ht="15.75" hidden="false" customHeight="false" outlineLevel="0" collapsed="false">
      <c r="A636" s="8"/>
      <c r="B636" s="8"/>
      <c r="C636" s="8"/>
      <c r="D636" s="8"/>
      <c r="E636" s="8"/>
      <c r="F636" s="8"/>
      <c r="G636" s="8"/>
      <c r="H636" s="8"/>
      <c r="I636" s="8"/>
      <c r="J636" s="8"/>
      <c r="K636" s="8"/>
      <c r="L636" s="8"/>
      <c r="M636" s="8"/>
      <c r="N636" s="8"/>
      <c r="O636" s="8"/>
      <c r="P636" s="8"/>
      <c r="Q636" s="8"/>
      <c r="R636" s="8"/>
      <c r="S636" s="8"/>
      <c r="T636" s="8"/>
      <c r="U636" s="8"/>
      <c r="V636" s="8"/>
    </row>
    <row r="637" customFormat="false" ht="15.75" hidden="false" customHeight="false" outlineLevel="0" collapsed="false">
      <c r="A637" s="8"/>
      <c r="B637" s="8"/>
      <c r="C637" s="8"/>
      <c r="D637" s="8"/>
      <c r="E637" s="8"/>
      <c r="F637" s="8"/>
      <c r="G637" s="8"/>
      <c r="H637" s="8"/>
      <c r="I637" s="8"/>
      <c r="J637" s="8"/>
      <c r="K637" s="8"/>
      <c r="L637" s="8"/>
      <c r="M637" s="8"/>
      <c r="N637" s="8"/>
      <c r="O637" s="8"/>
      <c r="P637" s="8"/>
      <c r="Q637" s="8"/>
      <c r="R637" s="8"/>
      <c r="S637" s="8"/>
      <c r="T637" s="8"/>
      <c r="U637" s="8"/>
      <c r="V637" s="8"/>
    </row>
    <row r="638" customFormat="false" ht="15.75" hidden="false" customHeight="false" outlineLevel="0" collapsed="false">
      <c r="A638" s="8"/>
      <c r="B638" s="8"/>
      <c r="C638" s="8"/>
      <c r="D638" s="8"/>
      <c r="E638" s="8"/>
      <c r="F638" s="8"/>
      <c r="G638" s="8"/>
      <c r="H638" s="8"/>
      <c r="I638" s="8"/>
      <c r="J638" s="8"/>
      <c r="K638" s="8"/>
      <c r="L638" s="8"/>
      <c r="M638" s="8"/>
      <c r="N638" s="8"/>
      <c r="O638" s="8"/>
      <c r="P638" s="8"/>
      <c r="Q638" s="8"/>
      <c r="R638" s="8"/>
      <c r="S638" s="8"/>
      <c r="T638" s="8"/>
      <c r="U638" s="8"/>
      <c r="V638" s="8"/>
    </row>
    <row r="639" customFormat="false" ht="15.75" hidden="false" customHeight="false" outlineLevel="0" collapsed="false">
      <c r="A639" s="8"/>
      <c r="B639" s="8"/>
      <c r="C639" s="8"/>
      <c r="D639" s="8"/>
      <c r="E639" s="8"/>
      <c r="F639" s="8"/>
      <c r="G639" s="8"/>
      <c r="H639" s="8"/>
      <c r="I639" s="8"/>
      <c r="J639" s="8"/>
      <c r="K639" s="8"/>
      <c r="L639" s="8"/>
      <c r="M639" s="8"/>
      <c r="N639" s="8"/>
      <c r="O639" s="8"/>
      <c r="P639" s="8"/>
      <c r="Q639" s="8"/>
      <c r="R639" s="8"/>
      <c r="S639" s="8"/>
      <c r="T639" s="8"/>
      <c r="U639" s="8"/>
      <c r="V639" s="8"/>
    </row>
    <row r="640" customFormat="false" ht="15.75" hidden="false" customHeight="false" outlineLevel="0" collapsed="false">
      <c r="A640" s="8"/>
      <c r="B640" s="8"/>
      <c r="C640" s="8"/>
      <c r="D640" s="8"/>
      <c r="E640" s="8"/>
      <c r="F640" s="8"/>
      <c r="G640" s="8"/>
      <c r="H640" s="8"/>
      <c r="I640" s="8"/>
      <c r="J640" s="8"/>
      <c r="K640" s="8"/>
      <c r="L640" s="8"/>
      <c r="M640" s="8"/>
      <c r="N640" s="8"/>
      <c r="O640" s="8"/>
      <c r="P640" s="8"/>
      <c r="Q640" s="8"/>
      <c r="R640" s="8"/>
      <c r="S640" s="8"/>
      <c r="T640" s="8"/>
      <c r="U640" s="8"/>
      <c r="V640" s="8"/>
    </row>
    <row r="641" customFormat="false" ht="15.75" hidden="false" customHeight="false" outlineLevel="0" collapsed="false">
      <c r="A641" s="8"/>
      <c r="B641" s="8"/>
      <c r="C641" s="8"/>
      <c r="D641" s="8"/>
      <c r="E641" s="8"/>
      <c r="F641" s="8"/>
      <c r="G641" s="8"/>
      <c r="H641" s="8"/>
      <c r="I641" s="8"/>
      <c r="J641" s="8"/>
      <c r="K641" s="8"/>
      <c r="L641" s="8"/>
      <c r="M641" s="8"/>
      <c r="N641" s="8"/>
      <c r="O641" s="8"/>
      <c r="P641" s="8"/>
      <c r="Q641" s="8"/>
      <c r="R641" s="8"/>
      <c r="S641" s="8"/>
      <c r="T641" s="8"/>
      <c r="U641" s="8"/>
      <c r="V641" s="8"/>
    </row>
    <row r="642" customFormat="false" ht="15.75" hidden="false" customHeight="false" outlineLevel="0" collapsed="false">
      <c r="A642" s="8"/>
      <c r="B642" s="8"/>
      <c r="C642" s="8"/>
      <c r="D642" s="8"/>
      <c r="E642" s="8"/>
      <c r="F642" s="8"/>
      <c r="G642" s="8"/>
      <c r="H642" s="8"/>
      <c r="I642" s="8"/>
      <c r="J642" s="8"/>
      <c r="K642" s="8"/>
      <c r="L642" s="8"/>
      <c r="M642" s="8"/>
      <c r="N642" s="8"/>
      <c r="O642" s="8"/>
      <c r="P642" s="8"/>
      <c r="Q642" s="8"/>
      <c r="R642" s="8"/>
      <c r="S642" s="8"/>
      <c r="T642" s="8"/>
      <c r="U642" s="8"/>
      <c r="V642" s="8"/>
    </row>
    <row r="643" customFormat="false" ht="15.75" hidden="false" customHeight="false" outlineLevel="0" collapsed="false">
      <c r="A643" s="8"/>
      <c r="B643" s="8"/>
      <c r="C643" s="8"/>
      <c r="D643" s="8"/>
      <c r="E643" s="8"/>
      <c r="F643" s="8"/>
      <c r="G643" s="8"/>
      <c r="H643" s="8"/>
      <c r="I643" s="8"/>
      <c r="J643" s="8"/>
      <c r="K643" s="8"/>
      <c r="L643" s="8"/>
      <c r="M643" s="8"/>
      <c r="N643" s="8"/>
      <c r="O643" s="8"/>
      <c r="P643" s="8"/>
      <c r="Q643" s="8"/>
      <c r="R643" s="8"/>
      <c r="S643" s="8"/>
      <c r="T643" s="8"/>
      <c r="U643" s="8"/>
      <c r="V643" s="8"/>
    </row>
    <row r="644" customFormat="false" ht="15.75" hidden="false" customHeight="false" outlineLevel="0" collapsed="false">
      <c r="A644" s="8"/>
      <c r="B644" s="8"/>
      <c r="C644" s="8"/>
      <c r="D644" s="8"/>
      <c r="E644" s="8"/>
      <c r="F644" s="8"/>
      <c r="G644" s="8"/>
      <c r="H644" s="8"/>
      <c r="I644" s="8"/>
      <c r="J644" s="8"/>
      <c r="K644" s="8"/>
      <c r="L644" s="8"/>
      <c r="M644" s="8"/>
      <c r="N644" s="8"/>
      <c r="O644" s="8"/>
      <c r="P644" s="8"/>
      <c r="Q644" s="8"/>
      <c r="R644" s="8"/>
      <c r="S644" s="8"/>
      <c r="T644" s="8"/>
      <c r="U644" s="8"/>
      <c r="V644" s="8"/>
    </row>
    <row r="645" customFormat="false" ht="15.75" hidden="false" customHeight="false" outlineLevel="0" collapsed="false">
      <c r="A645" s="8"/>
      <c r="B645" s="8"/>
      <c r="C645" s="8"/>
      <c r="D645" s="8"/>
      <c r="E645" s="8"/>
      <c r="F645" s="8"/>
      <c r="G645" s="8"/>
      <c r="H645" s="8"/>
      <c r="I645" s="8"/>
      <c r="J645" s="8"/>
      <c r="K645" s="8"/>
      <c r="L645" s="8"/>
      <c r="M645" s="8"/>
      <c r="N645" s="8"/>
      <c r="O645" s="8"/>
      <c r="P645" s="8"/>
      <c r="Q645" s="8"/>
      <c r="R645" s="8"/>
      <c r="S645" s="8"/>
      <c r="T645" s="8"/>
      <c r="U645" s="8"/>
      <c r="V645" s="8"/>
    </row>
    <row r="646" customFormat="false" ht="15.75" hidden="false" customHeight="false" outlineLevel="0" collapsed="false">
      <c r="A646" s="8"/>
      <c r="B646" s="8"/>
      <c r="C646" s="8"/>
      <c r="D646" s="8"/>
      <c r="E646" s="8"/>
      <c r="F646" s="8"/>
      <c r="G646" s="8"/>
      <c r="H646" s="8"/>
      <c r="I646" s="8"/>
      <c r="J646" s="8"/>
      <c r="K646" s="8"/>
      <c r="L646" s="8"/>
      <c r="M646" s="8"/>
      <c r="N646" s="8"/>
      <c r="O646" s="8"/>
      <c r="P646" s="8"/>
      <c r="Q646" s="8"/>
      <c r="R646" s="8"/>
      <c r="S646" s="8"/>
      <c r="T646" s="8"/>
      <c r="U646" s="8"/>
      <c r="V646" s="8"/>
    </row>
    <row r="647" customFormat="false" ht="15.75" hidden="false" customHeight="false" outlineLevel="0" collapsed="false">
      <c r="A647" s="8"/>
      <c r="B647" s="8"/>
      <c r="C647" s="8"/>
      <c r="D647" s="8"/>
      <c r="E647" s="8"/>
      <c r="F647" s="8"/>
      <c r="G647" s="8"/>
      <c r="H647" s="8"/>
      <c r="I647" s="8"/>
      <c r="J647" s="8"/>
      <c r="K647" s="8"/>
      <c r="L647" s="8"/>
      <c r="M647" s="8"/>
      <c r="N647" s="8"/>
      <c r="O647" s="8"/>
      <c r="P647" s="8"/>
      <c r="Q647" s="8"/>
      <c r="R647" s="8"/>
      <c r="S647" s="8"/>
      <c r="T647" s="8"/>
      <c r="U647" s="8"/>
      <c r="V647" s="8"/>
    </row>
    <row r="648" customFormat="false" ht="15.75" hidden="false" customHeight="false" outlineLevel="0" collapsed="false">
      <c r="A648" s="8"/>
      <c r="B648" s="8"/>
      <c r="C648" s="8"/>
      <c r="D648" s="8"/>
      <c r="E648" s="8"/>
      <c r="F648" s="8"/>
      <c r="G648" s="8"/>
      <c r="H648" s="8"/>
      <c r="I648" s="8"/>
      <c r="J648" s="8"/>
      <c r="K648" s="8"/>
      <c r="L648" s="8"/>
      <c r="M648" s="8"/>
      <c r="N648" s="8"/>
      <c r="O648" s="8"/>
      <c r="P648" s="8"/>
      <c r="Q648" s="8"/>
      <c r="R648" s="8"/>
      <c r="S648" s="8"/>
      <c r="T648" s="8"/>
      <c r="U648" s="8"/>
      <c r="V648" s="8"/>
    </row>
    <row r="649" customFormat="false" ht="15.75" hidden="false" customHeight="false" outlineLevel="0" collapsed="false">
      <c r="A649" s="8"/>
      <c r="B649" s="8"/>
      <c r="C649" s="8"/>
      <c r="D649" s="8"/>
      <c r="E649" s="8"/>
      <c r="F649" s="8"/>
      <c r="G649" s="8"/>
      <c r="H649" s="8"/>
      <c r="I649" s="8"/>
      <c r="J649" s="8"/>
      <c r="K649" s="8"/>
      <c r="L649" s="8"/>
      <c r="M649" s="8"/>
      <c r="N649" s="8"/>
      <c r="O649" s="8"/>
      <c r="P649" s="8"/>
      <c r="Q649" s="8"/>
      <c r="R649" s="8"/>
      <c r="S649" s="8"/>
      <c r="T649" s="8"/>
      <c r="U649" s="8"/>
      <c r="V649" s="8"/>
    </row>
    <row r="650" customFormat="false" ht="15.75" hidden="false" customHeight="false" outlineLevel="0" collapsed="false">
      <c r="A650" s="8"/>
      <c r="B650" s="8"/>
      <c r="C650" s="8"/>
      <c r="D650" s="8"/>
      <c r="E650" s="8"/>
      <c r="F650" s="8"/>
      <c r="G650" s="8"/>
      <c r="H650" s="8"/>
      <c r="I650" s="8"/>
      <c r="J650" s="8"/>
      <c r="K650" s="8"/>
      <c r="L650" s="8"/>
      <c r="M650" s="8"/>
      <c r="N650" s="8"/>
      <c r="O650" s="8"/>
      <c r="P650" s="8"/>
      <c r="Q650" s="8"/>
      <c r="R650" s="8"/>
      <c r="S650" s="8"/>
      <c r="T650" s="8"/>
      <c r="U650" s="8"/>
      <c r="V650" s="8"/>
    </row>
    <row r="651" customFormat="false" ht="15.75" hidden="false" customHeight="false" outlineLevel="0" collapsed="false">
      <c r="A651" s="8"/>
      <c r="B651" s="8"/>
      <c r="C651" s="8"/>
      <c r="D651" s="8"/>
      <c r="E651" s="8"/>
      <c r="F651" s="8"/>
      <c r="G651" s="8"/>
      <c r="H651" s="8"/>
      <c r="I651" s="8"/>
      <c r="J651" s="8"/>
      <c r="K651" s="8"/>
      <c r="L651" s="8"/>
      <c r="M651" s="8"/>
      <c r="N651" s="8"/>
      <c r="O651" s="8"/>
      <c r="P651" s="8"/>
      <c r="Q651" s="8"/>
      <c r="R651" s="8"/>
      <c r="S651" s="8"/>
      <c r="T651" s="8"/>
      <c r="U651" s="8"/>
      <c r="V651" s="8"/>
    </row>
    <row r="652" customFormat="false" ht="15.75" hidden="false" customHeight="false" outlineLevel="0" collapsed="false">
      <c r="A652" s="8"/>
      <c r="B652" s="8"/>
      <c r="C652" s="8"/>
      <c r="D652" s="8"/>
      <c r="E652" s="8"/>
      <c r="F652" s="8"/>
      <c r="G652" s="8"/>
      <c r="H652" s="8"/>
      <c r="I652" s="8"/>
      <c r="J652" s="8"/>
      <c r="K652" s="8"/>
      <c r="L652" s="8"/>
      <c r="M652" s="8"/>
      <c r="N652" s="8"/>
      <c r="O652" s="8"/>
      <c r="P652" s="8"/>
      <c r="Q652" s="8"/>
      <c r="R652" s="8"/>
      <c r="S652" s="8"/>
      <c r="T652" s="8"/>
      <c r="U652" s="8"/>
      <c r="V652" s="8"/>
    </row>
    <row r="653" customFormat="false" ht="15.75" hidden="false" customHeight="false" outlineLevel="0" collapsed="false">
      <c r="A653" s="8"/>
      <c r="B653" s="8"/>
      <c r="C653" s="8"/>
      <c r="D653" s="8"/>
      <c r="E653" s="8"/>
      <c r="F653" s="8"/>
      <c r="G653" s="8"/>
      <c r="H653" s="8"/>
      <c r="I653" s="8"/>
      <c r="J653" s="8"/>
      <c r="K653" s="8"/>
      <c r="L653" s="8"/>
      <c r="M653" s="8"/>
      <c r="N653" s="8"/>
      <c r="O653" s="8"/>
      <c r="P653" s="8"/>
      <c r="Q653" s="8"/>
      <c r="R653" s="8"/>
      <c r="S653" s="8"/>
      <c r="T653" s="8"/>
      <c r="U653" s="8"/>
      <c r="V653" s="8"/>
    </row>
    <row r="654" customFormat="false" ht="15.75" hidden="false" customHeight="false" outlineLevel="0" collapsed="false">
      <c r="A654" s="8"/>
      <c r="B654" s="8"/>
      <c r="C654" s="8"/>
      <c r="D654" s="8"/>
      <c r="E654" s="8"/>
      <c r="F654" s="8"/>
      <c r="G654" s="8"/>
      <c r="H654" s="8"/>
      <c r="I654" s="8"/>
      <c r="J654" s="8"/>
      <c r="K654" s="8"/>
      <c r="L654" s="8"/>
      <c r="M654" s="8"/>
      <c r="N654" s="8"/>
      <c r="O654" s="8"/>
      <c r="P654" s="8"/>
      <c r="Q654" s="8"/>
      <c r="R654" s="8"/>
      <c r="S654" s="8"/>
      <c r="T654" s="8"/>
      <c r="U654" s="8"/>
      <c r="V654" s="8"/>
    </row>
    <row r="655" customFormat="false" ht="15.75" hidden="false" customHeight="false" outlineLevel="0" collapsed="false">
      <c r="A655" s="8"/>
      <c r="B655" s="8"/>
      <c r="C655" s="8"/>
      <c r="D655" s="8"/>
      <c r="E655" s="8"/>
      <c r="F655" s="8"/>
      <c r="G655" s="8"/>
      <c r="H655" s="8"/>
      <c r="I655" s="8"/>
      <c r="J655" s="8"/>
      <c r="K655" s="8"/>
      <c r="L655" s="8"/>
      <c r="M655" s="8"/>
      <c r="N655" s="8"/>
      <c r="O655" s="8"/>
      <c r="P655" s="8"/>
      <c r="Q655" s="8"/>
      <c r="R655" s="8"/>
      <c r="S655" s="8"/>
      <c r="T655" s="8"/>
      <c r="U655" s="8"/>
      <c r="V655" s="8"/>
    </row>
    <row r="656" customFormat="false" ht="15.75" hidden="false" customHeight="false" outlineLevel="0" collapsed="false">
      <c r="A656" s="8"/>
      <c r="B656" s="8"/>
      <c r="C656" s="8"/>
      <c r="D656" s="8"/>
      <c r="E656" s="8"/>
      <c r="F656" s="8"/>
      <c r="G656" s="8"/>
      <c r="H656" s="8"/>
      <c r="I656" s="8"/>
      <c r="J656" s="8"/>
      <c r="K656" s="8"/>
      <c r="L656" s="8"/>
      <c r="M656" s="8"/>
      <c r="N656" s="8"/>
      <c r="O656" s="8"/>
      <c r="P656" s="8"/>
      <c r="Q656" s="8"/>
      <c r="R656" s="8"/>
      <c r="S656" s="8"/>
      <c r="T656" s="8"/>
      <c r="U656" s="8"/>
      <c r="V656" s="8"/>
    </row>
    <row r="657" customFormat="false" ht="15.75" hidden="false" customHeight="false" outlineLevel="0" collapsed="false">
      <c r="A657" s="8"/>
      <c r="B657" s="8"/>
      <c r="C657" s="8"/>
      <c r="D657" s="8"/>
      <c r="E657" s="8"/>
      <c r="F657" s="8"/>
      <c r="G657" s="8"/>
      <c r="H657" s="8"/>
      <c r="I657" s="8"/>
      <c r="J657" s="8"/>
      <c r="K657" s="8"/>
      <c r="L657" s="8"/>
      <c r="M657" s="8"/>
      <c r="N657" s="8"/>
      <c r="O657" s="8"/>
      <c r="P657" s="8"/>
      <c r="Q657" s="8"/>
      <c r="R657" s="8"/>
      <c r="S657" s="8"/>
      <c r="T657" s="8"/>
      <c r="U657" s="8"/>
      <c r="V657" s="8"/>
    </row>
    <row r="658" customFormat="false" ht="15.75" hidden="false" customHeight="false" outlineLevel="0" collapsed="false">
      <c r="A658" s="8"/>
      <c r="B658" s="8"/>
      <c r="C658" s="8"/>
      <c r="D658" s="8"/>
      <c r="E658" s="8"/>
      <c r="F658" s="8"/>
      <c r="G658" s="8"/>
      <c r="H658" s="8"/>
      <c r="I658" s="8"/>
      <c r="J658" s="8"/>
      <c r="K658" s="8"/>
      <c r="L658" s="8"/>
      <c r="M658" s="8"/>
      <c r="N658" s="8"/>
      <c r="O658" s="8"/>
      <c r="P658" s="8"/>
      <c r="Q658" s="8"/>
      <c r="R658" s="8"/>
      <c r="S658" s="8"/>
      <c r="T658" s="8"/>
      <c r="U658" s="8"/>
      <c r="V658" s="8"/>
    </row>
    <row r="659" customFormat="false" ht="15.75" hidden="false" customHeight="false" outlineLevel="0" collapsed="false">
      <c r="A659" s="8"/>
      <c r="B659" s="8"/>
      <c r="C659" s="8"/>
      <c r="D659" s="8"/>
      <c r="E659" s="8"/>
      <c r="F659" s="8"/>
      <c r="G659" s="8"/>
      <c r="H659" s="8"/>
      <c r="I659" s="8"/>
      <c r="J659" s="8"/>
      <c r="K659" s="8"/>
      <c r="L659" s="8"/>
      <c r="M659" s="8"/>
      <c r="N659" s="8"/>
      <c r="O659" s="8"/>
      <c r="P659" s="8"/>
      <c r="Q659" s="8"/>
      <c r="R659" s="8"/>
      <c r="S659" s="8"/>
      <c r="T659" s="8"/>
      <c r="U659" s="8"/>
      <c r="V659" s="8"/>
    </row>
    <row r="660" customFormat="false" ht="15.75" hidden="false" customHeight="false" outlineLevel="0" collapsed="false">
      <c r="A660" s="8"/>
      <c r="B660" s="8"/>
      <c r="C660" s="8"/>
      <c r="D660" s="8"/>
      <c r="E660" s="8"/>
      <c r="F660" s="8"/>
      <c r="G660" s="8"/>
      <c r="H660" s="8"/>
      <c r="I660" s="8"/>
      <c r="J660" s="8"/>
      <c r="K660" s="8"/>
      <c r="L660" s="8"/>
      <c r="M660" s="8"/>
      <c r="N660" s="8"/>
      <c r="O660" s="8"/>
      <c r="P660" s="8"/>
      <c r="Q660" s="8"/>
      <c r="R660" s="8"/>
      <c r="S660" s="8"/>
      <c r="T660" s="8"/>
      <c r="U660" s="8"/>
      <c r="V660" s="8"/>
    </row>
    <row r="661" customFormat="false" ht="15.75" hidden="false" customHeight="false" outlineLevel="0" collapsed="false">
      <c r="A661" s="8"/>
      <c r="B661" s="8"/>
      <c r="C661" s="8"/>
      <c r="D661" s="8"/>
      <c r="E661" s="8"/>
      <c r="F661" s="8"/>
      <c r="G661" s="8"/>
      <c r="H661" s="8"/>
      <c r="I661" s="8"/>
      <c r="J661" s="8"/>
      <c r="K661" s="8"/>
      <c r="L661" s="8"/>
      <c r="M661" s="8"/>
      <c r="N661" s="8"/>
      <c r="O661" s="8"/>
      <c r="P661" s="8"/>
      <c r="Q661" s="8"/>
      <c r="R661" s="8"/>
      <c r="S661" s="8"/>
      <c r="T661" s="8"/>
      <c r="U661" s="8"/>
      <c r="V661" s="8"/>
    </row>
    <row r="662" customFormat="false" ht="15.75" hidden="false" customHeight="false" outlineLevel="0" collapsed="false">
      <c r="A662" s="8"/>
      <c r="B662" s="8"/>
      <c r="C662" s="8"/>
      <c r="D662" s="8"/>
      <c r="E662" s="8"/>
      <c r="F662" s="8"/>
      <c r="G662" s="8"/>
      <c r="H662" s="8"/>
      <c r="I662" s="8"/>
      <c r="J662" s="8"/>
      <c r="K662" s="8"/>
      <c r="L662" s="8"/>
      <c r="M662" s="8"/>
      <c r="N662" s="8"/>
      <c r="O662" s="8"/>
      <c r="P662" s="8"/>
      <c r="Q662" s="8"/>
      <c r="R662" s="8"/>
      <c r="S662" s="8"/>
      <c r="T662" s="8"/>
      <c r="U662" s="8"/>
      <c r="V662" s="8"/>
    </row>
    <row r="663" customFormat="false" ht="15.75" hidden="false" customHeight="false" outlineLevel="0" collapsed="false">
      <c r="A663" s="8"/>
      <c r="B663" s="8"/>
      <c r="C663" s="8"/>
      <c r="D663" s="8"/>
      <c r="E663" s="8"/>
      <c r="F663" s="8"/>
      <c r="G663" s="8"/>
      <c r="H663" s="8"/>
      <c r="I663" s="8"/>
      <c r="J663" s="8"/>
      <c r="K663" s="8"/>
      <c r="L663" s="8"/>
      <c r="M663" s="8"/>
      <c r="N663" s="8"/>
      <c r="O663" s="8"/>
      <c r="P663" s="8"/>
      <c r="Q663" s="8"/>
      <c r="R663" s="8"/>
      <c r="S663" s="8"/>
      <c r="T663" s="8"/>
      <c r="U663" s="8"/>
      <c r="V663" s="8"/>
    </row>
    <row r="664" customFormat="false" ht="15.75" hidden="false" customHeight="false" outlineLevel="0" collapsed="false">
      <c r="A664" s="8"/>
      <c r="B664" s="8"/>
      <c r="C664" s="8"/>
      <c r="D664" s="8"/>
      <c r="E664" s="8"/>
      <c r="F664" s="8"/>
      <c r="G664" s="8"/>
      <c r="H664" s="8"/>
      <c r="I664" s="8"/>
      <c r="J664" s="8"/>
      <c r="K664" s="8"/>
      <c r="L664" s="8"/>
      <c r="M664" s="8"/>
      <c r="N664" s="8"/>
      <c r="O664" s="8"/>
      <c r="P664" s="8"/>
      <c r="Q664" s="8"/>
      <c r="R664" s="8"/>
      <c r="S664" s="8"/>
      <c r="T664" s="8"/>
      <c r="U664" s="8"/>
      <c r="V664" s="8"/>
    </row>
    <row r="665" customFormat="false" ht="15.75" hidden="false" customHeight="false" outlineLevel="0" collapsed="false">
      <c r="A665" s="8"/>
      <c r="B665" s="8"/>
      <c r="C665" s="8"/>
      <c r="D665" s="8"/>
      <c r="E665" s="8"/>
      <c r="F665" s="8"/>
      <c r="G665" s="8"/>
      <c r="H665" s="8"/>
      <c r="I665" s="8"/>
      <c r="J665" s="8"/>
      <c r="K665" s="8"/>
      <c r="L665" s="8"/>
      <c r="M665" s="8"/>
      <c r="N665" s="8"/>
      <c r="O665" s="8"/>
      <c r="P665" s="8"/>
      <c r="Q665" s="8"/>
      <c r="R665" s="8"/>
      <c r="S665" s="8"/>
      <c r="T665" s="8"/>
      <c r="U665" s="8"/>
      <c r="V665" s="8"/>
    </row>
    <row r="666" customFormat="false" ht="15.75" hidden="false" customHeight="false" outlineLevel="0" collapsed="false">
      <c r="A666" s="8"/>
      <c r="B666" s="8"/>
      <c r="C666" s="8"/>
      <c r="D666" s="8"/>
      <c r="E666" s="8"/>
      <c r="F666" s="8"/>
      <c r="G666" s="8"/>
      <c r="H666" s="8"/>
      <c r="I666" s="8"/>
      <c r="J666" s="8"/>
      <c r="K666" s="8"/>
      <c r="L666" s="8"/>
      <c r="M666" s="8"/>
      <c r="N666" s="8"/>
      <c r="O666" s="8"/>
      <c r="P666" s="8"/>
      <c r="Q666" s="8"/>
      <c r="R666" s="8"/>
      <c r="S666" s="8"/>
      <c r="T666" s="8"/>
      <c r="U666" s="8"/>
      <c r="V666" s="8"/>
    </row>
    <row r="667" customFormat="false" ht="15.75" hidden="false" customHeight="false" outlineLevel="0" collapsed="false">
      <c r="A667" s="8"/>
      <c r="B667" s="8"/>
      <c r="C667" s="8"/>
      <c r="D667" s="8"/>
      <c r="E667" s="8"/>
      <c r="F667" s="8"/>
      <c r="G667" s="8"/>
      <c r="H667" s="8"/>
      <c r="I667" s="8"/>
      <c r="J667" s="8"/>
      <c r="K667" s="8"/>
      <c r="L667" s="8"/>
      <c r="M667" s="8"/>
      <c r="N667" s="8"/>
      <c r="O667" s="8"/>
      <c r="P667" s="8"/>
      <c r="Q667" s="8"/>
      <c r="R667" s="8"/>
      <c r="S667" s="8"/>
      <c r="T667" s="8"/>
      <c r="U667" s="8"/>
      <c r="V667" s="8"/>
    </row>
    <row r="668" customFormat="false" ht="15.75" hidden="false" customHeight="false" outlineLevel="0" collapsed="false">
      <c r="A668" s="8"/>
      <c r="B668" s="8"/>
      <c r="C668" s="8"/>
      <c r="D668" s="8"/>
      <c r="E668" s="8"/>
      <c r="F668" s="8"/>
      <c r="G668" s="8"/>
      <c r="H668" s="8"/>
      <c r="I668" s="8"/>
      <c r="J668" s="8"/>
      <c r="K668" s="8"/>
      <c r="L668" s="8"/>
      <c r="M668" s="8"/>
      <c r="N668" s="8"/>
      <c r="O668" s="8"/>
      <c r="P668" s="8"/>
      <c r="Q668" s="8"/>
      <c r="R668" s="8"/>
      <c r="S668" s="8"/>
      <c r="T668" s="8"/>
      <c r="U668" s="8"/>
      <c r="V668" s="8"/>
    </row>
    <row r="669" customFormat="false" ht="15.75" hidden="false" customHeight="false" outlineLevel="0" collapsed="false">
      <c r="A669" s="8"/>
      <c r="B669" s="8"/>
      <c r="C669" s="8"/>
      <c r="D669" s="8"/>
      <c r="E669" s="8"/>
      <c r="F669" s="8"/>
      <c r="G669" s="8"/>
      <c r="H669" s="8"/>
      <c r="I669" s="8"/>
      <c r="J669" s="8"/>
      <c r="K669" s="8"/>
      <c r="L669" s="8"/>
      <c r="M669" s="8"/>
      <c r="N669" s="8"/>
      <c r="O669" s="8"/>
      <c r="P669" s="8"/>
      <c r="Q669" s="8"/>
      <c r="R669" s="8"/>
      <c r="S669" s="8"/>
      <c r="T669" s="8"/>
      <c r="U669" s="8"/>
      <c r="V669" s="8"/>
    </row>
    <row r="670" customFormat="false" ht="15.75" hidden="false" customHeight="false" outlineLevel="0" collapsed="false">
      <c r="A670" s="8"/>
      <c r="B670" s="8"/>
      <c r="C670" s="8"/>
      <c r="D670" s="8"/>
      <c r="E670" s="8"/>
      <c r="F670" s="8"/>
      <c r="G670" s="8"/>
      <c r="H670" s="8"/>
      <c r="I670" s="8"/>
      <c r="J670" s="8"/>
      <c r="K670" s="8"/>
      <c r="L670" s="8"/>
      <c r="M670" s="8"/>
      <c r="N670" s="8"/>
      <c r="O670" s="8"/>
      <c r="P670" s="8"/>
      <c r="Q670" s="8"/>
      <c r="R670" s="8"/>
      <c r="S670" s="8"/>
      <c r="T670" s="8"/>
      <c r="U670" s="8"/>
      <c r="V670" s="8"/>
    </row>
    <row r="671" customFormat="false" ht="15.75" hidden="false" customHeight="false" outlineLevel="0" collapsed="false">
      <c r="A671" s="8"/>
      <c r="B671" s="8"/>
      <c r="C671" s="8"/>
      <c r="D671" s="8"/>
      <c r="E671" s="8"/>
      <c r="F671" s="8"/>
      <c r="G671" s="8"/>
      <c r="H671" s="8"/>
      <c r="I671" s="8"/>
      <c r="J671" s="8"/>
      <c r="K671" s="8"/>
      <c r="L671" s="8"/>
      <c r="M671" s="8"/>
      <c r="N671" s="8"/>
      <c r="O671" s="8"/>
      <c r="P671" s="8"/>
      <c r="Q671" s="8"/>
      <c r="R671" s="8"/>
      <c r="S671" s="8"/>
      <c r="T671" s="8"/>
      <c r="U671" s="8"/>
      <c r="V671" s="8"/>
    </row>
    <row r="672" customFormat="false" ht="15.75" hidden="false" customHeight="false" outlineLevel="0" collapsed="false">
      <c r="A672" s="8"/>
      <c r="B672" s="8"/>
      <c r="C672" s="8"/>
      <c r="D672" s="8"/>
      <c r="E672" s="8"/>
      <c r="F672" s="8"/>
      <c r="G672" s="8"/>
      <c r="H672" s="8"/>
      <c r="I672" s="8"/>
      <c r="J672" s="8"/>
      <c r="K672" s="8"/>
      <c r="L672" s="8"/>
      <c r="M672" s="8"/>
      <c r="N672" s="8"/>
      <c r="O672" s="8"/>
      <c r="P672" s="8"/>
      <c r="Q672" s="8"/>
      <c r="R672" s="8"/>
      <c r="S672" s="8"/>
      <c r="T672" s="8"/>
      <c r="U672" s="8"/>
      <c r="V672" s="8"/>
    </row>
    <row r="673" customFormat="false" ht="15.75" hidden="false" customHeight="false" outlineLevel="0" collapsed="false">
      <c r="A673" s="8"/>
      <c r="B673" s="8"/>
      <c r="C673" s="8"/>
      <c r="D673" s="8"/>
      <c r="E673" s="8"/>
      <c r="F673" s="8"/>
      <c r="G673" s="8"/>
      <c r="H673" s="8"/>
      <c r="I673" s="8"/>
      <c r="J673" s="8"/>
      <c r="K673" s="8"/>
      <c r="L673" s="8"/>
      <c r="M673" s="8"/>
      <c r="N673" s="8"/>
      <c r="O673" s="8"/>
      <c r="P673" s="8"/>
      <c r="Q673" s="8"/>
      <c r="R673" s="8"/>
      <c r="S673" s="8"/>
      <c r="T673" s="8"/>
      <c r="U673" s="8"/>
      <c r="V673" s="8"/>
    </row>
    <row r="674" customFormat="false" ht="15.75" hidden="false" customHeight="false" outlineLevel="0" collapsed="false">
      <c r="A674" s="8"/>
      <c r="B674" s="8"/>
      <c r="C674" s="8"/>
      <c r="D674" s="8"/>
      <c r="E674" s="8"/>
      <c r="F674" s="8"/>
      <c r="G674" s="8"/>
      <c r="H674" s="8"/>
      <c r="I674" s="8"/>
      <c r="J674" s="8"/>
      <c r="K674" s="8"/>
      <c r="L674" s="8"/>
      <c r="M674" s="8"/>
      <c r="N674" s="8"/>
      <c r="O674" s="8"/>
      <c r="P674" s="8"/>
      <c r="Q674" s="8"/>
      <c r="R674" s="8"/>
      <c r="S674" s="8"/>
      <c r="T674" s="8"/>
      <c r="U674" s="8"/>
      <c r="V674" s="8"/>
    </row>
    <row r="675" customFormat="false" ht="15.75" hidden="false" customHeight="false" outlineLevel="0" collapsed="false">
      <c r="A675" s="8"/>
      <c r="B675" s="8"/>
      <c r="C675" s="8"/>
      <c r="D675" s="8"/>
      <c r="E675" s="8"/>
      <c r="F675" s="8"/>
      <c r="G675" s="8"/>
      <c r="H675" s="8"/>
      <c r="I675" s="8"/>
      <c r="J675" s="8"/>
      <c r="K675" s="8"/>
      <c r="L675" s="8"/>
      <c r="M675" s="8"/>
      <c r="N675" s="8"/>
      <c r="O675" s="8"/>
      <c r="P675" s="8"/>
      <c r="Q675" s="8"/>
      <c r="R675" s="8"/>
      <c r="S675" s="8"/>
      <c r="T675" s="8"/>
      <c r="U675" s="8"/>
      <c r="V675" s="8"/>
    </row>
    <row r="676" customFormat="false" ht="15.75" hidden="false" customHeight="false" outlineLevel="0" collapsed="false">
      <c r="A676" s="8"/>
      <c r="B676" s="8"/>
      <c r="C676" s="8"/>
      <c r="D676" s="8"/>
      <c r="E676" s="8"/>
      <c r="F676" s="8"/>
      <c r="G676" s="8"/>
      <c r="H676" s="8"/>
      <c r="I676" s="8"/>
      <c r="J676" s="8"/>
      <c r="K676" s="8"/>
      <c r="L676" s="8"/>
      <c r="M676" s="8"/>
      <c r="N676" s="8"/>
      <c r="O676" s="8"/>
      <c r="P676" s="8"/>
      <c r="Q676" s="8"/>
      <c r="R676" s="8"/>
      <c r="S676" s="8"/>
      <c r="T676" s="8"/>
      <c r="U676" s="8"/>
      <c r="V676" s="8"/>
    </row>
    <row r="677" customFormat="false" ht="15.75" hidden="false" customHeight="false" outlineLevel="0" collapsed="false">
      <c r="A677" s="8"/>
      <c r="B677" s="8"/>
      <c r="C677" s="8"/>
      <c r="D677" s="8"/>
      <c r="E677" s="8"/>
      <c r="F677" s="8"/>
      <c r="G677" s="8"/>
      <c r="H677" s="8"/>
      <c r="I677" s="8"/>
      <c r="J677" s="8"/>
      <c r="K677" s="8"/>
      <c r="L677" s="8"/>
      <c r="M677" s="8"/>
      <c r="N677" s="8"/>
      <c r="O677" s="8"/>
      <c r="P677" s="8"/>
      <c r="Q677" s="8"/>
      <c r="R677" s="8"/>
      <c r="S677" s="8"/>
      <c r="T677" s="8"/>
      <c r="U677" s="8"/>
      <c r="V677" s="8"/>
    </row>
    <row r="678" customFormat="false" ht="15.75" hidden="false" customHeight="false" outlineLevel="0" collapsed="false">
      <c r="A678" s="8"/>
      <c r="B678" s="8"/>
      <c r="C678" s="8"/>
      <c r="D678" s="8"/>
      <c r="E678" s="8"/>
      <c r="F678" s="8"/>
      <c r="G678" s="8"/>
      <c r="H678" s="8"/>
      <c r="I678" s="8"/>
      <c r="J678" s="8"/>
      <c r="K678" s="8"/>
      <c r="L678" s="8"/>
      <c r="M678" s="8"/>
      <c r="N678" s="8"/>
      <c r="O678" s="8"/>
      <c r="P678" s="8"/>
      <c r="Q678" s="8"/>
      <c r="R678" s="8"/>
      <c r="S678" s="8"/>
      <c r="T678" s="8"/>
      <c r="U678" s="8"/>
      <c r="V678" s="8"/>
    </row>
    <row r="679" customFormat="false" ht="15.75" hidden="false" customHeight="false" outlineLevel="0" collapsed="false">
      <c r="A679" s="8"/>
      <c r="B679" s="8"/>
      <c r="C679" s="8"/>
      <c r="D679" s="8"/>
      <c r="E679" s="8"/>
      <c r="F679" s="8"/>
      <c r="G679" s="8"/>
      <c r="H679" s="8"/>
      <c r="I679" s="8"/>
      <c r="J679" s="8"/>
      <c r="K679" s="8"/>
      <c r="L679" s="8"/>
      <c r="M679" s="8"/>
      <c r="N679" s="8"/>
      <c r="O679" s="8"/>
      <c r="P679" s="8"/>
      <c r="Q679" s="8"/>
      <c r="R679" s="8"/>
      <c r="S679" s="8"/>
      <c r="T679" s="8"/>
      <c r="U679" s="8"/>
      <c r="V679" s="8"/>
    </row>
    <row r="680" customFormat="false" ht="15.75" hidden="false" customHeight="false" outlineLevel="0" collapsed="false">
      <c r="A680" s="8"/>
      <c r="B680" s="8"/>
      <c r="C680" s="8"/>
      <c r="D680" s="8"/>
      <c r="E680" s="8"/>
      <c r="F680" s="8"/>
      <c r="G680" s="8"/>
      <c r="H680" s="8"/>
      <c r="I680" s="8"/>
      <c r="J680" s="8"/>
      <c r="K680" s="8"/>
      <c r="L680" s="8"/>
      <c r="M680" s="8"/>
      <c r="N680" s="8"/>
      <c r="O680" s="8"/>
      <c r="P680" s="8"/>
      <c r="Q680" s="8"/>
      <c r="R680" s="8"/>
      <c r="S680" s="8"/>
      <c r="T680" s="8"/>
      <c r="U680" s="8"/>
      <c r="V680" s="8"/>
    </row>
    <row r="681" customFormat="false" ht="15.75" hidden="false" customHeight="false" outlineLevel="0" collapsed="false">
      <c r="A681" s="8"/>
      <c r="B681" s="8"/>
      <c r="C681" s="8"/>
      <c r="D681" s="8"/>
      <c r="E681" s="8"/>
      <c r="F681" s="8"/>
      <c r="G681" s="8"/>
      <c r="H681" s="8"/>
      <c r="I681" s="8"/>
      <c r="J681" s="8"/>
      <c r="K681" s="8"/>
      <c r="L681" s="8"/>
      <c r="M681" s="8"/>
      <c r="N681" s="8"/>
      <c r="O681" s="8"/>
      <c r="P681" s="8"/>
      <c r="Q681" s="8"/>
      <c r="R681" s="8"/>
      <c r="S681" s="8"/>
      <c r="T681" s="8"/>
      <c r="U681" s="8"/>
      <c r="V681" s="8"/>
    </row>
    <row r="682" customFormat="false" ht="15.75" hidden="false" customHeight="false" outlineLevel="0" collapsed="false">
      <c r="A682" s="8"/>
      <c r="B682" s="8"/>
      <c r="C682" s="8"/>
      <c r="D682" s="8"/>
      <c r="E682" s="8"/>
      <c r="F682" s="8"/>
      <c r="G682" s="8"/>
      <c r="H682" s="8"/>
      <c r="I682" s="8"/>
      <c r="J682" s="8"/>
      <c r="K682" s="8"/>
      <c r="L682" s="8"/>
      <c r="M682" s="8"/>
      <c r="N682" s="8"/>
      <c r="O682" s="8"/>
      <c r="P682" s="8"/>
      <c r="Q682" s="8"/>
      <c r="R682" s="8"/>
      <c r="S682" s="8"/>
      <c r="T682" s="8"/>
      <c r="U682" s="8"/>
      <c r="V682" s="8"/>
    </row>
    <row r="683" customFormat="false" ht="15.75" hidden="false" customHeight="false" outlineLevel="0" collapsed="false">
      <c r="A683" s="8"/>
      <c r="B683" s="8"/>
      <c r="C683" s="8"/>
      <c r="D683" s="8"/>
      <c r="E683" s="8"/>
      <c r="F683" s="8"/>
      <c r="G683" s="8"/>
      <c r="H683" s="8"/>
      <c r="I683" s="8"/>
      <c r="J683" s="8"/>
      <c r="K683" s="8"/>
      <c r="L683" s="8"/>
      <c r="M683" s="8"/>
      <c r="N683" s="8"/>
      <c r="O683" s="8"/>
      <c r="P683" s="8"/>
      <c r="Q683" s="8"/>
      <c r="R683" s="8"/>
      <c r="S683" s="8"/>
      <c r="T683" s="8"/>
      <c r="U683" s="8"/>
      <c r="V683" s="8"/>
    </row>
    <row r="684" customFormat="false" ht="15.75" hidden="false" customHeight="false" outlineLevel="0" collapsed="false">
      <c r="A684" s="8"/>
      <c r="B684" s="8"/>
      <c r="C684" s="8"/>
      <c r="D684" s="8"/>
      <c r="E684" s="8"/>
      <c r="F684" s="8"/>
      <c r="G684" s="8"/>
      <c r="H684" s="8"/>
      <c r="I684" s="8"/>
      <c r="J684" s="8"/>
      <c r="K684" s="8"/>
      <c r="L684" s="8"/>
      <c r="M684" s="8"/>
      <c r="N684" s="8"/>
      <c r="O684" s="8"/>
      <c r="P684" s="8"/>
      <c r="Q684" s="8"/>
      <c r="R684" s="8"/>
      <c r="S684" s="8"/>
      <c r="T684" s="8"/>
      <c r="U684" s="8"/>
      <c r="V684" s="8"/>
    </row>
    <row r="685" customFormat="false" ht="15.75" hidden="false" customHeight="false" outlineLevel="0" collapsed="false">
      <c r="A685" s="8"/>
      <c r="B685" s="8"/>
      <c r="C685" s="8"/>
      <c r="D685" s="8"/>
      <c r="E685" s="8"/>
      <c r="F685" s="8"/>
      <c r="G685" s="8"/>
      <c r="H685" s="8"/>
      <c r="I685" s="8"/>
      <c r="J685" s="8"/>
      <c r="K685" s="8"/>
      <c r="L685" s="8"/>
      <c r="M685" s="8"/>
      <c r="N685" s="8"/>
      <c r="O685" s="8"/>
      <c r="P685" s="8"/>
      <c r="Q685" s="8"/>
      <c r="R685" s="8"/>
      <c r="S685" s="8"/>
      <c r="T685" s="8"/>
      <c r="U685" s="8"/>
      <c r="V685" s="8"/>
    </row>
    <row r="686" customFormat="false" ht="15.75" hidden="false" customHeight="false" outlineLevel="0" collapsed="false">
      <c r="A686" s="8"/>
      <c r="B686" s="8"/>
      <c r="C686" s="8"/>
      <c r="D686" s="8"/>
      <c r="E686" s="8"/>
      <c r="F686" s="8"/>
      <c r="G686" s="8"/>
      <c r="H686" s="8"/>
      <c r="I686" s="8"/>
      <c r="J686" s="8"/>
      <c r="K686" s="8"/>
      <c r="L686" s="8"/>
      <c r="M686" s="8"/>
      <c r="N686" s="8"/>
      <c r="O686" s="8"/>
      <c r="P686" s="8"/>
      <c r="Q686" s="8"/>
      <c r="R686" s="8"/>
      <c r="S686" s="8"/>
      <c r="T686" s="8"/>
      <c r="U686" s="8"/>
      <c r="V686" s="8"/>
    </row>
    <row r="687" customFormat="false" ht="15.75" hidden="false" customHeight="false" outlineLevel="0" collapsed="false">
      <c r="A687" s="8"/>
      <c r="B687" s="8"/>
      <c r="C687" s="8"/>
      <c r="D687" s="8"/>
      <c r="E687" s="8"/>
      <c r="F687" s="8"/>
      <c r="G687" s="8"/>
      <c r="H687" s="8"/>
      <c r="I687" s="8"/>
      <c r="J687" s="8"/>
      <c r="K687" s="8"/>
      <c r="L687" s="8"/>
      <c r="M687" s="8"/>
      <c r="N687" s="8"/>
      <c r="O687" s="8"/>
      <c r="P687" s="8"/>
      <c r="Q687" s="8"/>
      <c r="R687" s="8"/>
      <c r="S687" s="8"/>
      <c r="T687" s="8"/>
      <c r="U687" s="8"/>
      <c r="V687" s="8"/>
    </row>
    <row r="688" customFormat="false" ht="15.75" hidden="false" customHeight="false" outlineLevel="0" collapsed="false">
      <c r="A688" s="8"/>
      <c r="B688" s="8"/>
      <c r="C688" s="8"/>
      <c r="D688" s="8"/>
      <c r="E688" s="8"/>
      <c r="F688" s="8"/>
      <c r="G688" s="8"/>
      <c r="H688" s="8"/>
      <c r="I688" s="8"/>
      <c r="J688" s="8"/>
      <c r="K688" s="8"/>
      <c r="L688" s="8"/>
      <c r="M688" s="8"/>
      <c r="N688" s="8"/>
      <c r="O688" s="8"/>
      <c r="P688" s="8"/>
      <c r="Q688" s="8"/>
      <c r="R688" s="8"/>
      <c r="S688" s="8"/>
      <c r="T688" s="8"/>
      <c r="U688" s="8"/>
      <c r="V688" s="8"/>
    </row>
    <row r="689" customFormat="false" ht="15.75" hidden="false" customHeight="false" outlineLevel="0" collapsed="false">
      <c r="A689" s="8"/>
      <c r="B689" s="8"/>
      <c r="C689" s="8"/>
      <c r="D689" s="8"/>
      <c r="E689" s="8"/>
      <c r="F689" s="8"/>
      <c r="G689" s="8"/>
      <c r="H689" s="8"/>
      <c r="I689" s="8"/>
      <c r="J689" s="8"/>
      <c r="K689" s="8"/>
      <c r="L689" s="8"/>
      <c r="M689" s="8"/>
      <c r="N689" s="8"/>
      <c r="O689" s="8"/>
      <c r="P689" s="8"/>
      <c r="Q689" s="8"/>
      <c r="R689" s="8"/>
      <c r="S689" s="8"/>
      <c r="T689" s="8"/>
      <c r="U689" s="8"/>
      <c r="V689" s="8"/>
    </row>
    <row r="690" customFormat="false" ht="15.75" hidden="false" customHeight="false" outlineLevel="0" collapsed="false">
      <c r="A690" s="8"/>
      <c r="B690" s="8"/>
      <c r="C690" s="8"/>
      <c r="D690" s="8"/>
      <c r="E690" s="8"/>
      <c r="F690" s="8"/>
      <c r="G690" s="8"/>
      <c r="H690" s="8"/>
      <c r="I690" s="8"/>
      <c r="J690" s="8"/>
      <c r="K690" s="8"/>
      <c r="L690" s="8"/>
      <c r="M690" s="8"/>
      <c r="N690" s="8"/>
      <c r="O690" s="8"/>
      <c r="P690" s="8"/>
      <c r="Q690" s="8"/>
      <c r="R690" s="8"/>
      <c r="S690" s="8"/>
      <c r="T690" s="8"/>
      <c r="U690" s="8"/>
      <c r="V690" s="8"/>
    </row>
    <row r="691" customFormat="false" ht="15.75" hidden="false" customHeight="false" outlineLevel="0" collapsed="false">
      <c r="A691" s="8"/>
      <c r="B691" s="8"/>
      <c r="C691" s="8"/>
      <c r="D691" s="8"/>
      <c r="E691" s="8"/>
      <c r="F691" s="8"/>
      <c r="G691" s="8"/>
      <c r="H691" s="8"/>
      <c r="I691" s="8"/>
      <c r="J691" s="8"/>
      <c r="K691" s="8"/>
      <c r="L691" s="8"/>
      <c r="M691" s="8"/>
      <c r="N691" s="8"/>
      <c r="O691" s="8"/>
      <c r="P691" s="8"/>
      <c r="Q691" s="8"/>
      <c r="R691" s="8"/>
      <c r="S691" s="8"/>
      <c r="T691" s="8"/>
      <c r="U691" s="8"/>
      <c r="V691" s="8"/>
    </row>
    <row r="692" customFormat="false" ht="15.75" hidden="false" customHeight="false" outlineLevel="0" collapsed="false">
      <c r="A692" s="8"/>
      <c r="B692" s="8"/>
      <c r="C692" s="8"/>
      <c r="D692" s="8"/>
      <c r="E692" s="8"/>
      <c r="F692" s="8"/>
      <c r="G692" s="8"/>
      <c r="H692" s="8"/>
      <c r="I692" s="8"/>
      <c r="J692" s="8"/>
      <c r="K692" s="8"/>
      <c r="L692" s="8"/>
      <c r="M692" s="8"/>
      <c r="N692" s="8"/>
      <c r="O692" s="8"/>
      <c r="P692" s="8"/>
      <c r="Q692" s="8"/>
      <c r="R692" s="8"/>
      <c r="S692" s="8"/>
      <c r="T692" s="8"/>
      <c r="U692" s="8"/>
      <c r="V692" s="8"/>
    </row>
    <row r="693" customFormat="false" ht="15.75" hidden="false" customHeight="false" outlineLevel="0" collapsed="false">
      <c r="A693" s="8"/>
      <c r="B693" s="8"/>
      <c r="C693" s="8"/>
      <c r="D693" s="8"/>
      <c r="E693" s="8"/>
      <c r="F693" s="8"/>
      <c r="G693" s="8"/>
      <c r="H693" s="8"/>
      <c r="I693" s="8"/>
      <c r="J693" s="8"/>
      <c r="K693" s="8"/>
      <c r="L693" s="8"/>
      <c r="M693" s="8"/>
      <c r="N693" s="8"/>
      <c r="O693" s="8"/>
      <c r="P693" s="8"/>
      <c r="Q693" s="8"/>
      <c r="R693" s="8"/>
      <c r="S693" s="8"/>
      <c r="T693" s="8"/>
      <c r="U693" s="8"/>
      <c r="V693" s="8"/>
    </row>
    <row r="694" customFormat="false" ht="15.75" hidden="false" customHeight="false" outlineLevel="0" collapsed="false">
      <c r="A694" s="8"/>
      <c r="B694" s="8"/>
      <c r="C694" s="8"/>
      <c r="D694" s="8"/>
      <c r="E694" s="8"/>
      <c r="F694" s="8"/>
      <c r="G694" s="8"/>
      <c r="H694" s="8"/>
      <c r="I694" s="8"/>
      <c r="J694" s="8"/>
      <c r="K694" s="8"/>
      <c r="L694" s="8"/>
      <c r="M694" s="8"/>
      <c r="N694" s="8"/>
      <c r="O694" s="8"/>
      <c r="P694" s="8"/>
      <c r="Q694" s="8"/>
      <c r="R694" s="8"/>
      <c r="S694" s="8"/>
      <c r="T694" s="8"/>
      <c r="U694" s="8"/>
      <c r="V694" s="8"/>
    </row>
    <row r="695" customFormat="false" ht="15.75" hidden="false" customHeight="false" outlineLevel="0" collapsed="false">
      <c r="A695" s="8"/>
      <c r="B695" s="8"/>
      <c r="C695" s="8"/>
      <c r="D695" s="8"/>
      <c r="E695" s="8"/>
      <c r="F695" s="8"/>
      <c r="G695" s="8"/>
      <c r="H695" s="8"/>
      <c r="I695" s="8"/>
      <c r="J695" s="8"/>
      <c r="K695" s="8"/>
      <c r="L695" s="8"/>
      <c r="M695" s="8"/>
      <c r="N695" s="8"/>
      <c r="O695" s="8"/>
      <c r="P695" s="8"/>
      <c r="Q695" s="8"/>
      <c r="R695" s="8"/>
      <c r="S695" s="8"/>
      <c r="T695" s="8"/>
      <c r="U695" s="8"/>
      <c r="V695" s="8"/>
    </row>
    <row r="696" customFormat="false" ht="15.75" hidden="false" customHeight="false" outlineLevel="0" collapsed="false">
      <c r="A696" s="8"/>
      <c r="B696" s="8"/>
      <c r="C696" s="8"/>
      <c r="D696" s="8"/>
      <c r="E696" s="8"/>
      <c r="F696" s="8"/>
      <c r="G696" s="8"/>
      <c r="H696" s="8"/>
      <c r="I696" s="8"/>
      <c r="J696" s="8"/>
      <c r="K696" s="8"/>
      <c r="L696" s="8"/>
      <c r="M696" s="8"/>
      <c r="N696" s="8"/>
      <c r="O696" s="8"/>
      <c r="P696" s="8"/>
      <c r="Q696" s="8"/>
      <c r="R696" s="8"/>
      <c r="S696" s="8"/>
      <c r="T696" s="8"/>
      <c r="U696" s="8"/>
      <c r="V696" s="8"/>
    </row>
    <row r="697" customFormat="false" ht="15.75" hidden="false" customHeight="false" outlineLevel="0" collapsed="false">
      <c r="A697" s="8"/>
      <c r="B697" s="8"/>
      <c r="C697" s="8"/>
      <c r="D697" s="8"/>
      <c r="E697" s="8"/>
      <c r="F697" s="8"/>
      <c r="G697" s="8"/>
      <c r="H697" s="8"/>
      <c r="I697" s="8"/>
      <c r="J697" s="8"/>
      <c r="K697" s="8"/>
      <c r="L697" s="8"/>
      <c r="M697" s="8"/>
      <c r="N697" s="8"/>
      <c r="O697" s="8"/>
      <c r="P697" s="8"/>
      <c r="Q697" s="8"/>
      <c r="R697" s="8"/>
      <c r="S697" s="8"/>
      <c r="T697" s="8"/>
      <c r="U697" s="8"/>
      <c r="V697" s="8"/>
    </row>
    <row r="698" customFormat="false" ht="15.75" hidden="false" customHeight="false" outlineLevel="0" collapsed="false">
      <c r="A698" s="8"/>
      <c r="B698" s="8"/>
      <c r="C698" s="8"/>
      <c r="D698" s="8"/>
      <c r="E698" s="8"/>
      <c r="F698" s="8"/>
      <c r="G698" s="8"/>
      <c r="H698" s="8"/>
      <c r="I698" s="8"/>
      <c r="J698" s="8"/>
      <c r="K698" s="8"/>
      <c r="L698" s="8"/>
      <c r="M698" s="8"/>
      <c r="N698" s="8"/>
      <c r="O698" s="8"/>
      <c r="P698" s="8"/>
      <c r="Q698" s="8"/>
      <c r="R698" s="8"/>
      <c r="S698" s="8"/>
      <c r="T698" s="8"/>
      <c r="U698" s="8"/>
      <c r="V698" s="8"/>
    </row>
    <row r="699" customFormat="false" ht="15.75" hidden="false" customHeight="false" outlineLevel="0" collapsed="false">
      <c r="A699" s="8"/>
      <c r="B699" s="8"/>
      <c r="C699" s="8"/>
      <c r="D699" s="8"/>
      <c r="E699" s="8"/>
      <c r="F699" s="8"/>
      <c r="G699" s="8"/>
      <c r="H699" s="8"/>
      <c r="I699" s="8"/>
      <c r="J699" s="8"/>
      <c r="K699" s="8"/>
      <c r="L699" s="8"/>
      <c r="M699" s="8"/>
      <c r="N699" s="8"/>
      <c r="O699" s="8"/>
      <c r="P699" s="8"/>
      <c r="Q699" s="8"/>
      <c r="R699" s="8"/>
      <c r="S699" s="8"/>
      <c r="T699" s="8"/>
      <c r="U699" s="8"/>
      <c r="V699" s="8"/>
    </row>
    <row r="700" customFormat="false" ht="15.75" hidden="false" customHeight="false" outlineLevel="0" collapsed="false">
      <c r="A700" s="8"/>
      <c r="B700" s="8"/>
      <c r="C700" s="8"/>
      <c r="D700" s="8"/>
      <c r="E700" s="8"/>
      <c r="F700" s="8"/>
      <c r="G700" s="8"/>
      <c r="H700" s="8"/>
      <c r="I700" s="8"/>
      <c r="J700" s="8"/>
      <c r="K700" s="8"/>
      <c r="L700" s="8"/>
      <c r="M700" s="8"/>
      <c r="N700" s="8"/>
      <c r="O700" s="8"/>
      <c r="P700" s="8"/>
      <c r="Q700" s="8"/>
      <c r="R700" s="8"/>
      <c r="S700" s="8"/>
      <c r="T700" s="8"/>
      <c r="U700" s="8"/>
      <c r="V700" s="8"/>
    </row>
    <row r="701" customFormat="false" ht="15.75" hidden="false" customHeight="false" outlineLevel="0" collapsed="false">
      <c r="A701" s="8"/>
      <c r="B701" s="8"/>
      <c r="C701" s="8"/>
      <c r="D701" s="8"/>
      <c r="E701" s="8"/>
      <c r="F701" s="8"/>
      <c r="G701" s="8"/>
      <c r="H701" s="8"/>
      <c r="I701" s="8"/>
      <c r="J701" s="8"/>
      <c r="K701" s="8"/>
      <c r="L701" s="8"/>
      <c r="M701" s="8"/>
      <c r="N701" s="8"/>
      <c r="O701" s="8"/>
      <c r="P701" s="8"/>
      <c r="Q701" s="8"/>
      <c r="R701" s="8"/>
      <c r="S701" s="8"/>
      <c r="T701" s="8"/>
      <c r="U701" s="8"/>
      <c r="V701" s="8"/>
    </row>
    <row r="702" customFormat="false" ht="15.75" hidden="false" customHeight="false" outlineLevel="0" collapsed="false">
      <c r="A702" s="8"/>
      <c r="B702" s="8"/>
      <c r="C702" s="8"/>
      <c r="D702" s="8"/>
      <c r="E702" s="8"/>
      <c r="F702" s="8"/>
      <c r="G702" s="8"/>
      <c r="H702" s="8"/>
      <c r="I702" s="8"/>
      <c r="J702" s="8"/>
      <c r="K702" s="8"/>
      <c r="L702" s="8"/>
      <c r="M702" s="8"/>
      <c r="N702" s="8"/>
      <c r="O702" s="8"/>
      <c r="P702" s="8"/>
      <c r="Q702" s="8"/>
      <c r="R702" s="8"/>
      <c r="S702" s="8"/>
      <c r="T702" s="8"/>
      <c r="U702" s="8"/>
      <c r="V702" s="8"/>
    </row>
    <row r="703" customFormat="false" ht="15.75" hidden="false" customHeight="false" outlineLevel="0" collapsed="false">
      <c r="A703" s="8"/>
      <c r="B703" s="8"/>
      <c r="C703" s="8"/>
      <c r="D703" s="8"/>
      <c r="E703" s="8"/>
      <c r="F703" s="8"/>
      <c r="G703" s="8"/>
      <c r="H703" s="8"/>
      <c r="I703" s="8"/>
      <c r="J703" s="8"/>
      <c r="K703" s="8"/>
      <c r="L703" s="8"/>
      <c r="M703" s="8"/>
      <c r="N703" s="8"/>
      <c r="O703" s="8"/>
      <c r="P703" s="8"/>
      <c r="Q703" s="8"/>
      <c r="R703" s="8"/>
      <c r="S703" s="8"/>
      <c r="T703" s="8"/>
      <c r="U703" s="8"/>
      <c r="V703" s="8"/>
    </row>
    <row r="704" customFormat="false" ht="15.75" hidden="false" customHeight="false" outlineLevel="0" collapsed="false">
      <c r="A704" s="8"/>
      <c r="B704" s="8"/>
      <c r="C704" s="8"/>
      <c r="D704" s="8"/>
      <c r="E704" s="8"/>
      <c r="F704" s="8"/>
      <c r="G704" s="8"/>
      <c r="H704" s="8"/>
      <c r="I704" s="8"/>
      <c r="J704" s="8"/>
      <c r="K704" s="8"/>
      <c r="L704" s="8"/>
      <c r="M704" s="8"/>
      <c r="N704" s="8"/>
      <c r="O704" s="8"/>
      <c r="P704" s="8"/>
      <c r="Q704" s="8"/>
      <c r="R704" s="8"/>
      <c r="S704" s="8"/>
      <c r="T704" s="8"/>
      <c r="U704" s="8"/>
      <c r="V704" s="8"/>
    </row>
    <row r="705" customFormat="false" ht="15.75" hidden="false" customHeight="false" outlineLevel="0" collapsed="false">
      <c r="A705" s="8"/>
      <c r="B705" s="8"/>
      <c r="C705" s="8"/>
      <c r="D705" s="8"/>
      <c r="E705" s="8"/>
      <c r="F705" s="8"/>
      <c r="G705" s="8"/>
      <c r="H705" s="8"/>
      <c r="I705" s="8"/>
      <c r="J705" s="8"/>
      <c r="K705" s="8"/>
      <c r="L705" s="8"/>
      <c r="M705" s="8"/>
      <c r="N705" s="8"/>
      <c r="O705" s="8"/>
      <c r="P705" s="8"/>
      <c r="Q705" s="8"/>
      <c r="R705" s="8"/>
      <c r="S705" s="8"/>
      <c r="T705" s="8"/>
      <c r="U705" s="8"/>
      <c r="V705" s="8"/>
    </row>
    <row r="706" customFormat="false" ht="15.75" hidden="false" customHeight="false" outlineLevel="0" collapsed="false">
      <c r="A706" s="8"/>
      <c r="B706" s="8"/>
      <c r="C706" s="8"/>
      <c r="D706" s="8"/>
      <c r="E706" s="8"/>
      <c r="F706" s="8"/>
      <c r="G706" s="8"/>
      <c r="H706" s="8"/>
      <c r="I706" s="8"/>
      <c r="J706" s="8"/>
      <c r="K706" s="8"/>
      <c r="L706" s="8"/>
      <c r="M706" s="8"/>
      <c r="N706" s="8"/>
      <c r="O706" s="8"/>
      <c r="P706" s="8"/>
      <c r="Q706" s="8"/>
      <c r="R706" s="8"/>
      <c r="S706" s="8"/>
      <c r="T706" s="8"/>
      <c r="U706" s="8"/>
      <c r="V706" s="8"/>
    </row>
    <row r="707" customFormat="false" ht="15.75" hidden="false" customHeight="false" outlineLevel="0" collapsed="false">
      <c r="A707" s="8"/>
      <c r="B707" s="8"/>
      <c r="C707" s="8"/>
      <c r="D707" s="8"/>
      <c r="E707" s="8"/>
      <c r="F707" s="8"/>
      <c r="G707" s="8"/>
      <c r="H707" s="8"/>
      <c r="I707" s="8"/>
      <c r="J707" s="8"/>
      <c r="K707" s="8"/>
      <c r="L707" s="8"/>
      <c r="M707" s="8"/>
      <c r="N707" s="8"/>
      <c r="O707" s="8"/>
      <c r="P707" s="8"/>
      <c r="Q707" s="8"/>
      <c r="R707" s="8"/>
      <c r="S707" s="8"/>
      <c r="T707" s="8"/>
      <c r="U707" s="8"/>
      <c r="V707" s="8"/>
    </row>
    <row r="708" customFormat="false" ht="15.75" hidden="false" customHeight="false" outlineLevel="0" collapsed="false">
      <c r="A708" s="8"/>
      <c r="B708" s="8"/>
      <c r="C708" s="8"/>
      <c r="D708" s="8"/>
      <c r="E708" s="8"/>
      <c r="F708" s="8"/>
      <c r="G708" s="8"/>
      <c r="H708" s="8"/>
      <c r="I708" s="8"/>
      <c r="J708" s="8"/>
      <c r="K708" s="8"/>
      <c r="L708" s="8"/>
      <c r="M708" s="8"/>
      <c r="N708" s="8"/>
      <c r="O708" s="8"/>
      <c r="P708" s="8"/>
      <c r="Q708" s="8"/>
      <c r="R708" s="8"/>
      <c r="S708" s="8"/>
      <c r="T708" s="8"/>
      <c r="U708" s="8"/>
      <c r="V708" s="8"/>
    </row>
    <row r="709" customFormat="false" ht="15.75" hidden="false" customHeight="false" outlineLevel="0" collapsed="false">
      <c r="A709" s="8"/>
      <c r="B709" s="8"/>
      <c r="C709" s="8"/>
      <c r="D709" s="8"/>
      <c r="E709" s="8"/>
      <c r="F709" s="8"/>
      <c r="G709" s="8"/>
      <c r="H709" s="8"/>
      <c r="I709" s="8"/>
      <c r="J709" s="8"/>
      <c r="K709" s="8"/>
      <c r="L709" s="8"/>
      <c r="M709" s="8"/>
      <c r="N709" s="8"/>
      <c r="O709" s="8"/>
      <c r="P709" s="8"/>
      <c r="Q709" s="8"/>
      <c r="R709" s="8"/>
      <c r="S709" s="8"/>
      <c r="T709" s="8"/>
      <c r="U709" s="8"/>
      <c r="V709" s="8"/>
    </row>
    <row r="710" customFormat="false" ht="15.75" hidden="false" customHeight="false" outlineLevel="0" collapsed="false">
      <c r="A710" s="8"/>
      <c r="B710" s="8"/>
      <c r="C710" s="8"/>
      <c r="D710" s="8"/>
      <c r="E710" s="8"/>
      <c r="F710" s="8"/>
      <c r="G710" s="8"/>
      <c r="H710" s="8"/>
      <c r="I710" s="8"/>
      <c r="J710" s="8"/>
      <c r="K710" s="8"/>
      <c r="L710" s="8"/>
      <c r="M710" s="8"/>
      <c r="N710" s="8"/>
      <c r="O710" s="8"/>
      <c r="P710" s="8"/>
      <c r="Q710" s="8"/>
      <c r="R710" s="8"/>
      <c r="S710" s="8"/>
      <c r="T710" s="8"/>
      <c r="U710" s="8"/>
      <c r="V710" s="8"/>
    </row>
    <row r="711" customFormat="false" ht="15.75" hidden="false" customHeight="false" outlineLevel="0" collapsed="false">
      <c r="A711" s="8"/>
      <c r="B711" s="8"/>
      <c r="C711" s="8"/>
      <c r="D711" s="8"/>
      <c r="E711" s="8"/>
      <c r="F711" s="8"/>
      <c r="G711" s="8"/>
      <c r="H711" s="8"/>
      <c r="I711" s="8"/>
      <c r="J711" s="8"/>
      <c r="K711" s="8"/>
      <c r="L711" s="8"/>
      <c r="M711" s="8"/>
      <c r="N711" s="8"/>
      <c r="O711" s="8"/>
      <c r="P711" s="8"/>
      <c r="Q711" s="8"/>
      <c r="R711" s="8"/>
      <c r="S711" s="8"/>
      <c r="T711" s="8"/>
      <c r="U711" s="8"/>
      <c r="V711" s="8"/>
    </row>
    <row r="712" customFormat="false" ht="15.75" hidden="false" customHeight="false" outlineLevel="0" collapsed="false">
      <c r="A712" s="8"/>
      <c r="B712" s="8"/>
      <c r="C712" s="8"/>
      <c r="D712" s="8"/>
      <c r="E712" s="8"/>
      <c r="F712" s="8"/>
      <c r="G712" s="8"/>
      <c r="H712" s="8"/>
      <c r="I712" s="8"/>
      <c r="J712" s="8"/>
      <c r="K712" s="8"/>
      <c r="L712" s="8"/>
      <c r="M712" s="8"/>
      <c r="N712" s="8"/>
      <c r="O712" s="8"/>
      <c r="P712" s="8"/>
      <c r="Q712" s="8"/>
      <c r="R712" s="8"/>
      <c r="S712" s="8"/>
      <c r="T712" s="8"/>
      <c r="U712" s="8"/>
      <c r="V712" s="8"/>
    </row>
    <row r="713" customFormat="false" ht="15.75" hidden="false" customHeight="false" outlineLevel="0" collapsed="false">
      <c r="A713" s="8"/>
      <c r="B713" s="8"/>
      <c r="C713" s="8"/>
      <c r="D713" s="8"/>
      <c r="E713" s="8"/>
      <c r="F713" s="8"/>
      <c r="G713" s="8"/>
      <c r="H713" s="8"/>
      <c r="I713" s="8"/>
      <c r="J713" s="8"/>
      <c r="K713" s="8"/>
      <c r="L713" s="8"/>
      <c r="M713" s="8"/>
      <c r="N713" s="8"/>
      <c r="O713" s="8"/>
      <c r="P713" s="8"/>
      <c r="Q713" s="8"/>
      <c r="R713" s="8"/>
      <c r="S713" s="8"/>
      <c r="T713" s="8"/>
      <c r="U713" s="8"/>
      <c r="V713" s="8"/>
    </row>
    <row r="714" customFormat="false" ht="15.75" hidden="false" customHeight="false" outlineLevel="0" collapsed="false">
      <c r="A714" s="8"/>
      <c r="B714" s="8"/>
      <c r="C714" s="8"/>
      <c r="D714" s="8"/>
      <c r="E714" s="8"/>
      <c r="F714" s="8"/>
      <c r="G714" s="8"/>
      <c r="H714" s="8"/>
      <c r="I714" s="8"/>
      <c r="J714" s="8"/>
      <c r="K714" s="8"/>
      <c r="L714" s="8"/>
      <c r="M714" s="8"/>
      <c r="N714" s="8"/>
      <c r="O714" s="8"/>
      <c r="P714" s="8"/>
      <c r="Q714" s="8"/>
      <c r="R714" s="8"/>
      <c r="S714" s="8"/>
      <c r="T714" s="8"/>
      <c r="U714" s="8"/>
      <c r="V714" s="8"/>
    </row>
    <row r="715" customFormat="false" ht="15.75" hidden="false" customHeight="false" outlineLevel="0" collapsed="false">
      <c r="A715" s="8"/>
      <c r="B715" s="8"/>
      <c r="C715" s="8"/>
      <c r="D715" s="8"/>
      <c r="E715" s="8"/>
      <c r="F715" s="8"/>
      <c r="G715" s="8"/>
      <c r="H715" s="8"/>
      <c r="I715" s="8"/>
      <c r="J715" s="8"/>
      <c r="K715" s="8"/>
      <c r="L715" s="8"/>
      <c r="M715" s="8"/>
      <c r="N715" s="8"/>
      <c r="O715" s="8"/>
      <c r="P715" s="8"/>
      <c r="Q715" s="8"/>
      <c r="R715" s="8"/>
      <c r="S715" s="8"/>
      <c r="T715" s="8"/>
      <c r="U715" s="8"/>
      <c r="V715" s="8"/>
    </row>
    <row r="716" customFormat="false" ht="15.75" hidden="false" customHeight="false" outlineLevel="0" collapsed="false">
      <c r="A716" s="8"/>
      <c r="B716" s="8"/>
      <c r="C716" s="8"/>
      <c r="D716" s="8"/>
      <c r="E716" s="8"/>
      <c r="F716" s="8"/>
      <c r="G716" s="8"/>
      <c r="H716" s="8"/>
      <c r="I716" s="8"/>
      <c r="J716" s="8"/>
      <c r="K716" s="8"/>
      <c r="L716" s="8"/>
      <c r="M716" s="8"/>
      <c r="N716" s="8"/>
      <c r="O716" s="8"/>
      <c r="P716" s="8"/>
      <c r="Q716" s="8"/>
      <c r="R716" s="8"/>
      <c r="S716" s="8"/>
      <c r="T716" s="8"/>
      <c r="U716" s="8"/>
      <c r="V716" s="8"/>
    </row>
    <row r="717" customFormat="false" ht="15.75" hidden="false" customHeight="false" outlineLevel="0" collapsed="false">
      <c r="A717" s="8"/>
      <c r="B717" s="8"/>
      <c r="C717" s="8"/>
      <c r="D717" s="8"/>
      <c r="E717" s="8"/>
      <c r="F717" s="8"/>
      <c r="G717" s="8"/>
      <c r="H717" s="8"/>
      <c r="I717" s="8"/>
      <c r="J717" s="8"/>
      <c r="K717" s="8"/>
      <c r="L717" s="8"/>
      <c r="M717" s="8"/>
      <c r="N717" s="8"/>
      <c r="O717" s="8"/>
      <c r="P717" s="8"/>
      <c r="Q717" s="8"/>
      <c r="R717" s="8"/>
      <c r="S717" s="8"/>
      <c r="T717" s="8"/>
      <c r="U717" s="8"/>
      <c r="V717" s="8"/>
    </row>
    <row r="718" customFormat="false" ht="15.75" hidden="false" customHeight="false" outlineLevel="0" collapsed="false">
      <c r="A718" s="8"/>
      <c r="B718" s="8"/>
      <c r="C718" s="8"/>
      <c r="D718" s="8"/>
      <c r="E718" s="8"/>
      <c r="F718" s="8"/>
      <c r="G718" s="8"/>
      <c r="H718" s="8"/>
      <c r="I718" s="8"/>
      <c r="J718" s="8"/>
      <c r="K718" s="8"/>
      <c r="L718" s="8"/>
      <c r="M718" s="8"/>
      <c r="N718" s="8"/>
      <c r="O718" s="8"/>
      <c r="P718" s="8"/>
      <c r="Q718" s="8"/>
      <c r="R718" s="8"/>
      <c r="S718" s="8"/>
      <c r="T718" s="8"/>
      <c r="U718" s="8"/>
      <c r="V718" s="8"/>
    </row>
    <row r="719" customFormat="false" ht="15.75" hidden="false" customHeight="false" outlineLevel="0" collapsed="false">
      <c r="A719" s="8"/>
      <c r="B719" s="8"/>
      <c r="C719" s="8"/>
      <c r="D719" s="8"/>
      <c r="E719" s="8"/>
      <c r="F719" s="8"/>
      <c r="G719" s="8"/>
      <c r="H719" s="8"/>
      <c r="I719" s="8"/>
      <c r="J719" s="8"/>
      <c r="K719" s="8"/>
      <c r="L719" s="8"/>
      <c r="M719" s="8"/>
      <c r="N719" s="8"/>
      <c r="O719" s="8"/>
      <c r="P719" s="8"/>
      <c r="Q719" s="8"/>
      <c r="R719" s="8"/>
      <c r="S719" s="8"/>
      <c r="T719" s="8"/>
      <c r="U719" s="8"/>
      <c r="V719" s="8"/>
    </row>
    <row r="720" customFormat="false" ht="15.75" hidden="false" customHeight="false" outlineLevel="0" collapsed="false">
      <c r="A720" s="8"/>
      <c r="B720" s="8"/>
      <c r="C720" s="8"/>
      <c r="D720" s="8"/>
      <c r="E720" s="8"/>
      <c r="F720" s="8"/>
      <c r="G720" s="8"/>
      <c r="H720" s="8"/>
      <c r="I720" s="8"/>
      <c r="J720" s="8"/>
      <c r="K720" s="8"/>
      <c r="L720" s="8"/>
      <c r="M720" s="8"/>
      <c r="N720" s="8"/>
      <c r="O720" s="8"/>
      <c r="P720" s="8"/>
      <c r="Q720" s="8"/>
      <c r="R720" s="8"/>
      <c r="S720" s="8"/>
      <c r="T720" s="8"/>
      <c r="U720" s="8"/>
      <c r="V720" s="8"/>
    </row>
    <row r="721" customFormat="false" ht="15.75" hidden="false" customHeight="false" outlineLevel="0" collapsed="false">
      <c r="A721" s="8"/>
      <c r="B721" s="8"/>
      <c r="C721" s="8"/>
      <c r="D721" s="8"/>
      <c r="E721" s="8"/>
      <c r="F721" s="8"/>
      <c r="G721" s="8"/>
      <c r="H721" s="8"/>
      <c r="I721" s="8"/>
      <c r="J721" s="8"/>
      <c r="K721" s="8"/>
      <c r="L721" s="8"/>
      <c r="M721" s="8"/>
      <c r="N721" s="8"/>
      <c r="O721" s="8"/>
      <c r="P721" s="8"/>
      <c r="Q721" s="8"/>
      <c r="R721" s="8"/>
      <c r="S721" s="8"/>
      <c r="T721" s="8"/>
      <c r="U721" s="8"/>
      <c r="V721" s="8"/>
    </row>
    <row r="722" customFormat="false" ht="15.75" hidden="false" customHeight="false" outlineLevel="0" collapsed="false">
      <c r="A722" s="8"/>
      <c r="B722" s="8"/>
      <c r="C722" s="8"/>
      <c r="D722" s="8"/>
      <c r="E722" s="8"/>
      <c r="F722" s="8"/>
      <c r="G722" s="8"/>
      <c r="H722" s="8"/>
      <c r="I722" s="8"/>
      <c r="J722" s="8"/>
      <c r="K722" s="8"/>
      <c r="L722" s="8"/>
      <c r="M722" s="8"/>
      <c r="N722" s="8"/>
      <c r="O722" s="8"/>
      <c r="P722" s="8"/>
      <c r="Q722" s="8"/>
      <c r="R722" s="8"/>
      <c r="S722" s="8"/>
      <c r="T722" s="8"/>
      <c r="U722" s="8"/>
      <c r="V722" s="8"/>
    </row>
    <row r="723" customFormat="false" ht="15.75" hidden="false" customHeight="false" outlineLevel="0" collapsed="false">
      <c r="A723" s="8"/>
      <c r="B723" s="8"/>
      <c r="C723" s="8"/>
      <c r="D723" s="8"/>
      <c r="E723" s="8"/>
      <c r="F723" s="8"/>
      <c r="G723" s="8"/>
      <c r="H723" s="8"/>
      <c r="I723" s="8"/>
      <c r="J723" s="8"/>
      <c r="K723" s="8"/>
      <c r="L723" s="8"/>
      <c r="M723" s="8"/>
      <c r="N723" s="8"/>
      <c r="O723" s="8"/>
      <c r="P723" s="8"/>
      <c r="Q723" s="8"/>
      <c r="R723" s="8"/>
      <c r="S723" s="8"/>
      <c r="T723" s="8"/>
      <c r="U723" s="8"/>
      <c r="V723" s="8"/>
    </row>
    <row r="724" customFormat="false" ht="15.75" hidden="false" customHeight="false" outlineLevel="0" collapsed="false">
      <c r="A724" s="8"/>
      <c r="B724" s="8"/>
      <c r="C724" s="8"/>
      <c r="D724" s="8"/>
      <c r="E724" s="8"/>
      <c r="F724" s="8"/>
      <c r="G724" s="8"/>
      <c r="H724" s="8"/>
      <c r="I724" s="8"/>
      <c r="J724" s="8"/>
      <c r="K724" s="8"/>
      <c r="L724" s="8"/>
      <c r="M724" s="8"/>
      <c r="N724" s="8"/>
      <c r="O724" s="8"/>
      <c r="P724" s="8"/>
      <c r="Q724" s="8"/>
      <c r="R724" s="8"/>
      <c r="S724" s="8"/>
      <c r="T724" s="8"/>
      <c r="U724" s="8"/>
      <c r="V724" s="8"/>
    </row>
    <row r="725" customFormat="false" ht="15.75" hidden="false" customHeight="false" outlineLevel="0" collapsed="false">
      <c r="A725" s="8"/>
      <c r="B725" s="8"/>
      <c r="C725" s="8"/>
      <c r="D725" s="8"/>
      <c r="E725" s="8"/>
      <c r="F725" s="8"/>
      <c r="G725" s="8"/>
      <c r="H725" s="8"/>
      <c r="I725" s="8"/>
      <c r="J725" s="8"/>
      <c r="K725" s="8"/>
      <c r="L725" s="8"/>
      <c r="M725" s="8"/>
      <c r="N725" s="8"/>
      <c r="O725" s="8"/>
      <c r="P725" s="8"/>
      <c r="Q725" s="8"/>
      <c r="R725" s="8"/>
      <c r="S725" s="8"/>
      <c r="T725" s="8"/>
      <c r="U725" s="8"/>
      <c r="V725" s="8"/>
    </row>
    <row r="726" customFormat="false" ht="15.75" hidden="false" customHeight="false" outlineLevel="0" collapsed="false">
      <c r="A726" s="8"/>
      <c r="B726" s="8"/>
      <c r="C726" s="8"/>
      <c r="D726" s="8"/>
      <c r="E726" s="8"/>
      <c r="F726" s="8"/>
      <c r="G726" s="8"/>
      <c r="H726" s="8"/>
      <c r="I726" s="8"/>
      <c r="J726" s="8"/>
      <c r="K726" s="8"/>
      <c r="L726" s="8"/>
      <c r="M726" s="8"/>
      <c r="N726" s="8"/>
      <c r="O726" s="8"/>
      <c r="P726" s="8"/>
      <c r="Q726" s="8"/>
      <c r="R726" s="8"/>
      <c r="S726" s="8"/>
      <c r="T726" s="8"/>
      <c r="U726" s="8"/>
      <c r="V726" s="8"/>
    </row>
    <row r="727" customFormat="false" ht="15.75" hidden="false" customHeight="false" outlineLevel="0" collapsed="false">
      <c r="A727" s="8"/>
      <c r="B727" s="8"/>
      <c r="C727" s="8"/>
      <c r="D727" s="8"/>
      <c r="E727" s="8"/>
      <c r="F727" s="8"/>
      <c r="G727" s="8"/>
      <c r="H727" s="8"/>
      <c r="I727" s="8"/>
      <c r="J727" s="8"/>
      <c r="K727" s="8"/>
      <c r="L727" s="8"/>
      <c r="M727" s="8"/>
      <c r="N727" s="8"/>
      <c r="O727" s="8"/>
      <c r="P727" s="8"/>
      <c r="Q727" s="8"/>
      <c r="R727" s="8"/>
      <c r="S727" s="8"/>
      <c r="T727" s="8"/>
      <c r="U727" s="8"/>
      <c r="V727" s="8"/>
    </row>
    <row r="728" customFormat="false" ht="15.75" hidden="false" customHeight="false" outlineLevel="0" collapsed="false">
      <c r="A728" s="8"/>
      <c r="B728" s="8"/>
      <c r="C728" s="8"/>
      <c r="D728" s="8"/>
      <c r="E728" s="8"/>
      <c r="F728" s="8"/>
      <c r="G728" s="8"/>
      <c r="H728" s="8"/>
      <c r="I728" s="8"/>
      <c r="J728" s="8"/>
      <c r="K728" s="8"/>
      <c r="L728" s="8"/>
      <c r="M728" s="8"/>
      <c r="N728" s="8"/>
      <c r="O728" s="8"/>
      <c r="P728" s="8"/>
      <c r="Q728" s="8"/>
      <c r="R728" s="8"/>
      <c r="S728" s="8"/>
      <c r="T728" s="8"/>
      <c r="U728" s="8"/>
      <c r="V728" s="8"/>
    </row>
    <row r="729" customFormat="false" ht="15.75" hidden="false" customHeight="false" outlineLevel="0" collapsed="false">
      <c r="A729" s="8"/>
      <c r="B729" s="8"/>
      <c r="C729" s="8"/>
      <c r="D729" s="8"/>
      <c r="E729" s="8"/>
      <c r="F729" s="8"/>
      <c r="G729" s="8"/>
      <c r="H729" s="8"/>
      <c r="I729" s="8"/>
      <c r="J729" s="8"/>
      <c r="K729" s="8"/>
      <c r="L729" s="8"/>
      <c r="M729" s="8"/>
      <c r="N729" s="8"/>
      <c r="O729" s="8"/>
      <c r="P729" s="8"/>
      <c r="Q729" s="8"/>
      <c r="R729" s="8"/>
      <c r="S729" s="8"/>
      <c r="T729" s="8"/>
      <c r="U729" s="8"/>
      <c r="V729" s="8"/>
    </row>
    <row r="730" customFormat="false" ht="15.75" hidden="false" customHeight="false" outlineLevel="0" collapsed="false">
      <c r="A730" s="8"/>
      <c r="B730" s="8"/>
      <c r="C730" s="8"/>
      <c r="D730" s="8"/>
      <c r="E730" s="8"/>
      <c r="F730" s="8"/>
      <c r="G730" s="8"/>
      <c r="H730" s="8"/>
      <c r="I730" s="8"/>
      <c r="J730" s="8"/>
      <c r="K730" s="8"/>
      <c r="L730" s="8"/>
      <c r="M730" s="8"/>
      <c r="N730" s="8"/>
      <c r="O730" s="8"/>
      <c r="P730" s="8"/>
      <c r="Q730" s="8"/>
      <c r="R730" s="8"/>
      <c r="S730" s="8"/>
      <c r="T730" s="8"/>
      <c r="U730" s="8"/>
      <c r="V730" s="8"/>
    </row>
    <row r="731" customFormat="false" ht="15.75" hidden="false" customHeight="false" outlineLevel="0" collapsed="false">
      <c r="A731" s="8"/>
      <c r="B731" s="8"/>
      <c r="C731" s="8"/>
      <c r="D731" s="8"/>
      <c r="E731" s="8"/>
      <c r="F731" s="8"/>
      <c r="G731" s="8"/>
      <c r="H731" s="8"/>
      <c r="I731" s="8"/>
      <c r="J731" s="8"/>
      <c r="K731" s="8"/>
      <c r="L731" s="8"/>
      <c r="M731" s="8"/>
      <c r="N731" s="8"/>
      <c r="O731" s="8"/>
      <c r="P731" s="8"/>
      <c r="Q731" s="8"/>
      <c r="R731" s="8"/>
      <c r="S731" s="8"/>
      <c r="T731" s="8"/>
      <c r="U731" s="8"/>
      <c r="V731" s="8"/>
    </row>
    <row r="732" customFormat="false" ht="15.75" hidden="false" customHeight="false" outlineLevel="0" collapsed="false">
      <c r="A732" s="8"/>
      <c r="B732" s="8"/>
      <c r="C732" s="8"/>
      <c r="D732" s="8"/>
      <c r="E732" s="8"/>
      <c r="F732" s="8"/>
      <c r="G732" s="8"/>
      <c r="H732" s="8"/>
      <c r="I732" s="8"/>
      <c r="J732" s="8"/>
      <c r="K732" s="8"/>
      <c r="L732" s="8"/>
      <c r="M732" s="8"/>
      <c r="N732" s="8"/>
      <c r="O732" s="8"/>
      <c r="P732" s="8"/>
      <c r="Q732" s="8"/>
      <c r="R732" s="8"/>
      <c r="S732" s="8"/>
      <c r="T732" s="8"/>
      <c r="U732" s="8"/>
      <c r="V732" s="8"/>
    </row>
    <row r="733" customFormat="false" ht="15.75" hidden="false" customHeight="false" outlineLevel="0" collapsed="false">
      <c r="A733" s="8"/>
      <c r="B733" s="8"/>
      <c r="C733" s="8"/>
      <c r="D733" s="8"/>
      <c r="E733" s="8"/>
      <c r="F733" s="8"/>
      <c r="G733" s="8"/>
      <c r="H733" s="8"/>
      <c r="I733" s="8"/>
      <c r="J733" s="8"/>
      <c r="K733" s="8"/>
      <c r="L733" s="8"/>
      <c r="M733" s="8"/>
      <c r="N733" s="8"/>
      <c r="O733" s="8"/>
      <c r="P733" s="8"/>
      <c r="Q733" s="8"/>
      <c r="R733" s="8"/>
      <c r="S733" s="8"/>
      <c r="T733" s="8"/>
      <c r="U733" s="8"/>
      <c r="V733" s="8"/>
    </row>
    <row r="734" customFormat="false" ht="15.75" hidden="false" customHeight="false" outlineLevel="0" collapsed="false">
      <c r="A734" s="8"/>
      <c r="B734" s="8"/>
      <c r="C734" s="8"/>
      <c r="D734" s="8"/>
      <c r="E734" s="8"/>
      <c r="F734" s="8"/>
      <c r="G734" s="8"/>
      <c r="H734" s="8"/>
      <c r="I734" s="8"/>
      <c r="J734" s="8"/>
      <c r="K734" s="8"/>
      <c r="L734" s="8"/>
      <c r="M734" s="8"/>
      <c r="N734" s="8"/>
      <c r="O734" s="8"/>
      <c r="P734" s="8"/>
      <c r="Q734" s="8"/>
      <c r="R734" s="8"/>
      <c r="S734" s="8"/>
      <c r="T734" s="8"/>
      <c r="U734" s="8"/>
      <c r="V734" s="8"/>
    </row>
    <row r="735" customFormat="false" ht="15.75" hidden="false" customHeight="false" outlineLevel="0" collapsed="false">
      <c r="A735" s="8"/>
      <c r="B735" s="8"/>
      <c r="C735" s="8"/>
      <c r="D735" s="8"/>
      <c r="E735" s="8"/>
      <c r="F735" s="8"/>
      <c r="G735" s="8"/>
      <c r="H735" s="8"/>
      <c r="I735" s="8"/>
      <c r="J735" s="8"/>
      <c r="K735" s="8"/>
      <c r="L735" s="8"/>
      <c r="M735" s="8"/>
      <c r="N735" s="8"/>
      <c r="O735" s="8"/>
      <c r="P735" s="8"/>
      <c r="Q735" s="8"/>
      <c r="R735" s="8"/>
      <c r="S735" s="8"/>
      <c r="T735" s="8"/>
      <c r="U735" s="8"/>
      <c r="V735" s="8"/>
    </row>
    <row r="736" customFormat="false" ht="15.75" hidden="false" customHeight="false" outlineLevel="0" collapsed="false">
      <c r="A736" s="8"/>
      <c r="B736" s="8"/>
      <c r="C736" s="8"/>
      <c r="D736" s="8"/>
      <c r="E736" s="8"/>
      <c r="F736" s="8"/>
      <c r="G736" s="8"/>
      <c r="H736" s="8"/>
      <c r="I736" s="8"/>
      <c r="J736" s="8"/>
      <c r="K736" s="8"/>
      <c r="L736" s="8"/>
      <c r="M736" s="8"/>
      <c r="N736" s="8"/>
      <c r="O736" s="8"/>
      <c r="P736" s="8"/>
      <c r="Q736" s="8"/>
      <c r="R736" s="8"/>
      <c r="S736" s="8"/>
      <c r="T736" s="8"/>
      <c r="U736" s="8"/>
      <c r="V736" s="8"/>
    </row>
    <row r="737" customFormat="false" ht="15.75" hidden="false" customHeight="false" outlineLevel="0" collapsed="false">
      <c r="A737" s="8"/>
      <c r="B737" s="8"/>
      <c r="C737" s="8"/>
      <c r="D737" s="8"/>
      <c r="E737" s="8"/>
      <c r="F737" s="8"/>
      <c r="G737" s="8"/>
      <c r="H737" s="8"/>
      <c r="I737" s="8"/>
      <c r="J737" s="8"/>
      <c r="K737" s="8"/>
      <c r="L737" s="8"/>
      <c r="M737" s="8"/>
      <c r="N737" s="8"/>
      <c r="O737" s="8"/>
      <c r="P737" s="8"/>
      <c r="Q737" s="8"/>
      <c r="R737" s="8"/>
      <c r="S737" s="8"/>
      <c r="T737" s="8"/>
      <c r="U737" s="8"/>
      <c r="V737" s="8"/>
    </row>
    <row r="738" customFormat="false" ht="15.75" hidden="false" customHeight="false" outlineLevel="0" collapsed="false">
      <c r="A738" s="8"/>
      <c r="B738" s="8"/>
      <c r="C738" s="8"/>
      <c r="D738" s="8"/>
      <c r="E738" s="8"/>
      <c r="F738" s="8"/>
      <c r="G738" s="8"/>
      <c r="H738" s="8"/>
      <c r="I738" s="8"/>
      <c r="J738" s="8"/>
      <c r="K738" s="8"/>
      <c r="L738" s="8"/>
      <c r="M738" s="8"/>
      <c r="N738" s="8"/>
      <c r="O738" s="8"/>
      <c r="P738" s="8"/>
      <c r="Q738" s="8"/>
      <c r="R738" s="8"/>
      <c r="S738" s="8"/>
      <c r="T738" s="8"/>
      <c r="U738" s="8"/>
      <c r="V738" s="8"/>
    </row>
    <row r="739" customFormat="false" ht="15.75" hidden="false" customHeight="false" outlineLevel="0" collapsed="false">
      <c r="A739" s="8"/>
      <c r="B739" s="8"/>
      <c r="C739" s="8"/>
      <c r="D739" s="8"/>
      <c r="E739" s="8"/>
      <c r="F739" s="8"/>
      <c r="G739" s="8"/>
      <c r="H739" s="8"/>
      <c r="I739" s="8"/>
      <c r="J739" s="8"/>
      <c r="K739" s="8"/>
      <c r="L739" s="8"/>
      <c r="M739" s="8"/>
      <c r="N739" s="8"/>
      <c r="O739" s="8"/>
      <c r="P739" s="8"/>
      <c r="Q739" s="8"/>
      <c r="R739" s="8"/>
      <c r="S739" s="8"/>
      <c r="T739" s="8"/>
      <c r="U739" s="8"/>
      <c r="V739" s="8"/>
    </row>
    <row r="740" customFormat="false" ht="15.75" hidden="false" customHeight="false" outlineLevel="0" collapsed="false">
      <c r="A740" s="8"/>
      <c r="B740" s="8"/>
      <c r="C740" s="8"/>
      <c r="D740" s="8"/>
      <c r="E740" s="8"/>
      <c r="F740" s="8"/>
      <c r="G740" s="8"/>
      <c r="H740" s="8"/>
      <c r="I740" s="8"/>
      <c r="J740" s="8"/>
      <c r="K740" s="8"/>
      <c r="L740" s="8"/>
      <c r="M740" s="8"/>
      <c r="N740" s="8"/>
      <c r="O740" s="8"/>
      <c r="P740" s="8"/>
      <c r="Q740" s="8"/>
      <c r="R740" s="8"/>
      <c r="S740" s="8"/>
      <c r="T740" s="8"/>
      <c r="U740" s="8"/>
      <c r="V740" s="8"/>
    </row>
    <row r="741" customFormat="false" ht="15.75" hidden="false" customHeight="false" outlineLevel="0" collapsed="false">
      <c r="A741" s="8"/>
      <c r="B741" s="8"/>
      <c r="C741" s="8"/>
      <c r="D741" s="8"/>
      <c r="E741" s="8"/>
      <c r="F741" s="8"/>
      <c r="G741" s="8"/>
      <c r="H741" s="8"/>
      <c r="I741" s="8"/>
      <c r="J741" s="8"/>
      <c r="K741" s="8"/>
      <c r="L741" s="8"/>
      <c r="M741" s="8"/>
      <c r="N741" s="8"/>
      <c r="O741" s="8"/>
      <c r="P741" s="8"/>
      <c r="Q741" s="8"/>
      <c r="R741" s="8"/>
      <c r="S741" s="8"/>
      <c r="T741" s="8"/>
      <c r="U741" s="8"/>
      <c r="V741" s="8"/>
    </row>
    <row r="742" customFormat="false" ht="15.75" hidden="false" customHeight="false" outlineLevel="0" collapsed="false">
      <c r="A742" s="8"/>
      <c r="B742" s="8"/>
      <c r="C742" s="8"/>
      <c r="D742" s="8"/>
      <c r="E742" s="8"/>
      <c r="F742" s="8"/>
      <c r="G742" s="8"/>
      <c r="H742" s="8"/>
      <c r="I742" s="8"/>
      <c r="J742" s="8"/>
      <c r="K742" s="8"/>
      <c r="L742" s="8"/>
      <c r="M742" s="8"/>
      <c r="N742" s="8"/>
      <c r="O742" s="8"/>
      <c r="P742" s="8"/>
      <c r="Q742" s="8"/>
      <c r="R742" s="8"/>
      <c r="S742" s="8"/>
      <c r="T742" s="8"/>
      <c r="U742" s="8"/>
      <c r="V742" s="8"/>
    </row>
    <row r="743" customFormat="false" ht="15.75" hidden="false" customHeight="false" outlineLevel="0" collapsed="false">
      <c r="A743" s="8"/>
      <c r="B743" s="8"/>
      <c r="C743" s="8"/>
      <c r="D743" s="8"/>
      <c r="E743" s="8"/>
      <c r="F743" s="8"/>
      <c r="G743" s="8"/>
      <c r="H743" s="8"/>
      <c r="I743" s="8"/>
      <c r="J743" s="8"/>
      <c r="K743" s="8"/>
      <c r="L743" s="8"/>
      <c r="M743" s="8"/>
      <c r="N743" s="8"/>
      <c r="O743" s="8"/>
      <c r="P743" s="8"/>
      <c r="Q743" s="8"/>
      <c r="R743" s="8"/>
      <c r="S743" s="8"/>
      <c r="T743" s="8"/>
      <c r="U743" s="8"/>
      <c r="V743" s="8"/>
    </row>
    <row r="744" customFormat="false" ht="15.75" hidden="false" customHeight="false" outlineLevel="0" collapsed="false">
      <c r="A744" s="8"/>
      <c r="B744" s="8"/>
      <c r="C744" s="8"/>
      <c r="D744" s="8"/>
      <c r="E744" s="8"/>
      <c r="F744" s="8"/>
      <c r="G744" s="8"/>
      <c r="H744" s="8"/>
      <c r="I744" s="8"/>
      <c r="J744" s="8"/>
      <c r="K744" s="8"/>
      <c r="L744" s="8"/>
      <c r="M744" s="8"/>
      <c r="N744" s="8"/>
      <c r="O744" s="8"/>
      <c r="P744" s="8"/>
      <c r="Q744" s="8"/>
      <c r="R744" s="8"/>
      <c r="S744" s="8"/>
      <c r="T744" s="8"/>
      <c r="U744" s="8"/>
      <c r="V744" s="8"/>
    </row>
    <row r="745" customFormat="false" ht="15.75" hidden="false" customHeight="false" outlineLevel="0" collapsed="false">
      <c r="A745" s="8"/>
      <c r="B745" s="8"/>
      <c r="C745" s="8"/>
      <c r="D745" s="8"/>
      <c r="E745" s="8"/>
      <c r="F745" s="8"/>
      <c r="G745" s="8"/>
      <c r="H745" s="8"/>
      <c r="I745" s="8"/>
      <c r="J745" s="8"/>
      <c r="K745" s="8"/>
      <c r="L745" s="8"/>
      <c r="M745" s="8"/>
      <c r="N745" s="8"/>
      <c r="O745" s="8"/>
      <c r="P745" s="8"/>
      <c r="Q745" s="8"/>
      <c r="R745" s="8"/>
      <c r="S745" s="8"/>
      <c r="T745" s="8"/>
      <c r="U745" s="8"/>
      <c r="V745" s="8"/>
    </row>
    <row r="746" customFormat="false" ht="15.75" hidden="false" customHeight="false" outlineLevel="0" collapsed="false">
      <c r="A746" s="8"/>
      <c r="B746" s="8"/>
      <c r="C746" s="8"/>
      <c r="D746" s="8"/>
      <c r="E746" s="8"/>
      <c r="F746" s="8"/>
      <c r="G746" s="8"/>
      <c r="H746" s="8"/>
      <c r="I746" s="8"/>
      <c r="J746" s="8"/>
      <c r="K746" s="8"/>
      <c r="L746" s="8"/>
      <c r="M746" s="8"/>
      <c r="N746" s="8"/>
      <c r="O746" s="8"/>
      <c r="P746" s="8"/>
      <c r="Q746" s="8"/>
      <c r="R746" s="8"/>
      <c r="S746" s="8"/>
      <c r="T746" s="8"/>
      <c r="U746" s="8"/>
      <c r="V746" s="8"/>
    </row>
    <row r="747" customFormat="false" ht="15.75" hidden="false" customHeight="false" outlineLevel="0" collapsed="false">
      <c r="A747" s="8"/>
      <c r="B747" s="8"/>
      <c r="C747" s="8"/>
      <c r="D747" s="8"/>
      <c r="E747" s="8"/>
      <c r="F747" s="8"/>
      <c r="G747" s="8"/>
      <c r="H747" s="8"/>
      <c r="I747" s="8"/>
      <c r="J747" s="8"/>
      <c r="K747" s="8"/>
      <c r="L747" s="8"/>
      <c r="M747" s="8"/>
      <c r="N747" s="8"/>
      <c r="O747" s="8"/>
      <c r="P747" s="8"/>
      <c r="Q747" s="8"/>
      <c r="R747" s="8"/>
      <c r="S747" s="8"/>
      <c r="T747" s="8"/>
      <c r="U747" s="8"/>
      <c r="V747" s="8"/>
    </row>
    <row r="748" customFormat="false" ht="15.75" hidden="false" customHeight="false" outlineLevel="0" collapsed="false">
      <c r="A748" s="8"/>
      <c r="B748" s="8"/>
      <c r="C748" s="8"/>
      <c r="D748" s="8"/>
      <c r="E748" s="8"/>
      <c r="F748" s="8"/>
      <c r="G748" s="8"/>
      <c r="H748" s="8"/>
      <c r="I748" s="8"/>
      <c r="J748" s="8"/>
      <c r="K748" s="8"/>
      <c r="L748" s="8"/>
      <c r="M748" s="8"/>
      <c r="N748" s="8"/>
      <c r="O748" s="8"/>
      <c r="P748" s="8"/>
      <c r="Q748" s="8"/>
      <c r="R748" s="8"/>
      <c r="S748" s="8"/>
      <c r="T748" s="8"/>
      <c r="U748" s="8"/>
      <c r="V748" s="8"/>
    </row>
    <row r="749" customFormat="false" ht="15.75" hidden="false" customHeight="false" outlineLevel="0" collapsed="false">
      <c r="A749" s="8"/>
      <c r="B749" s="8"/>
      <c r="C749" s="8"/>
      <c r="D749" s="8"/>
      <c r="E749" s="8"/>
      <c r="F749" s="8"/>
      <c r="G749" s="8"/>
      <c r="H749" s="8"/>
      <c r="I749" s="8"/>
      <c r="J749" s="8"/>
      <c r="K749" s="8"/>
      <c r="L749" s="8"/>
      <c r="M749" s="8"/>
      <c r="N749" s="8"/>
      <c r="O749" s="8"/>
      <c r="P749" s="8"/>
      <c r="Q749" s="8"/>
      <c r="R749" s="8"/>
      <c r="S749" s="8"/>
      <c r="T749" s="8"/>
      <c r="U749" s="8"/>
      <c r="V749" s="8"/>
    </row>
    <row r="750" customFormat="false" ht="15.75" hidden="false" customHeight="false" outlineLevel="0" collapsed="false">
      <c r="A750" s="8"/>
      <c r="B750" s="8"/>
      <c r="C750" s="8"/>
      <c r="D750" s="8"/>
      <c r="E750" s="8"/>
      <c r="F750" s="8"/>
      <c r="G750" s="8"/>
      <c r="H750" s="8"/>
      <c r="I750" s="8"/>
      <c r="J750" s="8"/>
      <c r="K750" s="8"/>
      <c r="L750" s="8"/>
      <c r="M750" s="8"/>
      <c r="N750" s="8"/>
      <c r="O750" s="8"/>
      <c r="P750" s="8"/>
      <c r="Q750" s="8"/>
      <c r="R750" s="8"/>
      <c r="S750" s="8"/>
      <c r="T750" s="8"/>
      <c r="U750" s="8"/>
      <c r="V750" s="8"/>
    </row>
    <row r="751" customFormat="false" ht="15.75" hidden="false" customHeight="false" outlineLevel="0" collapsed="false">
      <c r="A751" s="8"/>
      <c r="B751" s="8"/>
      <c r="C751" s="8"/>
      <c r="D751" s="8"/>
      <c r="E751" s="8"/>
      <c r="F751" s="8"/>
      <c r="G751" s="8"/>
      <c r="H751" s="8"/>
      <c r="I751" s="8"/>
      <c r="J751" s="8"/>
      <c r="K751" s="8"/>
      <c r="L751" s="8"/>
      <c r="M751" s="8"/>
      <c r="N751" s="8"/>
      <c r="O751" s="8"/>
      <c r="P751" s="8"/>
      <c r="Q751" s="8"/>
      <c r="R751" s="8"/>
      <c r="S751" s="8"/>
      <c r="T751" s="8"/>
      <c r="U751" s="8"/>
      <c r="V751" s="8"/>
    </row>
    <row r="752" customFormat="false" ht="15.75" hidden="false" customHeight="false" outlineLevel="0" collapsed="false">
      <c r="A752" s="8"/>
      <c r="B752" s="8"/>
      <c r="C752" s="8"/>
      <c r="D752" s="8"/>
      <c r="E752" s="8"/>
      <c r="F752" s="8"/>
      <c r="G752" s="8"/>
      <c r="H752" s="8"/>
      <c r="I752" s="8"/>
      <c r="J752" s="8"/>
      <c r="K752" s="8"/>
      <c r="L752" s="8"/>
      <c r="M752" s="8"/>
      <c r="N752" s="8"/>
      <c r="O752" s="8"/>
      <c r="P752" s="8"/>
      <c r="Q752" s="8"/>
      <c r="R752" s="8"/>
      <c r="S752" s="8"/>
      <c r="T752" s="8"/>
      <c r="U752" s="8"/>
      <c r="V752" s="8"/>
    </row>
    <row r="753" customFormat="false" ht="15.75" hidden="false" customHeight="false" outlineLevel="0" collapsed="false">
      <c r="A753" s="8"/>
      <c r="B753" s="8"/>
      <c r="C753" s="8"/>
      <c r="D753" s="8"/>
      <c r="E753" s="8"/>
      <c r="F753" s="8"/>
      <c r="G753" s="8"/>
      <c r="H753" s="8"/>
      <c r="I753" s="8"/>
      <c r="J753" s="8"/>
      <c r="K753" s="8"/>
      <c r="L753" s="8"/>
      <c r="M753" s="8"/>
      <c r="N753" s="8"/>
      <c r="O753" s="8"/>
      <c r="P753" s="8"/>
      <c r="Q753" s="8"/>
      <c r="R753" s="8"/>
      <c r="S753" s="8"/>
      <c r="T753" s="8"/>
      <c r="U753" s="8"/>
      <c r="V753" s="8"/>
    </row>
    <row r="754" customFormat="false" ht="15.75" hidden="false" customHeight="false" outlineLevel="0" collapsed="false">
      <c r="A754" s="8"/>
      <c r="B754" s="8"/>
      <c r="C754" s="8"/>
      <c r="D754" s="8"/>
      <c r="E754" s="8"/>
      <c r="F754" s="8"/>
      <c r="G754" s="8"/>
      <c r="H754" s="8"/>
      <c r="I754" s="8"/>
      <c r="J754" s="8"/>
      <c r="K754" s="8"/>
      <c r="L754" s="8"/>
      <c r="M754" s="8"/>
      <c r="N754" s="8"/>
      <c r="O754" s="8"/>
      <c r="P754" s="8"/>
      <c r="Q754" s="8"/>
      <c r="R754" s="8"/>
      <c r="S754" s="8"/>
      <c r="T754" s="8"/>
      <c r="U754" s="8"/>
      <c r="V754" s="8"/>
    </row>
    <row r="755" customFormat="false" ht="15.75" hidden="false" customHeight="false" outlineLevel="0" collapsed="false">
      <c r="A755" s="8"/>
      <c r="B755" s="8"/>
      <c r="C755" s="8"/>
      <c r="D755" s="8"/>
      <c r="E755" s="8"/>
      <c r="F755" s="8"/>
      <c r="G755" s="8"/>
      <c r="H755" s="8"/>
      <c r="I755" s="8"/>
      <c r="J755" s="8"/>
      <c r="K755" s="8"/>
      <c r="L755" s="8"/>
      <c r="M755" s="8"/>
      <c r="N755" s="8"/>
      <c r="O755" s="8"/>
      <c r="P755" s="8"/>
      <c r="Q755" s="8"/>
      <c r="R755" s="8"/>
      <c r="S755" s="8"/>
      <c r="T755" s="8"/>
      <c r="U755" s="8"/>
      <c r="V755" s="8"/>
    </row>
    <row r="756" customFormat="false" ht="15.75" hidden="false" customHeight="false" outlineLevel="0" collapsed="false">
      <c r="A756" s="8"/>
      <c r="B756" s="8"/>
      <c r="C756" s="8"/>
      <c r="D756" s="8"/>
      <c r="E756" s="8"/>
      <c r="F756" s="8"/>
      <c r="G756" s="8"/>
      <c r="H756" s="8"/>
      <c r="I756" s="8"/>
      <c r="J756" s="8"/>
      <c r="K756" s="8"/>
      <c r="L756" s="8"/>
      <c r="M756" s="8"/>
      <c r="N756" s="8"/>
      <c r="O756" s="8"/>
      <c r="P756" s="8"/>
      <c r="Q756" s="8"/>
      <c r="R756" s="8"/>
      <c r="S756" s="8"/>
      <c r="T756" s="8"/>
      <c r="U756" s="8"/>
      <c r="V756" s="8"/>
    </row>
    <row r="757" customFormat="false" ht="15.75" hidden="false" customHeight="false" outlineLevel="0" collapsed="false">
      <c r="A757" s="8"/>
      <c r="B757" s="8"/>
      <c r="C757" s="8"/>
      <c r="D757" s="8"/>
      <c r="E757" s="8"/>
      <c r="F757" s="8"/>
      <c r="G757" s="8"/>
      <c r="H757" s="8"/>
      <c r="I757" s="8"/>
      <c r="J757" s="8"/>
      <c r="K757" s="8"/>
      <c r="L757" s="8"/>
      <c r="M757" s="8"/>
      <c r="N757" s="8"/>
      <c r="O757" s="8"/>
      <c r="P757" s="8"/>
      <c r="Q757" s="8"/>
      <c r="R757" s="8"/>
      <c r="S757" s="8"/>
      <c r="T757" s="8"/>
      <c r="U757" s="8"/>
      <c r="V757" s="8"/>
    </row>
    <row r="758" customFormat="false" ht="15.75" hidden="false" customHeight="false" outlineLevel="0" collapsed="false">
      <c r="A758" s="8"/>
      <c r="B758" s="8"/>
      <c r="C758" s="8"/>
      <c r="D758" s="8"/>
      <c r="E758" s="8"/>
      <c r="F758" s="8"/>
      <c r="G758" s="8"/>
      <c r="H758" s="8"/>
      <c r="I758" s="8"/>
      <c r="J758" s="8"/>
      <c r="K758" s="8"/>
      <c r="L758" s="8"/>
      <c r="M758" s="8"/>
      <c r="N758" s="8"/>
      <c r="O758" s="8"/>
      <c r="P758" s="8"/>
      <c r="Q758" s="8"/>
      <c r="R758" s="8"/>
      <c r="S758" s="8"/>
      <c r="T758" s="8"/>
      <c r="U758" s="8"/>
      <c r="V758" s="8"/>
    </row>
    <row r="759" customFormat="false" ht="15.75" hidden="false" customHeight="false" outlineLevel="0" collapsed="false">
      <c r="A759" s="8"/>
      <c r="B759" s="8"/>
      <c r="C759" s="8"/>
      <c r="D759" s="8"/>
      <c r="E759" s="8"/>
      <c r="F759" s="8"/>
      <c r="G759" s="8"/>
      <c r="H759" s="8"/>
      <c r="I759" s="8"/>
      <c r="J759" s="8"/>
      <c r="K759" s="8"/>
      <c r="L759" s="8"/>
      <c r="M759" s="8"/>
      <c r="N759" s="8"/>
      <c r="O759" s="8"/>
      <c r="P759" s="8"/>
      <c r="Q759" s="8"/>
      <c r="R759" s="8"/>
      <c r="S759" s="8"/>
      <c r="T759" s="8"/>
      <c r="U759" s="8"/>
      <c r="V759" s="8"/>
    </row>
    <row r="760" customFormat="false" ht="15.75" hidden="false" customHeight="false" outlineLevel="0" collapsed="false">
      <c r="A760" s="8"/>
      <c r="B760" s="8"/>
      <c r="C760" s="8"/>
      <c r="D760" s="8"/>
      <c r="E760" s="8"/>
      <c r="F760" s="8"/>
      <c r="G760" s="8"/>
      <c r="H760" s="8"/>
      <c r="I760" s="8"/>
      <c r="J760" s="8"/>
      <c r="K760" s="8"/>
      <c r="L760" s="8"/>
      <c r="M760" s="8"/>
      <c r="N760" s="8"/>
      <c r="O760" s="8"/>
      <c r="P760" s="8"/>
      <c r="Q760" s="8"/>
      <c r="R760" s="8"/>
      <c r="S760" s="8"/>
      <c r="T760" s="8"/>
      <c r="U760" s="8"/>
      <c r="V760" s="8"/>
    </row>
    <row r="761" customFormat="false" ht="15.75" hidden="false" customHeight="false" outlineLevel="0" collapsed="false">
      <c r="A761" s="8"/>
      <c r="B761" s="8"/>
      <c r="C761" s="8"/>
      <c r="D761" s="8"/>
      <c r="E761" s="8"/>
      <c r="F761" s="8"/>
      <c r="G761" s="8"/>
      <c r="H761" s="8"/>
      <c r="I761" s="8"/>
      <c r="J761" s="8"/>
      <c r="K761" s="8"/>
      <c r="L761" s="8"/>
      <c r="M761" s="8"/>
      <c r="N761" s="8"/>
      <c r="O761" s="8"/>
      <c r="P761" s="8"/>
      <c r="Q761" s="8"/>
      <c r="R761" s="8"/>
      <c r="S761" s="8"/>
      <c r="T761" s="8"/>
      <c r="U761" s="8"/>
      <c r="V761" s="8"/>
    </row>
    <row r="762" customFormat="false" ht="15.75" hidden="false" customHeight="false" outlineLevel="0" collapsed="false">
      <c r="A762" s="8"/>
      <c r="B762" s="8"/>
      <c r="C762" s="8"/>
      <c r="D762" s="8"/>
      <c r="E762" s="8"/>
      <c r="F762" s="8"/>
      <c r="G762" s="8"/>
      <c r="H762" s="8"/>
      <c r="I762" s="8"/>
      <c r="J762" s="8"/>
      <c r="K762" s="8"/>
      <c r="L762" s="8"/>
      <c r="M762" s="8"/>
      <c r="N762" s="8"/>
      <c r="O762" s="8"/>
      <c r="P762" s="8"/>
      <c r="Q762" s="8"/>
      <c r="R762" s="8"/>
      <c r="S762" s="8"/>
      <c r="T762" s="8"/>
      <c r="U762" s="8"/>
      <c r="V762" s="8"/>
    </row>
    <row r="763" customFormat="false" ht="15.75" hidden="false" customHeight="false" outlineLevel="0" collapsed="false">
      <c r="A763" s="8"/>
      <c r="B763" s="8"/>
      <c r="C763" s="8"/>
      <c r="D763" s="8"/>
      <c r="E763" s="8"/>
      <c r="F763" s="8"/>
      <c r="G763" s="8"/>
      <c r="H763" s="8"/>
      <c r="I763" s="8"/>
      <c r="J763" s="8"/>
      <c r="K763" s="8"/>
      <c r="L763" s="8"/>
      <c r="M763" s="8"/>
      <c r="N763" s="8"/>
      <c r="O763" s="8"/>
      <c r="P763" s="8"/>
      <c r="Q763" s="8"/>
      <c r="R763" s="8"/>
      <c r="S763" s="8"/>
      <c r="T763" s="8"/>
      <c r="U763" s="8"/>
      <c r="V763" s="8"/>
    </row>
    <row r="764" customFormat="false" ht="15.75" hidden="false" customHeight="false" outlineLevel="0" collapsed="false">
      <c r="A764" s="8"/>
      <c r="B764" s="8"/>
      <c r="C764" s="8"/>
      <c r="D764" s="8"/>
      <c r="E764" s="8"/>
      <c r="F764" s="8"/>
      <c r="G764" s="8"/>
      <c r="H764" s="8"/>
      <c r="I764" s="8"/>
      <c r="J764" s="8"/>
      <c r="K764" s="8"/>
      <c r="L764" s="8"/>
      <c r="M764" s="8"/>
      <c r="N764" s="8"/>
      <c r="O764" s="8"/>
      <c r="P764" s="8"/>
      <c r="Q764" s="8"/>
      <c r="R764" s="8"/>
      <c r="S764" s="8"/>
      <c r="T764" s="8"/>
      <c r="U764" s="8"/>
      <c r="V764" s="8"/>
    </row>
    <row r="765" customFormat="false" ht="15.75" hidden="false" customHeight="false" outlineLevel="0" collapsed="false">
      <c r="A765" s="8"/>
      <c r="B765" s="8"/>
      <c r="C765" s="8"/>
      <c r="D765" s="8"/>
      <c r="E765" s="8"/>
      <c r="F765" s="8"/>
      <c r="G765" s="8"/>
      <c r="H765" s="8"/>
      <c r="I765" s="8"/>
      <c r="J765" s="8"/>
      <c r="K765" s="8"/>
      <c r="L765" s="8"/>
      <c r="M765" s="8"/>
      <c r="N765" s="8"/>
      <c r="O765" s="8"/>
      <c r="P765" s="8"/>
      <c r="Q765" s="8"/>
      <c r="R765" s="8"/>
      <c r="S765" s="8"/>
      <c r="T765" s="8"/>
      <c r="U765" s="8"/>
      <c r="V765" s="8"/>
    </row>
    <row r="766" customFormat="false" ht="15.75" hidden="false" customHeight="false" outlineLevel="0" collapsed="false">
      <c r="A766" s="8"/>
      <c r="B766" s="8"/>
      <c r="C766" s="8"/>
      <c r="D766" s="8"/>
      <c r="E766" s="8"/>
      <c r="F766" s="8"/>
      <c r="G766" s="8"/>
      <c r="H766" s="8"/>
      <c r="I766" s="8"/>
      <c r="J766" s="8"/>
      <c r="K766" s="8"/>
      <c r="L766" s="8"/>
      <c r="M766" s="8"/>
      <c r="N766" s="8"/>
      <c r="O766" s="8"/>
      <c r="P766" s="8"/>
      <c r="Q766" s="8"/>
      <c r="R766" s="8"/>
      <c r="S766" s="8"/>
      <c r="T766" s="8"/>
      <c r="U766" s="8"/>
      <c r="V766" s="8"/>
    </row>
    <row r="767" customFormat="false" ht="15.75" hidden="false" customHeight="false" outlineLevel="0" collapsed="false">
      <c r="A767" s="8"/>
      <c r="B767" s="8"/>
      <c r="C767" s="8"/>
      <c r="D767" s="8"/>
      <c r="E767" s="8"/>
      <c r="F767" s="8"/>
      <c r="G767" s="8"/>
      <c r="H767" s="8"/>
      <c r="I767" s="8"/>
      <c r="J767" s="8"/>
      <c r="K767" s="8"/>
      <c r="L767" s="8"/>
      <c r="M767" s="8"/>
      <c r="N767" s="8"/>
      <c r="O767" s="8"/>
      <c r="P767" s="8"/>
      <c r="Q767" s="8"/>
      <c r="R767" s="8"/>
      <c r="S767" s="8"/>
      <c r="T767" s="8"/>
      <c r="U767" s="8"/>
      <c r="V767" s="8"/>
    </row>
    <row r="768" customFormat="false" ht="15.75" hidden="false" customHeight="false" outlineLevel="0" collapsed="false">
      <c r="A768" s="8"/>
      <c r="B768" s="8"/>
      <c r="C768" s="8"/>
      <c r="D768" s="8"/>
      <c r="E768" s="8"/>
      <c r="F768" s="8"/>
      <c r="G768" s="8"/>
      <c r="H768" s="8"/>
      <c r="I768" s="8"/>
      <c r="J768" s="8"/>
      <c r="K768" s="8"/>
      <c r="L768" s="8"/>
      <c r="M768" s="8"/>
      <c r="N768" s="8"/>
      <c r="O768" s="8"/>
      <c r="P768" s="8"/>
      <c r="Q768" s="8"/>
      <c r="R768" s="8"/>
      <c r="S768" s="8"/>
      <c r="T768" s="8"/>
      <c r="U768" s="8"/>
      <c r="V768" s="8"/>
    </row>
    <row r="769" customFormat="false" ht="15.75" hidden="false" customHeight="false" outlineLevel="0" collapsed="false">
      <c r="A769" s="8"/>
      <c r="B769" s="8"/>
      <c r="C769" s="8"/>
      <c r="D769" s="8"/>
      <c r="E769" s="8"/>
      <c r="F769" s="8"/>
      <c r="G769" s="8"/>
      <c r="H769" s="8"/>
      <c r="I769" s="8"/>
      <c r="J769" s="8"/>
      <c r="K769" s="8"/>
      <c r="L769" s="8"/>
      <c r="M769" s="8"/>
      <c r="N769" s="8"/>
      <c r="O769" s="8"/>
      <c r="P769" s="8"/>
      <c r="Q769" s="8"/>
      <c r="R769" s="8"/>
      <c r="S769" s="8"/>
      <c r="T769" s="8"/>
      <c r="U769" s="8"/>
      <c r="V769" s="8"/>
    </row>
    <row r="770" customFormat="false" ht="15.75" hidden="false" customHeight="false" outlineLevel="0" collapsed="false">
      <c r="A770" s="8"/>
      <c r="B770" s="8"/>
      <c r="C770" s="8"/>
      <c r="D770" s="8"/>
      <c r="E770" s="8"/>
      <c r="F770" s="8"/>
      <c r="G770" s="8"/>
      <c r="H770" s="8"/>
      <c r="I770" s="8"/>
      <c r="J770" s="8"/>
      <c r="K770" s="8"/>
      <c r="L770" s="8"/>
      <c r="M770" s="8"/>
      <c r="N770" s="8"/>
      <c r="O770" s="8"/>
      <c r="P770" s="8"/>
      <c r="Q770" s="8"/>
      <c r="R770" s="8"/>
      <c r="S770" s="8"/>
      <c r="T770" s="8"/>
      <c r="U770" s="8"/>
      <c r="V770" s="8"/>
    </row>
    <row r="771" customFormat="false" ht="15.75" hidden="false" customHeight="false" outlineLevel="0" collapsed="false">
      <c r="A771" s="8"/>
      <c r="B771" s="8"/>
      <c r="C771" s="8"/>
      <c r="D771" s="8"/>
      <c r="E771" s="8"/>
      <c r="F771" s="8"/>
      <c r="G771" s="8"/>
      <c r="H771" s="8"/>
      <c r="I771" s="8"/>
      <c r="J771" s="8"/>
      <c r="K771" s="8"/>
      <c r="L771" s="8"/>
      <c r="M771" s="8"/>
      <c r="N771" s="8"/>
      <c r="O771" s="8"/>
      <c r="P771" s="8"/>
      <c r="Q771" s="8"/>
      <c r="R771" s="8"/>
      <c r="S771" s="8"/>
      <c r="T771" s="8"/>
      <c r="U771" s="8"/>
      <c r="V771" s="8"/>
    </row>
    <row r="772" customFormat="false" ht="15.75" hidden="false" customHeight="false" outlineLevel="0" collapsed="false">
      <c r="A772" s="8"/>
      <c r="B772" s="8"/>
      <c r="C772" s="8"/>
      <c r="D772" s="8"/>
      <c r="E772" s="8"/>
      <c r="F772" s="8"/>
      <c r="G772" s="8"/>
      <c r="H772" s="8"/>
      <c r="I772" s="8"/>
      <c r="J772" s="8"/>
      <c r="K772" s="8"/>
      <c r="L772" s="8"/>
      <c r="M772" s="8"/>
      <c r="N772" s="8"/>
      <c r="O772" s="8"/>
      <c r="P772" s="8"/>
      <c r="Q772" s="8"/>
      <c r="R772" s="8"/>
      <c r="S772" s="8"/>
      <c r="T772" s="8"/>
      <c r="U772" s="8"/>
      <c r="V772" s="8"/>
    </row>
    <row r="773" customFormat="false" ht="15.75" hidden="false" customHeight="false" outlineLevel="0" collapsed="false">
      <c r="A773" s="8"/>
      <c r="B773" s="8"/>
      <c r="C773" s="8"/>
      <c r="D773" s="8"/>
      <c r="E773" s="8"/>
      <c r="F773" s="8"/>
      <c r="G773" s="8"/>
      <c r="H773" s="8"/>
      <c r="I773" s="8"/>
      <c r="J773" s="8"/>
      <c r="K773" s="8"/>
      <c r="L773" s="8"/>
      <c r="M773" s="8"/>
      <c r="N773" s="8"/>
      <c r="O773" s="8"/>
      <c r="P773" s="8"/>
      <c r="Q773" s="8"/>
      <c r="R773" s="8"/>
      <c r="S773" s="8"/>
      <c r="T773" s="8"/>
      <c r="U773" s="8"/>
      <c r="V773" s="8"/>
    </row>
    <row r="774" customFormat="false" ht="15.75" hidden="false" customHeight="false" outlineLevel="0" collapsed="false">
      <c r="A774" s="8"/>
      <c r="B774" s="8"/>
      <c r="C774" s="8"/>
      <c r="D774" s="8"/>
      <c r="E774" s="8"/>
      <c r="F774" s="8"/>
      <c r="G774" s="8"/>
      <c r="H774" s="8"/>
      <c r="I774" s="8"/>
      <c r="J774" s="8"/>
      <c r="K774" s="8"/>
      <c r="L774" s="8"/>
      <c r="M774" s="8"/>
      <c r="N774" s="8"/>
      <c r="O774" s="8"/>
      <c r="P774" s="8"/>
      <c r="Q774" s="8"/>
      <c r="R774" s="8"/>
      <c r="S774" s="8"/>
      <c r="T774" s="8"/>
      <c r="U774" s="8"/>
      <c r="V774" s="8"/>
    </row>
    <row r="775" customFormat="false" ht="15.75" hidden="false" customHeight="false" outlineLevel="0" collapsed="false">
      <c r="A775" s="8"/>
      <c r="B775" s="8"/>
      <c r="C775" s="8"/>
      <c r="D775" s="8"/>
      <c r="E775" s="8"/>
      <c r="F775" s="8"/>
      <c r="G775" s="8"/>
      <c r="H775" s="8"/>
      <c r="I775" s="8"/>
      <c r="J775" s="8"/>
      <c r="K775" s="8"/>
      <c r="L775" s="8"/>
      <c r="M775" s="8"/>
      <c r="N775" s="8"/>
      <c r="O775" s="8"/>
      <c r="P775" s="8"/>
      <c r="Q775" s="8"/>
      <c r="R775" s="8"/>
      <c r="S775" s="8"/>
      <c r="T775" s="8"/>
      <c r="U775" s="8"/>
      <c r="V775" s="8"/>
    </row>
    <row r="776" customFormat="false" ht="15.75" hidden="false" customHeight="false" outlineLevel="0" collapsed="false">
      <c r="A776" s="8"/>
      <c r="B776" s="8"/>
      <c r="C776" s="8"/>
      <c r="D776" s="8"/>
      <c r="E776" s="8"/>
      <c r="F776" s="8"/>
      <c r="G776" s="8"/>
      <c r="H776" s="8"/>
      <c r="I776" s="8"/>
      <c r="J776" s="8"/>
      <c r="K776" s="8"/>
      <c r="L776" s="8"/>
      <c r="M776" s="8"/>
      <c r="N776" s="8"/>
      <c r="O776" s="8"/>
      <c r="P776" s="8"/>
      <c r="Q776" s="8"/>
      <c r="R776" s="8"/>
      <c r="S776" s="8"/>
      <c r="T776" s="8"/>
      <c r="U776" s="8"/>
      <c r="V776" s="8"/>
    </row>
    <row r="777" customFormat="false" ht="15.75" hidden="false" customHeight="false" outlineLevel="0" collapsed="false">
      <c r="A777" s="8"/>
      <c r="B777" s="8"/>
      <c r="C777" s="8"/>
      <c r="D777" s="8"/>
      <c r="E777" s="8"/>
      <c r="F777" s="8"/>
      <c r="G777" s="8"/>
      <c r="H777" s="8"/>
      <c r="I777" s="8"/>
      <c r="J777" s="8"/>
      <c r="K777" s="8"/>
      <c r="L777" s="8"/>
      <c r="M777" s="8"/>
      <c r="N777" s="8"/>
      <c r="O777" s="8"/>
      <c r="P777" s="8"/>
      <c r="Q777" s="8"/>
      <c r="R777" s="8"/>
      <c r="S777" s="8"/>
      <c r="T777" s="8"/>
      <c r="U777" s="8"/>
      <c r="V777" s="8"/>
    </row>
    <row r="778" customFormat="false" ht="15.75" hidden="false" customHeight="false" outlineLevel="0" collapsed="false">
      <c r="A778" s="8"/>
      <c r="B778" s="8"/>
      <c r="C778" s="8"/>
      <c r="D778" s="8"/>
      <c r="E778" s="8"/>
      <c r="F778" s="8"/>
      <c r="G778" s="8"/>
      <c r="H778" s="8"/>
      <c r="I778" s="8"/>
      <c r="J778" s="8"/>
      <c r="K778" s="8"/>
      <c r="L778" s="8"/>
      <c r="M778" s="8"/>
      <c r="N778" s="8"/>
      <c r="O778" s="8"/>
      <c r="P778" s="8"/>
      <c r="Q778" s="8"/>
      <c r="R778" s="8"/>
      <c r="S778" s="8"/>
      <c r="T778" s="8"/>
      <c r="U778" s="8"/>
      <c r="V778" s="8"/>
    </row>
    <row r="779" customFormat="false" ht="15.75" hidden="false" customHeight="false" outlineLevel="0" collapsed="false">
      <c r="A779" s="8"/>
      <c r="B779" s="8"/>
      <c r="C779" s="8"/>
      <c r="D779" s="8"/>
      <c r="E779" s="8"/>
      <c r="F779" s="8"/>
      <c r="G779" s="8"/>
      <c r="H779" s="8"/>
      <c r="I779" s="8"/>
      <c r="J779" s="8"/>
      <c r="K779" s="8"/>
      <c r="L779" s="8"/>
      <c r="M779" s="8"/>
      <c r="N779" s="8"/>
      <c r="O779" s="8"/>
      <c r="P779" s="8"/>
      <c r="Q779" s="8"/>
      <c r="R779" s="8"/>
      <c r="S779" s="8"/>
      <c r="T779" s="8"/>
      <c r="U779" s="8"/>
      <c r="V779" s="8"/>
    </row>
    <row r="780" customFormat="false" ht="15.75" hidden="false" customHeight="false" outlineLevel="0" collapsed="false">
      <c r="A780" s="8"/>
      <c r="B780" s="8"/>
      <c r="C780" s="8"/>
      <c r="D780" s="8"/>
      <c r="E780" s="8"/>
      <c r="F780" s="8"/>
      <c r="G780" s="8"/>
      <c r="H780" s="8"/>
      <c r="I780" s="8"/>
      <c r="J780" s="8"/>
      <c r="K780" s="8"/>
      <c r="L780" s="8"/>
      <c r="M780" s="8"/>
      <c r="N780" s="8"/>
      <c r="O780" s="8"/>
      <c r="P780" s="8"/>
      <c r="Q780" s="8"/>
      <c r="R780" s="8"/>
      <c r="S780" s="8"/>
      <c r="T780" s="8"/>
      <c r="U780" s="8"/>
      <c r="V780" s="8"/>
    </row>
    <row r="781" customFormat="false" ht="15.75" hidden="false" customHeight="false" outlineLevel="0" collapsed="false">
      <c r="A781" s="8"/>
      <c r="B781" s="8"/>
      <c r="C781" s="8"/>
      <c r="D781" s="8"/>
      <c r="E781" s="8"/>
      <c r="F781" s="8"/>
      <c r="G781" s="8"/>
      <c r="H781" s="8"/>
      <c r="I781" s="8"/>
      <c r="J781" s="8"/>
      <c r="K781" s="8"/>
      <c r="L781" s="8"/>
      <c r="M781" s="8"/>
      <c r="N781" s="8"/>
      <c r="O781" s="8"/>
      <c r="P781" s="8"/>
      <c r="Q781" s="8"/>
      <c r="R781" s="8"/>
      <c r="S781" s="8"/>
      <c r="T781" s="8"/>
      <c r="U781" s="8"/>
      <c r="V781" s="8"/>
    </row>
    <row r="782" customFormat="false" ht="15.75" hidden="false" customHeight="false" outlineLevel="0" collapsed="false">
      <c r="A782" s="8"/>
      <c r="B782" s="8"/>
      <c r="C782" s="8"/>
      <c r="D782" s="8"/>
      <c r="E782" s="8"/>
      <c r="F782" s="8"/>
      <c r="G782" s="8"/>
      <c r="H782" s="8"/>
      <c r="I782" s="8"/>
      <c r="J782" s="8"/>
      <c r="K782" s="8"/>
      <c r="L782" s="8"/>
      <c r="M782" s="8"/>
      <c r="N782" s="8"/>
      <c r="O782" s="8"/>
      <c r="P782" s="8"/>
      <c r="Q782" s="8"/>
      <c r="R782" s="8"/>
      <c r="S782" s="8"/>
      <c r="T782" s="8"/>
      <c r="U782" s="8"/>
      <c r="V782" s="8"/>
    </row>
    <row r="783" customFormat="false" ht="15.75" hidden="false" customHeight="false" outlineLevel="0" collapsed="false">
      <c r="A783" s="8"/>
      <c r="B783" s="8"/>
      <c r="C783" s="8"/>
      <c r="D783" s="8"/>
      <c r="E783" s="8"/>
      <c r="F783" s="8"/>
      <c r="G783" s="8"/>
      <c r="H783" s="8"/>
      <c r="I783" s="8"/>
      <c r="J783" s="8"/>
      <c r="K783" s="8"/>
      <c r="L783" s="8"/>
      <c r="M783" s="8"/>
      <c r="N783" s="8"/>
      <c r="O783" s="8"/>
      <c r="P783" s="8"/>
      <c r="Q783" s="8"/>
      <c r="R783" s="8"/>
      <c r="S783" s="8"/>
      <c r="T783" s="8"/>
      <c r="U783" s="8"/>
      <c r="V783" s="8"/>
    </row>
    <row r="784" customFormat="false" ht="15.75" hidden="false" customHeight="false" outlineLevel="0" collapsed="false">
      <c r="A784" s="8"/>
      <c r="B784" s="8"/>
      <c r="C784" s="8"/>
      <c r="D784" s="8"/>
      <c r="E784" s="8"/>
      <c r="F784" s="8"/>
      <c r="G784" s="8"/>
      <c r="H784" s="8"/>
      <c r="I784" s="8"/>
      <c r="J784" s="8"/>
      <c r="K784" s="8"/>
      <c r="L784" s="8"/>
      <c r="M784" s="8"/>
      <c r="N784" s="8"/>
      <c r="O784" s="8"/>
      <c r="P784" s="8"/>
      <c r="Q784" s="8"/>
      <c r="R784" s="8"/>
      <c r="S784" s="8"/>
      <c r="T784" s="8"/>
      <c r="U784" s="8"/>
      <c r="V784" s="8"/>
    </row>
    <row r="785" customFormat="false" ht="15.75" hidden="false" customHeight="false" outlineLevel="0" collapsed="false">
      <c r="A785" s="8"/>
      <c r="B785" s="8"/>
      <c r="C785" s="8"/>
      <c r="D785" s="8"/>
      <c r="E785" s="8"/>
      <c r="F785" s="8"/>
      <c r="G785" s="8"/>
      <c r="H785" s="8"/>
      <c r="I785" s="8"/>
      <c r="J785" s="8"/>
      <c r="K785" s="8"/>
      <c r="L785" s="8"/>
      <c r="M785" s="8"/>
      <c r="N785" s="8"/>
      <c r="O785" s="8"/>
      <c r="P785" s="8"/>
      <c r="Q785" s="8"/>
      <c r="R785" s="8"/>
      <c r="S785" s="8"/>
      <c r="T785" s="8"/>
      <c r="U785" s="8"/>
      <c r="V785" s="8"/>
    </row>
    <row r="786" customFormat="false" ht="15.75" hidden="false" customHeight="false" outlineLevel="0" collapsed="false">
      <c r="A786" s="8"/>
      <c r="B786" s="8"/>
      <c r="C786" s="8"/>
      <c r="D786" s="8"/>
      <c r="E786" s="8"/>
      <c r="F786" s="8"/>
      <c r="G786" s="8"/>
      <c r="H786" s="8"/>
      <c r="I786" s="8"/>
      <c r="J786" s="8"/>
      <c r="K786" s="8"/>
      <c r="L786" s="8"/>
      <c r="M786" s="8"/>
      <c r="N786" s="8"/>
      <c r="O786" s="8"/>
      <c r="P786" s="8"/>
      <c r="Q786" s="8"/>
      <c r="R786" s="8"/>
      <c r="S786" s="8"/>
      <c r="T786" s="8"/>
      <c r="U786" s="8"/>
      <c r="V786" s="8"/>
    </row>
    <row r="787" customFormat="false" ht="15.75" hidden="false" customHeight="false" outlineLevel="0" collapsed="false">
      <c r="A787" s="8"/>
      <c r="B787" s="8"/>
      <c r="C787" s="8"/>
      <c r="D787" s="8"/>
      <c r="E787" s="8"/>
      <c r="F787" s="8"/>
      <c r="G787" s="8"/>
      <c r="H787" s="8"/>
      <c r="I787" s="8"/>
      <c r="J787" s="8"/>
      <c r="K787" s="8"/>
      <c r="L787" s="8"/>
      <c r="M787" s="8"/>
      <c r="N787" s="8"/>
      <c r="O787" s="8"/>
      <c r="P787" s="8"/>
      <c r="Q787" s="8"/>
      <c r="R787" s="8"/>
      <c r="S787" s="8"/>
      <c r="T787" s="8"/>
      <c r="U787" s="8"/>
      <c r="V787" s="8"/>
    </row>
    <row r="788" customFormat="false" ht="15.75" hidden="false" customHeight="false" outlineLevel="0" collapsed="false">
      <c r="A788" s="8"/>
      <c r="B788" s="8"/>
      <c r="C788" s="8"/>
      <c r="D788" s="8"/>
      <c r="E788" s="8"/>
      <c r="F788" s="8"/>
      <c r="G788" s="8"/>
      <c r="H788" s="8"/>
      <c r="I788" s="8"/>
      <c r="J788" s="8"/>
      <c r="K788" s="8"/>
      <c r="L788" s="8"/>
      <c r="M788" s="8"/>
      <c r="N788" s="8"/>
      <c r="O788" s="8"/>
      <c r="P788" s="8"/>
      <c r="Q788" s="8"/>
      <c r="R788" s="8"/>
      <c r="S788" s="8"/>
      <c r="T788" s="8"/>
      <c r="U788" s="8"/>
      <c r="V788" s="8"/>
    </row>
    <row r="789" customFormat="false" ht="15.75" hidden="false" customHeight="false" outlineLevel="0" collapsed="false">
      <c r="A789" s="8"/>
      <c r="B789" s="8"/>
      <c r="C789" s="8"/>
      <c r="D789" s="8"/>
      <c r="E789" s="8"/>
      <c r="F789" s="8"/>
      <c r="G789" s="8"/>
      <c r="H789" s="8"/>
      <c r="I789" s="8"/>
      <c r="J789" s="8"/>
      <c r="K789" s="8"/>
      <c r="L789" s="8"/>
      <c r="M789" s="8"/>
      <c r="N789" s="8"/>
      <c r="O789" s="8"/>
      <c r="P789" s="8"/>
      <c r="Q789" s="8"/>
      <c r="R789" s="8"/>
      <c r="S789" s="8"/>
      <c r="T789" s="8"/>
      <c r="U789" s="8"/>
      <c r="V789" s="8"/>
    </row>
    <row r="790" customFormat="false" ht="15.75" hidden="false" customHeight="false" outlineLevel="0" collapsed="false">
      <c r="A790" s="8"/>
      <c r="B790" s="8"/>
      <c r="C790" s="8"/>
      <c r="D790" s="8"/>
      <c r="E790" s="8"/>
      <c r="F790" s="8"/>
      <c r="G790" s="8"/>
      <c r="H790" s="8"/>
      <c r="I790" s="8"/>
      <c r="J790" s="8"/>
      <c r="K790" s="8"/>
      <c r="L790" s="8"/>
      <c r="M790" s="8"/>
      <c r="N790" s="8"/>
      <c r="O790" s="8"/>
      <c r="P790" s="8"/>
      <c r="Q790" s="8"/>
      <c r="R790" s="8"/>
      <c r="S790" s="8"/>
      <c r="T790" s="8"/>
      <c r="U790" s="8"/>
      <c r="V790" s="8"/>
    </row>
    <row r="791" customFormat="false" ht="15.75" hidden="false" customHeight="false" outlineLevel="0" collapsed="false">
      <c r="A791" s="8"/>
      <c r="B791" s="8"/>
      <c r="C791" s="8"/>
      <c r="D791" s="8"/>
      <c r="E791" s="8"/>
      <c r="F791" s="8"/>
      <c r="G791" s="8"/>
      <c r="H791" s="8"/>
      <c r="I791" s="8"/>
      <c r="J791" s="8"/>
      <c r="K791" s="8"/>
      <c r="L791" s="8"/>
      <c r="M791" s="8"/>
      <c r="N791" s="8"/>
      <c r="O791" s="8"/>
      <c r="P791" s="8"/>
      <c r="Q791" s="8"/>
      <c r="R791" s="8"/>
      <c r="S791" s="8"/>
      <c r="T791" s="8"/>
      <c r="U791" s="8"/>
      <c r="V791" s="8"/>
    </row>
    <row r="792" customFormat="false" ht="15.75" hidden="false" customHeight="false" outlineLevel="0" collapsed="false">
      <c r="A792" s="8"/>
      <c r="B792" s="8"/>
      <c r="C792" s="8"/>
      <c r="D792" s="8"/>
      <c r="E792" s="8"/>
      <c r="F792" s="8"/>
      <c r="G792" s="8"/>
      <c r="H792" s="8"/>
      <c r="I792" s="8"/>
      <c r="J792" s="8"/>
      <c r="K792" s="8"/>
      <c r="L792" s="8"/>
      <c r="M792" s="8"/>
      <c r="N792" s="8"/>
      <c r="O792" s="8"/>
      <c r="P792" s="8"/>
      <c r="Q792" s="8"/>
      <c r="R792" s="8"/>
      <c r="S792" s="8"/>
      <c r="T792" s="8"/>
      <c r="U792" s="8"/>
      <c r="V792" s="8"/>
    </row>
    <row r="793" customFormat="false" ht="15.75" hidden="false" customHeight="false" outlineLevel="0" collapsed="false">
      <c r="A793" s="8"/>
      <c r="B793" s="8"/>
      <c r="C793" s="8"/>
      <c r="D793" s="8"/>
      <c r="E793" s="8"/>
      <c r="F793" s="8"/>
      <c r="G793" s="8"/>
      <c r="H793" s="8"/>
      <c r="I793" s="8"/>
      <c r="J793" s="8"/>
      <c r="K793" s="8"/>
      <c r="L793" s="8"/>
      <c r="M793" s="8"/>
      <c r="N793" s="8"/>
      <c r="O793" s="8"/>
      <c r="P793" s="8"/>
      <c r="Q793" s="8"/>
      <c r="R793" s="8"/>
      <c r="S793" s="8"/>
      <c r="T793" s="8"/>
      <c r="U793" s="8"/>
      <c r="V793" s="8"/>
    </row>
    <row r="794" customFormat="false" ht="15.75" hidden="false" customHeight="false" outlineLevel="0" collapsed="false">
      <c r="A794" s="8"/>
      <c r="B794" s="8"/>
      <c r="C794" s="8"/>
      <c r="D794" s="8"/>
      <c r="E794" s="8"/>
      <c r="F794" s="8"/>
      <c r="G794" s="8"/>
      <c r="H794" s="8"/>
      <c r="I794" s="8"/>
      <c r="J794" s="8"/>
      <c r="K794" s="8"/>
      <c r="L794" s="8"/>
      <c r="M794" s="8"/>
      <c r="N794" s="8"/>
      <c r="O794" s="8"/>
      <c r="P794" s="8"/>
      <c r="Q794" s="8"/>
      <c r="R794" s="8"/>
      <c r="S794" s="8"/>
      <c r="T794" s="8"/>
      <c r="U794" s="8"/>
      <c r="V794" s="8"/>
    </row>
    <row r="795" customFormat="false" ht="15.75" hidden="false" customHeight="false" outlineLevel="0" collapsed="false">
      <c r="A795" s="8"/>
      <c r="B795" s="8"/>
      <c r="C795" s="8"/>
      <c r="D795" s="8"/>
      <c r="E795" s="8"/>
      <c r="F795" s="8"/>
      <c r="G795" s="8"/>
      <c r="H795" s="8"/>
      <c r="I795" s="8"/>
      <c r="J795" s="8"/>
      <c r="K795" s="8"/>
      <c r="L795" s="8"/>
      <c r="M795" s="8"/>
      <c r="N795" s="8"/>
      <c r="O795" s="8"/>
      <c r="P795" s="8"/>
      <c r="Q795" s="8"/>
      <c r="R795" s="8"/>
      <c r="S795" s="8"/>
      <c r="T795" s="8"/>
      <c r="U795" s="8"/>
      <c r="V795" s="8"/>
    </row>
    <row r="796" customFormat="false" ht="15.75" hidden="false" customHeight="false" outlineLevel="0" collapsed="false">
      <c r="A796" s="8"/>
      <c r="B796" s="8"/>
      <c r="C796" s="8"/>
      <c r="D796" s="8"/>
      <c r="E796" s="8"/>
      <c r="F796" s="8"/>
      <c r="G796" s="8"/>
      <c r="H796" s="8"/>
      <c r="I796" s="8"/>
      <c r="J796" s="8"/>
      <c r="K796" s="8"/>
      <c r="L796" s="8"/>
      <c r="M796" s="8"/>
      <c r="N796" s="8"/>
      <c r="O796" s="8"/>
      <c r="P796" s="8"/>
      <c r="Q796" s="8"/>
      <c r="R796" s="8"/>
      <c r="S796" s="8"/>
      <c r="T796" s="8"/>
      <c r="U796" s="8"/>
      <c r="V796" s="8"/>
    </row>
    <row r="797" customFormat="false" ht="15.75" hidden="false" customHeight="false" outlineLevel="0" collapsed="false">
      <c r="A797" s="8"/>
      <c r="B797" s="8"/>
      <c r="C797" s="8"/>
      <c r="D797" s="8"/>
      <c r="E797" s="8"/>
      <c r="F797" s="8"/>
      <c r="G797" s="8"/>
      <c r="H797" s="8"/>
      <c r="I797" s="8"/>
      <c r="J797" s="8"/>
      <c r="K797" s="8"/>
      <c r="L797" s="8"/>
      <c r="M797" s="8"/>
      <c r="N797" s="8"/>
      <c r="O797" s="8"/>
      <c r="P797" s="8"/>
      <c r="Q797" s="8"/>
      <c r="R797" s="8"/>
      <c r="S797" s="8"/>
      <c r="T797" s="8"/>
      <c r="U797" s="8"/>
      <c r="V797" s="8"/>
    </row>
    <row r="798" customFormat="false" ht="15.75" hidden="false" customHeight="false" outlineLevel="0" collapsed="false">
      <c r="A798" s="8"/>
      <c r="B798" s="8"/>
      <c r="C798" s="8"/>
      <c r="D798" s="8"/>
      <c r="E798" s="8"/>
      <c r="F798" s="8"/>
      <c r="G798" s="8"/>
      <c r="H798" s="8"/>
      <c r="I798" s="8"/>
      <c r="J798" s="8"/>
      <c r="K798" s="8"/>
      <c r="L798" s="8"/>
      <c r="M798" s="8"/>
      <c r="N798" s="8"/>
      <c r="O798" s="8"/>
      <c r="P798" s="8"/>
      <c r="Q798" s="8"/>
      <c r="R798" s="8"/>
      <c r="S798" s="8"/>
      <c r="T798" s="8"/>
      <c r="U798" s="8"/>
      <c r="V798" s="8"/>
    </row>
    <row r="799" customFormat="false" ht="15.75" hidden="false" customHeight="false" outlineLevel="0" collapsed="false">
      <c r="A799" s="8"/>
      <c r="B799" s="8"/>
      <c r="C799" s="8"/>
      <c r="D799" s="8"/>
      <c r="E799" s="8"/>
      <c r="F799" s="8"/>
      <c r="G799" s="8"/>
      <c r="H799" s="8"/>
      <c r="I799" s="8"/>
      <c r="J799" s="8"/>
      <c r="K799" s="8"/>
      <c r="L799" s="8"/>
      <c r="M799" s="8"/>
      <c r="N799" s="8"/>
      <c r="O799" s="8"/>
      <c r="P799" s="8"/>
      <c r="Q799" s="8"/>
      <c r="R799" s="8"/>
      <c r="S799" s="8"/>
      <c r="T799" s="8"/>
      <c r="U799" s="8"/>
      <c r="V799" s="8"/>
    </row>
    <row r="800" customFormat="false" ht="15.75" hidden="false" customHeight="false" outlineLevel="0" collapsed="false">
      <c r="A800" s="8"/>
      <c r="B800" s="8"/>
      <c r="C800" s="8"/>
      <c r="D800" s="8"/>
      <c r="E800" s="8"/>
      <c r="F800" s="8"/>
      <c r="G800" s="8"/>
      <c r="H800" s="8"/>
      <c r="I800" s="8"/>
      <c r="J800" s="8"/>
      <c r="K800" s="8"/>
      <c r="L800" s="8"/>
      <c r="M800" s="8"/>
      <c r="N800" s="8"/>
      <c r="O800" s="8"/>
      <c r="P800" s="8"/>
      <c r="Q800" s="8"/>
      <c r="R800" s="8"/>
      <c r="S800" s="8"/>
      <c r="T800" s="8"/>
      <c r="U800" s="8"/>
      <c r="V800" s="8"/>
    </row>
    <row r="801" customFormat="false" ht="15.75" hidden="false" customHeight="false" outlineLevel="0" collapsed="false">
      <c r="A801" s="8"/>
      <c r="B801" s="8"/>
      <c r="C801" s="8"/>
      <c r="D801" s="8"/>
      <c r="E801" s="8"/>
      <c r="F801" s="8"/>
      <c r="G801" s="8"/>
      <c r="H801" s="8"/>
      <c r="I801" s="8"/>
      <c r="J801" s="8"/>
      <c r="K801" s="8"/>
      <c r="L801" s="8"/>
      <c r="M801" s="8"/>
      <c r="N801" s="8"/>
      <c r="O801" s="8"/>
      <c r="P801" s="8"/>
      <c r="Q801" s="8"/>
      <c r="R801" s="8"/>
      <c r="S801" s="8"/>
      <c r="T801" s="8"/>
      <c r="U801" s="8"/>
      <c r="V801" s="8"/>
    </row>
    <row r="802" customFormat="false" ht="15.75" hidden="false" customHeight="false" outlineLevel="0" collapsed="false">
      <c r="A802" s="8"/>
      <c r="B802" s="8"/>
      <c r="C802" s="8"/>
      <c r="D802" s="8"/>
      <c r="E802" s="8"/>
      <c r="F802" s="8"/>
      <c r="G802" s="8"/>
      <c r="H802" s="8"/>
      <c r="I802" s="8"/>
      <c r="J802" s="8"/>
      <c r="K802" s="8"/>
      <c r="L802" s="8"/>
      <c r="M802" s="8"/>
      <c r="N802" s="8"/>
      <c r="O802" s="8"/>
      <c r="P802" s="8"/>
      <c r="Q802" s="8"/>
      <c r="R802" s="8"/>
      <c r="S802" s="8"/>
      <c r="T802" s="8"/>
      <c r="U802" s="8"/>
      <c r="V802" s="8"/>
    </row>
    <row r="803" customFormat="false" ht="15.75" hidden="false" customHeight="false" outlineLevel="0" collapsed="false">
      <c r="A803" s="8"/>
      <c r="B803" s="8"/>
      <c r="C803" s="8"/>
      <c r="D803" s="8"/>
      <c r="E803" s="8"/>
      <c r="F803" s="8"/>
      <c r="G803" s="8"/>
      <c r="H803" s="8"/>
      <c r="I803" s="8"/>
      <c r="J803" s="8"/>
      <c r="K803" s="8"/>
      <c r="L803" s="8"/>
      <c r="M803" s="8"/>
      <c r="N803" s="8"/>
      <c r="O803" s="8"/>
      <c r="P803" s="8"/>
      <c r="Q803" s="8"/>
      <c r="R803" s="8"/>
      <c r="S803" s="8"/>
      <c r="T803" s="8"/>
      <c r="U803" s="8"/>
      <c r="V803" s="8"/>
    </row>
    <row r="804" customFormat="false" ht="15.75" hidden="false" customHeight="false" outlineLevel="0" collapsed="false">
      <c r="A804" s="8"/>
      <c r="B804" s="8"/>
      <c r="C804" s="8"/>
      <c r="D804" s="8"/>
      <c r="E804" s="8"/>
      <c r="F804" s="8"/>
      <c r="G804" s="8"/>
      <c r="H804" s="8"/>
      <c r="I804" s="8"/>
      <c r="J804" s="8"/>
      <c r="K804" s="8"/>
      <c r="L804" s="8"/>
      <c r="M804" s="8"/>
      <c r="N804" s="8"/>
      <c r="O804" s="8"/>
      <c r="P804" s="8"/>
      <c r="Q804" s="8"/>
      <c r="R804" s="8"/>
      <c r="S804" s="8"/>
      <c r="T804" s="8"/>
      <c r="U804" s="8"/>
      <c r="V804" s="8"/>
    </row>
    <row r="805" customFormat="false" ht="15.75" hidden="false" customHeight="false" outlineLevel="0" collapsed="false">
      <c r="A805" s="8"/>
      <c r="B805" s="8"/>
      <c r="C805" s="8"/>
      <c r="D805" s="8"/>
      <c r="E805" s="8"/>
      <c r="F805" s="8"/>
      <c r="G805" s="8"/>
      <c r="H805" s="8"/>
      <c r="I805" s="8"/>
      <c r="J805" s="8"/>
      <c r="K805" s="8"/>
      <c r="L805" s="8"/>
      <c r="M805" s="8"/>
      <c r="N805" s="8"/>
      <c r="O805" s="8"/>
      <c r="P805" s="8"/>
      <c r="Q805" s="8"/>
      <c r="R805" s="8"/>
      <c r="S805" s="8"/>
      <c r="T805" s="8"/>
      <c r="U805" s="8"/>
      <c r="V805" s="8"/>
    </row>
    <row r="806" customFormat="false" ht="15.75" hidden="false" customHeight="false" outlineLevel="0" collapsed="false">
      <c r="A806" s="8"/>
      <c r="B806" s="8"/>
      <c r="C806" s="8"/>
      <c r="D806" s="8"/>
      <c r="E806" s="8"/>
      <c r="F806" s="8"/>
      <c r="G806" s="8"/>
      <c r="H806" s="8"/>
      <c r="I806" s="8"/>
      <c r="J806" s="8"/>
      <c r="K806" s="8"/>
      <c r="L806" s="8"/>
      <c r="M806" s="8"/>
      <c r="N806" s="8"/>
      <c r="O806" s="8"/>
      <c r="P806" s="8"/>
      <c r="Q806" s="8"/>
      <c r="R806" s="8"/>
      <c r="S806" s="8"/>
      <c r="T806" s="8"/>
      <c r="U806" s="8"/>
      <c r="V806" s="8"/>
    </row>
    <row r="807" customFormat="false" ht="15.75" hidden="false" customHeight="false" outlineLevel="0" collapsed="false">
      <c r="A807" s="8"/>
      <c r="B807" s="8"/>
      <c r="C807" s="8"/>
      <c r="D807" s="8"/>
      <c r="E807" s="8"/>
      <c r="F807" s="8"/>
      <c r="G807" s="8"/>
      <c r="H807" s="8"/>
      <c r="I807" s="8"/>
      <c r="J807" s="8"/>
      <c r="K807" s="8"/>
      <c r="L807" s="8"/>
      <c r="M807" s="8"/>
      <c r="N807" s="8"/>
      <c r="O807" s="8"/>
      <c r="P807" s="8"/>
      <c r="Q807" s="8"/>
      <c r="R807" s="8"/>
      <c r="S807" s="8"/>
      <c r="T807" s="8"/>
      <c r="U807" s="8"/>
      <c r="V807" s="8"/>
    </row>
    <row r="808" customFormat="false" ht="15.75" hidden="false" customHeight="false" outlineLevel="0" collapsed="false">
      <c r="A808" s="8"/>
      <c r="B808" s="8"/>
      <c r="C808" s="8"/>
      <c r="D808" s="8"/>
      <c r="E808" s="8"/>
      <c r="F808" s="8"/>
      <c r="G808" s="8"/>
      <c r="H808" s="8"/>
      <c r="I808" s="8"/>
      <c r="J808" s="8"/>
      <c r="K808" s="8"/>
      <c r="L808" s="8"/>
      <c r="M808" s="8"/>
      <c r="N808" s="8"/>
      <c r="O808" s="8"/>
      <c r="P808" s="8"/>
      <c r="Q808" s="8"/>
      <c r="R808" s="8"/>
      <c r="S808" s="8"/>
      <c r="T808" s="8"/>
      <c r="U808" s="8"/>
      <c r="V808" s="8"/>
    </row>
    <row r="809" customFormat="false" ht="15.75" hidden="false" customHeight="false" outlineLevel="0" collapsed="false">
      <c r="A809" s="8"/>
      <c r="B809" s="8"/>
      <c r="C809" s="8"/>
      <c r="D809" s="8"/>
      <c r="E809" s="8"/>
      <c r="F809" s="8"/>
      <c r="G809" s="8"/>
      <c r="H809" s="8"/>
      <c r="I809" s="8"/>
      <c r="J809" s="8"/>
      <c r="K809" s="8"/>
      <c r="L809" s="8"/>
      <c r="M809" s="8"/>
      <c r="N809" s="8"/>
      <c r="O809" s="8"/>
      <c r="P809" s="8"/>
      <c r="Q809" s="8"/>
      <c r="R809" s="8"/>
      <c r="S809" s="8"/>
      <c r="T809" s="8"/>
      <c r="U809" s="8"/>
      <c r="V809" s="8"/>
    </row>
    <row r="810" customFormat="false" ht="15.75" hidden="false" customHeight="false" outlineLevel="0" collapsed="false">
      <c r="A810" s="8"/>
      <c r="B810" s="8"/>
      <c r="C810" s="8"/>
      <c r="D810" s="8"/>
      <c r="E810" s="8"/>
      <c r="F810" s="8"/>
      <c r="G810" s="8"/>
      <c r="H810" s="8"/>
      <c r="I810" s="8"/>
      <c r="J810" s="8"/>
      <c r="K810" s="8"/>
      <c r="L810" s="8"/>
      <c r="M810" s="8"/>
      <c r="N810" s="8"/>
      <c r="O810" s="8"/>
      <c r="P810" s="8"/>
      <c r="Q810" s="8"/>
      <c r="R810" s="8"/>
      <c r="S810" s="8"/>
      <c r="T810" s="8"/>
      <c r="U810" s="8"/>
      <c r="V810" s="8"/>
    </row>
    <row r="811" customFormat="false" ht="15.75" hidden="false" customHeight="false" outlineLevel="0" collapsed="false">
      <c r="A811" s="8"/>
      <c r="B811" s="8"/>
      <c r="C811" s="8"/>
      <c r="D811" s="8"/>
      <c r="E811" s="8"/>
      <c r="F811" s="8"/>
      <c r="G811" s="8"/>
      <c r="H811" s="8"/>
      <c r="I811" s="8"/>
      <c r="J811" s="8"/>
      <c r="K811" s="8"/>
      <c r="L811" s="8"/>
      <c r="M811" s="8"/>
      <c r="N811" s="8"/>
      <c r="O811" s="8"/>
      <c r="P811" s="8"/>
      <c r="Q811" s="8"/>
      <c r="R811" s="8"/>
      <c r="S811" s="8"/>
      <c r="T811" s="8"/>
      <c r="U811" s="8"/>
      <c r="V811" s="8"/>
    </row>
    <row r="812" customFormat="false" ht="15.75" hidden="false" customHeight="false" outlineLevel="0" collapsed="false">
      <c r="A812" s="8"/>
      <c r="B812" s="8"/>
      <c r="C812" s="8"/>
      <c r="D812" s="8"/>
      <c r="E812" s="8"/>
      <c r="F812" s="8"/>
      <c r="G812" s="8"/>
      <c r="H812" s="8"/>
      <c r="I812" s="8"/>
      <c r="J812" s="8"/>
      <c r="K812" s="8"/>
      <c r="L812" s="8"/>
      <c r="M812" s="8"/>
      <c r="N812" s="8"/>
      <c r="O812" s="8"/>
      <c r="P812" s="8"/>
      <c r="Q812" s="8"/>
      <c r="R812" s="8"/>
      <c r="S812" s="8"/>
      <c r="T812" s="8"/>
      <c r="U812" s="8"/>
      <c r="V812" s="8"/>
    </row>
    <row r="813" customFormat="false" ht="15.75" hidden="false" customHeight="false" outlineLevel="0" collapsed="false">
      <c r="A813" s="8"/>
      <c r="B813" s="8"/>
      <c r="C813" s="8"/>
      <c r="D813" s="8"/>
      <c r="E813" s="8"/>
      <c r="F813" s="8"/>
      <c r="G813" s="8"/>
      <c r="H813" s="8"/>
      <c r="I813" s="8"/>
      <c r="J813" s="8"/>
      <c r="K813" s="8"/>
      <c r="L813" s="8"/>
      <c r="M813" s="8"/>
      <c r="N813" s="8"/>
      <c r="O813" s="8"/>
      <c r="P813" s="8"/>
      <c r="Q813" s="8"/>
      <c r="R813" s="8"/>
      <c r="S813" s="8"/>
      <c r="T813" s="8"/>
      <c r="U813" s="8"/>
      <c r="V813" s="8"/>
    </row>
    <row r="814" customFormat="false" ht="15.75" hidden="false" customHeight="false" outlineLevel="0" collapsed="false">
      <c r="A814" s="8"/>
      <c r="B814" s="8"/>
      <c r="C814" s="8"/>
      <c r="D814" s="8"/>
      <c r="E814" s="8"/>
      <c r="F814" s="8"/>
      <c r="G814" s="8"/>
      <c r="H814" s="8"/>
      <c r="I814" s="8"/>
      <c r="J814" s="8"/>
      <c r="K814" s="8"/>
      <c r="L814" s="8"/>
      <c r="M814" s="8"/>
      <c r="N814" s="8"/>
      <c r="O814" s="8"/>
      <c r="P814" s="8"/>
      <c r="Q814" s="8"/>
      <c r="R814" s="8"/>
      <c r="S814" s="8"/>
      <c r="T814" s="8"/>
      <c r="U814" s="8"/>
      <c r="V814" s="8"/>
    </row>
    <row r="815" customFormat="false" ht="15.75" hidden="false" customHeight="false" outlineLevel="0" collapsed="false">
      <c r="A815" s="8"/>
      <c r="B815" s="8"/>
      <c r="C815" s="8"/>
      <c r="D815" s="8"/>
      <c r="E815" s="8"/>
      <c r="F815" s="8"/>
      <c r="G815" s="8"/>
      <c r="H815" s="8"/>
      <c r="I815" s="8"/>
      <c r="J815" s="8"/>
      <c r="K815" s="8"/>
      <c r="L815" s="8"/>
      <c r="M815" s="8"/>
      <c r="N815" s="8"/>
      <c r="O815" s="8"/>
      <c r="P815" s="8"/>
      <c r="Q815" s="8"/>
      <c r="R815" s="8"/>
      <c r="S815" s="8"/>
      <c r="T815" s="8"/>
      <c r="U815" s="8"/>
      <c r="V815" s="8"/>
    </row>
    <row r="816" customFormat="false" ht="15.75" hidden="false" customHeight="false" outlineLevel="0" collapsed="false">
      <c r="A816" s="8"/>
      <c r="B816" s="8"/>
      <c r="C816" s="8"/>
      <c r="D816" s="8"/>
      <c r="E816" s="8"/>
      <c r="F816" s="8"/>
      <c r="G816" s="8"/>
      <c r="H816" s="8"/>
      <c r="I816" s="8"/>
      <c r="J816" s="8"/>
      <c r="K816" s="8"/>
      <c r="L816" s="8"/>
      <c r="M816" s="8"/>
      <c r="N816" s="8"/>
      <c r="O816" s="8"/>
      <c r="P816" s="8"/>
      <c r="Q816" s="8"/>
      <c r="R816" s="8"/>
      <c r="S816" s="8"/>
      <c r="T816" s="8"/>
      <c r="U816" s="8"/>
      <c r="V816" s="8"/>
    </row>
    <row r="817" customFormat="false" ht="15.75" hidden="false" customHeight="false" outlineLevel="0" collapsed="false">
      <c r="A817" s="8"/>
      <c r="B817" s="8"/>
      <c r="C817" s="8"/>
      <c r="D817" s="8"/>
      <c r="E817" s="8"/>
      <c r="F817" s="8"/>
      <c r="G817" s="8"/>
      <c r="H817" s="8"/>
      <c r="I817" s="8"/>
      <c r="J817" s="8"/>
      <c r="K817" s="8"/>
      <c r="L817" s="8"/>
      <c r="M817" s="8"/>
      <c r="N817" s="8"/>
      <c r="O817" s="8"/>
      <c r="P817" s="8"/>
      <c r="Q817" s="8"/>
      <c r="R817" s="8"/>
      <c r="S817" s="8"/>
      <c r="T817" s="8"/>
      <c r="U817" s="8"/>
      <c r="V817" s="8"/>
    </row>
    <row r="818" customFormat="false" ht="15.75" hidden="false" customHeight="false" outlineLevel="0" collapsed="false">
      <c r="A818" s="8"/>
      <c r="B818" s="8"/>
      <c r="C818" s="8"/>
      <c r="D818" s="8"/>
      <c r="E818" s="8"/>
      <c r="F818" s="8"/>
      <c r="G818" s="8"/>
      <c r="H818" s="8"/>
      <c r="I818" s="8"/>
      <c r="J818" s="8"/>
      <c r="K818" s="8"/>
      <c r="L818" s="8"/>
      <c r="M818" s="8"/>
      <c r="N818" s="8"/>
      <c r="O818" s="8"/>
      <c r="P818" s="8"/>
      <c r="Q818" s="8"/>
      <c r="R818" s="8"/>
      <c r="S818" s="8"/>
      <c r="T818" s="8"/>
      <c r="U818" s="8"/>
      <c r="V818" s="8"/>
    </row>
    <row r="819" customFormat="false" ht="15.75" hidden="false" customHeight="false" outlineLevel="0" collapsed="false">
      <c r="A819" s="8"/>
      <c r="B819" s="8"/>
      <c r="C819" s="8"/>
      <c r="D819" s="8"/>
      <c r="E819" s="8"/>
      <c r="F819" s="8"/>
      <c r="G819" s="8"/>
      <c r="H819" s="8"/>
      <c r="I819" s="8"/>
      <c r="J819" s="8"/>
      <c r="K819" s="8"/>
      <c r="L819" s="8"/>
      <c r="M819" s="8"/>
      <c r="N819" s="8"/>
      <c r="O819" s="8"/>
      <c r="P819" s="8"/>
      <c r="Q819" s="8"/>
      <c r="R819" s="8"/>
      <c r="S819" s="8"/>
      <c r="T819" s="8"/>
      <c r="U819" s="8"/>
      <c r="V819" s="8"/>
    </row>
    <row r="820" customFormat="false" ht="15.75" hidden="false" customHeight="false" outlineLevel="0" collapsed="false">
      <c r="A820" s="8"/>
      <c r="B820" s="8"/>
      <c r="C820" s="8"/>
      <c r="D820" s="8"/>
      <c r="E820" s="8"/>
      <c r="F820" s="8"/>
      <c r="G820" s="8"/>
      <c r="H820" s="8"/>
      <c r="I820" s="8"/>
      <c r="J820" s="8"/>
      <c r="K820" s="8"/>
      <c r="L820" s="8"/>
      <c r="M820" s="8"/>
      <c r="N820" s="8"/>
      <c r="O820" s="8"/>
      <c r="P820" s="8"/>
      <c r="Q820" s="8"/>
      <c r="R820" s="8"/>
      <c r="S820" s="8"/>
      <c r="T820" s="8"/>
      <c r="U820" s="8"/>
      <c r="V820" s="8"/>
    </row>
    <row r="821" customFormat="false" ht="15.75" hidden="false" customHeight="false" outlineLevel="0" collapsed="false">
      <c r="A821" s="8"/>
      <c r="B821" s="8"/>
      <c r="C821" s="8"/>
      <c r="D821" s="8"/>
      <c r="E821" s="8"/>
      <c r="F821" s="8"/>
      <c r="G821" s="8"/>
      <c r="H821" s="8"/>
      <c r="I821" s="8"/>
      <c r="J821" s="8"/>
      <c r="K821" s="8"/>
      <c r="L821" s="8"/>
      <c r="M821" s="8"/>
      <c r="N821" s="8"/>
      <c r="O821" s="8"/>
      <c r="P821" s="8"/>
      <c r="Q821" s="8"/>
      <c r="R821" s="8"/>
      <c r="S821" s="8"/>
      <c r="T821" s="8"/>
      <c r="U821" s="8"/>
      <c r="V821" s="8"/>
    </row>
    <row r="822" customFormat="false" ht="15.75" hidden="false" customHeight="false" outlineLevel="0" collapsed="false">
      <c r="A822" s="8"/>
      <c r="B822" s="8"/>
      <c r="C822" s="8"/>
      <c r="D822" s="8"/>
      <c r="E822" s="8"/>
      <c r="F822" s="8"/>
      <c r="G822" s="8"/>
      <c r="H822" s="8"/>
      <c r="I822" s="8"/>
      <c r="J822" s="8"/>
      <c r="K822" s="8"/>
      <c r="L822" s="8"/>
      <c r="M822" s="8"/>
      <c r="N822" s="8"/>
      <c r="O822" s="8"/>
      <c r="P822" s="8"/>
      <c r="Q822" s="8"/>
      <c r="R822" s="8"/>
      <c r="S822" s="8"/>
      <c r="T822" s="8"/>
      <c r="U822" s="8"/>
      <c r="V822" s="8"/>
    </row>
    <row r="823" customFormat="false" ht="15.75" hidden="false" customHeight="false" outlineLevel="0" collapsed="false">
      <c r="A823" s="8"/>
      <c r="B823" s="8"/>
      <c r="C823" s="8"/>
      <c r="D823" s="8"/>
      <c r="E823" s="8"/>
      <c r="F823" s="8"/>
      <c r="G823" s="8"/>
      <c r="H823" s="8"/>
      <c r="I823" s="8"/>
      <c r="J823" s="8"/>
      <c r="K823" s="8"/>
      <c r="L823" s="8"/>
      <c r="M823" s="8"/>
      <c r="N823" s="8"/>
      <c r="O823" s="8"/>
      <c r="P823" s="8"/>
      <c r="Q823" s="8"/>
      <c r="R823" s="8"/>
      <c r="S823" s="8"/>
      <c r="T823" s="8"/>
      <c r="U823" s="8"/>
      <c r="V823" s="8"/>
    </row>
    <row r="824" customFormat="false" ht="15.75" hidden="false" customHeight="false" outlineLevel="0" collapsed="false">
      <c r="A824" s="8"/>
      <c r="B824" s="8"/>
      <c r="C824" s="8"/>
      <c r="D824" s="8"/>
      <c r="E824" s="8"/>
      <c r="F824" s="8"/>
      <c r="G824" s="8"/>
      <c r="H824" s="8"/>
      <c r="I824" s="8"/>
      <c r="J824" s="8"/>
      <c r="K824" s="8"/>
      <c r="L824" s="8"/>
      <c r="M824" s="8"/>
      <c r="N824" s="8"/>
      <c r="O824" s="8"/>
      <c r="P824" s="8"/>
      <c r="Q824" s="8"/>
      <c r="R824" s="8"/>
      <c r="S824" s="8"/>
      <c r="T824" s="8"/>
      <c r="U824" s="8"/>
      <c r="V824" s="8"/>
    </row>
    <row r="825" customFormat="false" ht="15.75" hidden="false" customHeight="false" outlineLevel="0" collapsed="false">
      <c r="A825" s="8"/>
      <c r="B825" s="8"/>
      <c r="C825" s="8"/>
      <c r="D825" s="8"/>
      <c r="E825" s="8"/>
      <c r="F825" s="8"/>
      <c r="G825" s="8"/>
      <c r="H825" s="8"/>
      <c r="I825" s="8"/>
      <c r="J825" s="8"/>
      <c r="K825" s="8"/>
      <c r="L825" s="8"/>
      <c r="M825" s="8"/>
      <c r="N825" s="8"/>
      <c r="O825" s="8"/>
      <c r="P825" s="8"/>
      <c r="Q825" s="8"/>
      <c r="R825" s="8"/>
      <c r="S825" s="8"/>
      <c r="T825" s="8"/>
      <c r="U825" s="8"/>
      <c r="V825" s="8"/>
    </row>
    <row r="826" customFormat="false" ht="15.75" hidden="false" customHeight="false" outlineLevel="0" collapsed="false">
      <c r="A826" s="8"/>
      <c r="B826" s="8"/>
      <c r="C826" s="8"/>
      <c r="D826" s="8"/>
      <c r="E826" s="8"/>
      <c r="F826" s="8"/>
      <c r="G826" s="8"/>
      <c r="H826" s="8"/>
      <c r="I826" s="8"/>
      <c r="J826" s="8"/>
      <c r="K826" s="8"/>
      <c r="L826" s="8"/>
      <c r="M826" s="8"/>
      <c r="N826" s="8"/>
      <c r="O826" s="8"/>
      <c r="P826" s="8"/>
      <c r="Q826" s="8"/>
      <c r="R826" s="8"/>
      <c r="S826" s="8"/>
      <c r="T826" s="8"/>
      <c r="U826" s="8"/>
      <c r="V826" s="8"/>
    </row>
    <row r="827" customFormat="false" ht="15.75" hidden="false" customHeight="false" outlineLevel="0" collapsed="false">
      <c r="A827" s="8"/>
      <c r="B827" s="8"/>
      <c r="C827" s="8"/>
      <c r="D827" s="8"/>
      <c r="E827" s="8"/>
      <c r="F827" s="8"/>
      <c r="G827" s="8"/>
      <c r="H827" s="8"/>
      <c r="I827" s="8"/>
      <c r="J827" s="8"/>
      <c r="K827" s="8"/>
      <c r="L827" s="8"/>
      <c r="M827" s="8"/>
      <c r="N827" s="8"/>
      <c r="O827" s="8"/>
      <c r="P827" s="8"/>
      <c r="Q827" s="8"/>
      <c r="R827" s="8"/>
      <c r="S827" s="8"/>
      <c r="T827" s="8"/>
      <c r="U827" s="8"/>
      <c r="V827" s="8"/>
    </row>
    <row r="828" customFormat="false" ht="15.75" hidden="false" customHeight="false" outlineLevel="0" collapsed="false">
      <c r="A828" s="8"/>
      <c r="B828" s="8"/>
      <c r="C828" s="8"/>
      <c r="D828" s="8"/>
      <c r="E828" s="8"/>
      <c r="F828" s="8"/>
      <c r="G828" s="8"/>
      <c r="H828" s="8"/>
      <c r="I828" s="8"/>
      <c r="J828" s="8"/>
      <c r="K828" s="8"/>
      <c r="L828" s="8"/>
      <c r="M828" s="8"/>
      <c r="N828" s="8"/>
      <c r="O828" s="8"/>
      <c r="P828" s="8"/>
      <c r="Q828" s="8"/>
      <c r="R828" s="8"/>
      <c r="S828" s="8"/>
      <c r="T828" s="8"/>
      <c r="U828" s="8"/>
      <c r="V828" s="8"/>
    </row>
    <row r="829" customFormat="false" ht="15.75" hidden="false" customHeight="false" outlineLevel="0" collapsed="false">
      <c r="A829" s="8"/>
      <c r="B829" s="8"/>
      <c r="C829" s="8"/>
      <c r="D829" s="8"/>
      <c r="E829" s="8"/>
      <c r="F829" s="8"/>
      <c r="G829" s="8"/>
      <c r="H829" s="8"/>
      <c r="I829" s="8"/>
      <c r="J829" s="8"/>
      <c r="K829" s="8"/>
      <c r="L829" s="8"/>
      <c r="M829" s="8"/>
      <c r="N829" s="8"/>
      <c r="O829" s="8"/>
      <c r="P829" s="8"/>
      <c r="Q829" s="8"/>
      <c r="R829" s="8"/>
      <c r="S829" s="8"/>
      <c r="T829" s="8"/>
      <c r="U829" s="8"/>
      <c r="V829" s="8"/>
    </row>
    <row r="830" customFormat="false" ht="15.75" hidden="false" customHeight="false" outlineLevel="0" collapsed="false">
      <c r="A830" s="8"/>
      <c r="B830" s="8"/>
      <c r="C830" s="8"/>
      <c r="D830" s="8"/>
      <c r="E830" s="8"/>
      <c r="F830" s="8"/>
      <c r="G830" s="8"/>
      <c r="H830" s="8"/>
      <c r="I830" s="8"/>
      <c r="J830" s="8"/>
      <c r="K830" s="8"/>
      <c r="L830" s="8"/>
      <c r="M830" s="8"/>
      <c r="N830" s="8"/>
      <c r="O830" s="8"/>
      <c r="P830" s="8"/>
      <c r="Q830" s="8"/>
      <c r="R830" s="8"/>
      <c r="S830" s="8"/>
      <c r="T830" s="8"/>
      <c r="U830" s="8"/>
      <c r="V830" s="8"/>
    </row>
    <row r="831" customFormat="false" ht="15.75" hidden="false" customHeight="false" outlineLevel="0" collapsed="false">
      <c r="A831" s="8"/>
      <c r="B831" s="8"/>
      <c r="C831" s="8"/>
      <c r="D831" s="8"/>
      <c r="E831" s="8"/>
      <c r="F831" s="8"/>
      <c r="G831" s="8"/>
      <c r="H831" s="8"/>
      <c r="I831" s="8"/>
      <c r="J831" s="8"/>
      <c r="K831" s="8"/>
      <c r="L831" s="8"/>
      <c r="M831" s="8"/>
      <c r="N831" s="8"/>
      <c r="O831" s="8"/>
      <c r="P831" s="8"/>
      <c r="Q831" s="8"/>
      <c r="R831" s="8"/>
      <c r="S831" s="8"/>
      <c r="T831" s="8"/>
      <c r="U831" s="8"/>
      <c r="V831" s="8"/>
    </row>
    <row r="832" customFormat="false" ht="15.75" hidden="false" customHeight="false" outlineLevel="0" collapsed="false">
      <c r="A832" s="8"/>
      <c r="B832" s="8"/>
      <c r="C832" s="8"/>
      <c r="D832" s="8"/>
      <c r="E832" s="8"/>
      <c r="F832" s="8"/>
      <c r="G832" s="8"/>
      <c r="H832" s="8"/>
      <c r="I832" s="8"/>
      <c r="J832" s="8"/>
      <c r="K832" s="8"/>
      <c r="L832" s="8"/>
      <c r="M832" s="8"/>
      <c r="N832" s="8"/>
      <c r="O832" s="8"/>
      <c r="P832" s="8"/>
      <c r="Q832" s="8"/>
      <c r="R832" s="8"/>
      <c r="S832" s="8"/>
      <c r="T832" s="8"/>
      <c r="U832" s="8"/>
      <c r="V832" s="8"/>
    </row>
    <row r="833" customFormat="false" ht="15.75" hidden="false" customHeight="false" outlineLevel="0" collapsed="false">
      <c r="A833" s="8"/>
      <c r="B833" s="8"/>
      <c r="C833" s="8"/>
      <c r="D833" s="8"/>
      <c r="E833" s="8"/>
      <c r="F833" s="8"/>
      <c r="G833" s="8"/>
      <c r="H833" s="8"/>
      <c r="I833" s="8"/>
      <c r="J833" s="8"/>
      <c r="K833" s="8"/>
      <c r="L833" s="8"/>
      <c r="M833" s="8"/>
      <c r="N833" s="8"/>
      <c r="O833" s="8"/>
      <c r="P833" s="8"/>
      <c r="Q833" s="8"/>
      <c r="R833" s="8"/>
      <c r="S833" s="8"/>
      <c r="T833" s="8"/>
      <c r="U833" s="8"/>
      <c r="V833" s="8"/>
    </row>
    <row r="834" customFormat="false" ht="15.75" hidden="false" customHeight="false" outlineLevel="0" collapsed="false">
      <c r="A834" s="8"/>
      <c r="B834" s="8"/>
      <c r="C834" s="8"/>
      <c r="D834" s="8"/>
      <c r="E834" s="8"/>
      <c r="F834" s="8"/>
      <c r="G834" s="8"/>
      <c r="H834" s="8"/>
      <c r="I834" s="8"/>
      <c r="J834" s="8"/>
      <c r="K834" s="8"/>
      <c r="L834" s="8"/>
      <c r="M834" s="8"/>
      <c r="N834" s="8"/>
      <c r="O834" s="8"/>
      <c r="P834" s="8"/>
      <c r="Q834" s="8"/>
      <c r="R834" s="8"/>
      <c r="S834" s="8"/>
      <c r="T834" s="8"/>
      <c r="U834" s="8"/>
      <c r="V834" s="8"/>
    </row>
    <row r="835" customFormat="false" ht="15.75" hidden="false" customHeight="false" outlineLevel="0" collapsed="false">
      <c r="A835" s="8"/>
      <c r="B835" s="8"/>
      <c r="C835" s="8"/>
      <c r="D835" s="8"/>
      <c r="E835" s="8"/>
      <c r="F835" s="8"/>
      <c r="G835" s="8"/>
      <c r="H835" s="8"/>
      <c r="I835" s="8"/>
      <c r="J835" s="8"/>
      <c r="K835" s="8"/>
      <c r="L835" s="8"/>
      <c r="M835" s="8"/>
      <c r="N835" s="8"/>
      <c r="O835" s="8"/>
      <c r="P835" s="8"/>
      <c r="Q835" s="8"/>
      <c r="R835" s="8"/>
      <c r="S835" s="8"/>
      <c r="T835" s="8"/>
      <c r="U835" s="8"/>
      <c r="V835" s="8"/>
    </row>
    <row r="836" customFormat="false" ht="15.75" hidden="false" customHeight="false" outlineLevel="0" collapsed="false">
      <c r="A836" s="8"/>
      <c r="B836" s="8"/>
      <c r="C836" s="8"/>
      <c r="D836" s="8"/>
      <c r="E836" s="8"/>
      <c r="F836" s="8"/>
      <c r="G836" s="8"/>
      <c r="H836" s="8"/>
      <c r="I836" s="8"/>
      <c r="J836" s="8"/>
      <c r="K836" s="8"/>
      <c r="L836" s="8"/>
      <c r="M836" s="8"/>
      <c r="N836" s="8"/>
      <c r="O836" s="8"/>
      <c r="P836" s="8"/>
      <c r="Q836" s="8"/>
      <c r="R836" s="8"/>
      <c r="S836" s="8"/>
      <c r="T836" s="8"/>
      <c r="U836" s="8"/>
      <c r="V836" s="8"/>
    </row>
    <row r="837" customFormat="false" ht="15.75" hidden="false" customHeight="false" outlineLevel="0" collapsed="false">
      <c r="A837" s="8"/>
      <c r="B837" s="8"/>
      <c r="C837" s="8"/>
      <c r="D837" s="8"/>
      <c r="E837" s="8"/>
      <c r="F837" s="8"/>
      <c r="G837" s="8"/>
      <c r="H837" s="8"/>
      <c r="I837" s="8"/>
      <c r="J837" s="8"/>
      <c r="K837" s="8"/>
      <c r="L837" s="8"/>
      <c r="M837" s="8"/>
      <c r="N837" s="8"/>
      <c r="O837" s="8"/>
      <c r="P837" s="8"/>
      <c r="Q837" s="8"/>
      <c r="R837" s="8"/>
      <c r="S837" s="8"/>
      <c r="T837" s="8"/>
      <c r="U837" s="8"/>
      <c r="V837" s="8"/>
    </row>
    <row r="838" customFormat="false" ht="15.75" hidden="false" customHeight="false" outlineLevel="0" collapsed="false">
      <c r="A838" s="8"/>
      <c r="B838" s="8"/>
      <c r="C838" s="8"/>
      <c r="D838" s="8"/>
      <c r="E838" s="8"/>
      <c r="F838" s="8"/>
      <c r="G838" s="8"/>
      <c r="H838" s="8"/>
      <c r="I838" s="8"/>
      <c r="J838" s="8"/>
      <c r="K838" s="8"/>
      <c r="L838" s="8"/>
      <c r="M838" s="8"/>
      <c r="N838" s="8"/>
      <c r="O838" s="8"/>
      <c r="P838" s="8"/>
      <c r="Q838" s="8"/>
      <c r="R838" s="8"/>
      <c r="S838" s="8"/>
      <c r="T838" s="8"/>
      <c r="U838" s="8"/>
      <c r="V838" s="8"/>
    </row>
    <row r="839" customFormat="false" ht="15.75" hidden="false" customHeight="false" outlineLevel="0" collapsed="false">
      <c r="A839" s="8"/>
      <c r="B839" s="8"/>
      <c r="C839" s="8"/>
      <c r="D839" s="8"/>
      <c r="E839" s="8"/>
      <c r="F839" s="8"/>
      <c r="G839" s="8"/>
      <c r="H839" s="8"/>
      <c r="I839" s="8"/>
      <c r="J839" s="8"/>
      <c r="K839" s="8"/>
      <c r="L839" s="8"/>
      <c r="M839" s="8"/>
      <c r="N839" s="8"/>
      <c r="O839" s="8"/>
      <c r="P839" s="8"/>
      <c r="Q839" s="8"/>
      <c r="R839" s="8"/>
      <c r="S839" s="8"/>
      <c r="T839" s="8"/>
      <c r="U839" s="8"/>
      <c r="V839" s="8"/>
    </row>
    <row r="840" customFormat="false" ht="15.75" hidden="false" customHeight="false" outlineLevel="0" collapsed="false">
      <c r="A840" s="8"/>
      <c r="B840" s="8"/>
      <c r="C840" s="8"/>
      <c r="D840" s="8"/>
      <c r="E840" s="8"/>
      <c r="F840" s="8"/>
      <c r="G840" s="8"/>
      <c r="H840" s="8"/>
      <c r="I840" s="8"/>
      <c r="J840" s="8"/>
      <c r="K840" s="8"/>
      <c r="L840" s="8"/>
      <c r="M840" s="8"/>
      <c r="N840" s="8"/>
      <c r="O840" s="8"/>
      <c r="P840" s="8"/>
      <c r="Q840" s="8"/>
      <c r="R840" s="8"/>
      <c r="S840" s="8"/>
      <c r="T840" s="8"/>
      <c r="U840" s="8"/>
      <c r="V840" s="8"/>
    </row>
    <row r="841" customFormat="false" ht="15.75" hidden="false" customHeight="false" outlineLevel="0" collapsed="false">
      <c r="A841" s="8"/>
      <c r="B841" s="8"/>
      <c r="C841" s="8"/>
      <c r="D841" s="8"/>
      <c r="E841" s="8"/>
      <c r="F841" s="8"/>
      <c r="G841" s="8"/>
      <c r="H841" s="8"/>
      <c r="I841" s="8"/>
      <c r="J841" s="8"/>
      <c r="K841" s="8"/>
      <c r="L841" s="8"/>
      <c r="M841" s="8"/>
      <c r="N841" s="8"/>
      <c r="O841" s="8"/>
      <c r="P841" s="8"/>
      <c r="Q841" s="8"/>
      <c r="R841" s="8"/>
      <c r="S841" s="8"/>
      <c r="T841" s="8"/>
      <c r="U841" s="8"/>
      <c r="V841" s="8"/>
    </row>
    <row r="842" customFormat="false" ht="15.75" hidden="false" customHeight="false" outlineLevel="0" collapsed="false">
      <c r="A842" s="8"/>
      <c r="B842" s="8"/>
      <c r="C842" s="8"/>
      <c r="D842" s="8"/>
      <c r="E842" s="8"/>
      <c r="F842" s="8"/>
      <c r="G842" s="8"/>
      <c r="H842" s="8"/>
      <c r="I842" s="8"/>
      <c r="J842" s="8"/>
      <c r="K842" s="8"/>
      <c r="L842" s="8"/>
      <c r="M842" s="8"/>
      <c r="N842" s="8"/>
      <c r="O842" s="8"/>
      <c r="P842" s="8"/>
      <c r="Q842" s="8"/>
      <c r="R842" s="8"/>
      <c r="S842" s="8"/>
      <c r="T842" s="8"/>
      <c r="U842" s="8"/>
      <c r="V842" s="8"/>
    </row>
    <row r="843" customFormat="false" ht="15.75" hidden="false" customHeight="false" outlineLevel="0" collapsed="false">
      <c r="A843" s="8"/>
      <c r="B843" s="8"/>
      <c r="C843" s="8"/>
      <c r="D843" s="8"/>
      <c r="E843" s="8"/>
      <c r="F843" s="8"/>
      <c r="G843" s="8"/>
      <c r="H843" s="8"/>
      <c r="I843" s="8"/>
      <c r="J843" s="8"/>
      <c r="K843" s="8"/>
      <c r="L843" s="8"/>
      <c r="M843" s="8"/>
      <c r="N843" s="8"/>
      <c r="O843" s="8"/>
      <c r="P843" s="8"/>
      <c r="Q843" s="8"/>
      <c r="R843" s="8"/>
      <c r="S843" s="8"/>
      <c r="T843" s="8"/>
      <c r="U843" s="8"/>
      <c r="V843" s="8"/>
    </row>
    <row r="844" customFormat="false" ht="15.75" hidden="false" customHeight="false" outlineLevel="0" collapsed="false">
      <c r="A844" s="8"/>
      <c r="B844" s="8"/>
      <c r="C844" s="8"/>
      <c r="D844" s="8"/>
      <c r="E844" s="8"/>
      <c r="F844" s="8"/>
      <c r="G844" s="8"/>
      <c r="H844" s="8"/>
      <c r="I844" s="8"/>
      <c r="J844" s="8"/>
      <c r="K844" s="8"/>
      <c r="L844" s="8"/>
      <c r="M844" s="8"/>
      <c r="N844" s="8"/>
      <c r="O844" s="8"/>
      <c r="P844" s="8"/>
      <c r="Q844" s="8"/>
      <c r="R844" s="8"/>
      <c r="S844" s="8"/>
      <c r="T844" s="8"/>
      <c r="U844" s="8"/>
      <c r="V844" s="8"/>
    </row>
    <row r="845" customFormat="false" ht="15.75" hidden="false" customHeight="false" outlineLevel="0" collapsed="false">
      <c r="A845" s="8"/>
      <c r="B845" s="8"/>
      <c r="C845" s="8"/>
      <c r="D845" s="8"/>
      <c r="E845" s="8"/>
      <c r="F845" s="8"/>
      <c r="G845" s="8"/>
      <c r="H845" s="8"/>
      <c r="I845" s="8"/>
      <c r="J845" s="8"/>
      <c r="K845" s="8"/>
      <c r="L845" s="8"/>
      <c r="M845" s="8"/>
      <c r="N845" s="8"/>
      <c r="O845" s="8"/>
      <c r="P845" s="8"/>
      <c r="Q845" s="8"/>
      <c r="R845" s="8"/>
      <c r="S845" s="8"/>
      <c r="T845" s="8"/>
      <c r="U845" s="8"/>
      <c r="V845" s="8"/>
    </row>
    <row r="846" customFormat="false" ht="15.75" hidden="false" customHeight="false" outlineLevel="0" collapsed="false">
      <c r="A846" s="8"/>
      <c r="B846" s="8"/>
      <c r="C846" s="8"/>
      <c r="D846" s="8"/>
      <c r="E846" s="8"/>
      <c r="F846" s="8"/>
      <c r="G846" s="8"/>
      <c r="H846" s="8"/>
      <c r="I846" s="8"/>
      <c r="J846" s="8"/>
      <c r="K846" s="8"/>
      <c r="L846" s="8"/>
      <c r="M846" s="8"/>
      <c r="N846" s="8"/>
      <c r="O846" s="8"/>
      <c r="P846" s="8"/>
      <c r="Q846" s="8"/>
      <c r="R846" s="8"/>
      <c r="S846" s="8"/>
      <c r="T846" s="8"/>
      <c r="U846" s="8"/>
      <c r="V846" s="8"/>
    </row>
    <row r="847" customFormat="false" ht="15.75" hidden="false" customHeight="false" outlineLevel="0" collapsed="false">
      <c r="A847" s="8"/>
      <c r="B847" s="8"/>
      <c r="C847" s="8"/>
      <c r="D847" s="8"/>
      <c r="E847" s="8"/>
      <c r="F847" s="8"/>
      <c r="G847" s="8"/>
      <c r="H847" s="8"/>
      <c r="I847" s="8"/>
      <c r="J847" s="8"/>
      <c r="K847" s="8"/>
      <c r="L847" s="8"/>
      <c r="M847" s="8"/>
      <c r="N847" s="8"/>
      <c r="O847" s="8"/>
      <c r="P847" s="8"/>
      <c r="Q847" s="8"/>
      <c r="R847" s="8"/>
      <c r="S847" s="8"/>
      <c r="T847" s="8"/>
      <c r="U847" s="8"/>
      <c r="V847" s="8"/>
    </row>
    <row r="848" customFormat="false" ht="15.75" hidden="false" customHeight="false" outlineLevel="0" collapsed="false">
      <c r="A848" s="8"/>
      <c r="B848" s="8"/>
      <c r="C848" s="8"/>
      <c r="D848" s="8"/>
      <c r="E848" s="8"/>
      <c r="F848" s="8"/>
      <c r="G848" s="8"/>
      <c r="H848" s="8"/>
      <c r="I848" s="8"/>
      <c r="J848" s="8"/>
      <c r="K848" s="8"/>
      <c r="L848" s="8"/>
      <c r="M848" s="8"/>
      <c r="N848" s="8"/>
      <c r="O848" s="8"/>
      <c r="P848" s="8"/>
      <c r="Q848" s="8"/>
      <c r="R848" s="8"/>
      <c r="S848" s="8"/>
      <c r="T848" s="8"/>
      <c r="U848" s="8"/>
      <c r="V848" s="8"/>
    </row>
    <row r="849" customFormat="false" ht="15.75" hidden="false" customHeight="false" outlineLevel="0" collapsed="false">
      <c r="A849" s="8"/>
      <c r="B849" s="8"/>
      <c r="C849" s="8"/>
      <c r="D849" s="8"/>
      <c r="E849" s="8"/>
      <c r="F849" s="8"/>
      <c r="G849" s="8"/>
      <c r="H849" s="8"/>
      <c r="I849" s="8"/>
      <c r="J849" s="8"/>
      <c r="K849" s="8"/>
      <c r="L849" s="8"/>
      <c r="M849" s="8"/>
      <c r="N849" s="8"/>
      <c r="O849" s="8"/>
      <c r="P849" s="8"/>
      <c r="Q849" s="8"/>
      <c r="R849" s="8"/>
      <c r="S849" s="8"/>
      <c r="T849" s="8"/>
      <c r="U849" s="8"/>
      <c r="V849" s="8"/>
    </row>
    <row r="850" customFormat="false" ht="15.75" hidden="false" customHeight="false" outlineLevel="0" collapsed="false">
      <c r="A850" s="8"/>
      <c r="B850" s="8"/>
      <c r="C850" s="8"/>
      <c r="D850" s="8"/>
      <c r="E850" s="8"/>
      <c r="F850" s="8"/>
      <c r="G850" s="8"/>
      <c r="H850" s="8"/>
      <c r="I850" s="8"/>
      <c r="J850" s="8"/>
      <c r="K850" s="8"/>
      <c r="L850" s="8"/>
      <c r="M850" s="8"/>
      <c r="N850" s="8"/>
      <c r="O850" s="8"/>
      <c r="P850" s="8"/>
      <c r="Q850" s="8"/>
      <c r="R850" s="8"/>
      <c r="S850" s="8"/>
      <c r="T850" s="8"/>
      <c r="U850" s="8"/>
      <c r="V850" s="8"/>
    </row>
    <row r="851" customFormat="false" ht="15.75" hidden="false" customHeight="false" outlineLevel="0" collapsed="false">
      <c r="A851" s="8"/>
      <c r="B851" s="8"/>
      <c r="C851" s="8"/>
      <c r="D851" s="8"/>
      <c r="E851" s="8"/>
      <c r="F851" s="8"/>
      <c r="G851" s="8"/>
      <c r="H851" s="8"/>
      <c r="I851" s="8"/>
      <c r="J851" s="8"/>
      <c r="K851" s="8"/>
      <c r="L851" s="8"/>
      <c r="M851" s="8"/>
      <c r="N851" s="8"/>
      <c r="O851" s="8"/>
      <c r="P851" s="8"/>
      <c r="Q851" s="8"/>
      <c r="R851" s="8"/>
      <c r="S851" s="8"/>
      <c r="T851" s="8"/>
      <c r="U851" s="8"/>
      <c r="V851" s="8"/>
    </row>
    <row r="852" customFormat="false" ht="15.75" hidden="false" customHeight="false" outlineLevel="0" collapsed="false">
      <c r="A852" s="8"/>
      <c r="B852" s="8"/>
      <c r="C852" s="8"/>
      <c r="D852" s="8"/>
      <c r="E852" s="8"/>
      <c r="F852" s="8"/>
      <c r="G852" s="8"/>
      <c r="H852" s="8"/>
      <c r="I852" s="8"/>
      <c r="J852" s="8"/>
      <c r="K852" s="8"/>
      <c r="L852" s="8"/>
      <c r="M852" s="8"/>
      <c r="N852" s="8"/>
      <c r="O852" s="8"/>
      <c r="P852" s="8"/>
      <c r="Q852" s="8"/>
      <c r="R852" s="8"/>
      <c r="S852" s="8"/>
      <c r="T852" s="8"/>
      <c r="U852" s="8"/>
      <c r="V852" s="8"/>
    </row>
    <row r="853" customFormat="false" ht="15.75" hidden="false" customHeight="false" outlineLevel="0" collapsed="false">
      <c r="A853" s="8"/>
      <c r="B853" s="8"/>
      <c r="C853" s="8"/>
      <c r="D853" s="8"/>
      <c r="E853" s="8"/>
      <c r="F853" s="8"/>
      <c r="G853" s="8"/>
      <c r="H853" s="8"/>
      <c r="I853" s="8"/>
      <c r="J853" s="8"/>
      <c r="K853" s="8"/>
      <c r="L853" s="8"/>
      <c r="M853" s="8"/>
      <c r="N853" s="8"/>
      <c r="O853" s="8"/>
      <c r="P853" s="8"/>
      <c r="Q853" s="8"/>
      <c r="R853" s="8"/>
      <c r="S853" s="8"/>
      <c r="T853" s="8"/>
      <c r="U853" s="8"/>
      <c r="V853" s="8"/>
    </row>
    <row r="854" customFormat="false" ht="15.75" hidden="false" customHeight="false" outlineLevel="0" collapsed="false">
      <c r="A854" s="8"/>
      <c r="B854" s="8"/>
      <c r="C854" s="8"/>
      <c r="D854" s="8"/>
      <c r="E854" s="8"/>
      <c r="F854" s="8"/>
      <c r="G854" s="8"/>
      <c r="H854" s="8"/>
      <c r="I854" s="8"/>
      <c r="J854" s="8"/>
      <c r="K854" s="8"/>
      <c r="L854" s="8"/>
      <c r="M854" s="8"/>
      <c r="N854" s="8"/>
      <c r="O854" s="8"/>
      <c r="P854" s="8"/>
      <c r="Q854" s="8"/>
      <c r="R854" s="8"/>
      <c r="S854" s="8"/>
      <c r="T854" s="8"/>
      <c r="U854" s="8"/>
      <c r="V854" s="8"/>
    </row>
    <row r="855" customFormat="false" ht="15.75" hidden="false" customHeight="false" outlineLevel="0" collapsed="false">
      <c r="A855" s="8"/>
      <c r="B855" s="8"/>
      <c r="C855" s="8"/>
      <c r="D855" s="8"/>
      <c r="E855" s="8"/>
      <c r="F855" s="8"/>
      <c r="G855" s="8"/>
      <c r="H855" s="8"/>
      <c r="I855" s="8"/>
      <c r="J855" s="8"/>
      <c r="K855" s="8"/>
      <c r="L855" s="8"/>
      <c r="M855" s="8"/>
      <c r="N855" s="8"/>
      <c r="O855" s="8"/>
      <c r="P855" s="8"/>
      <c r="Q855" s="8"/>
      <c r="R855" s="8"/>
      <c r="S855" s="8"/>
      <c r="T855" s="8"/>
      <c r="U855" s="8"/>
      <c r="V855" s="8"/>
    </row>
    <row r="856" customFormat="false" ht="15.75" hidden="false" customHeight="false" outlineLevel="0" collapsed="false">
      <c r="A856" s="8"/>
      <c r="B856" s="8"/>
      <c r="C856" s="8"/>
      <c r="D856" s="8"/>
      <c r="E856" s="8"/>
      <c r="F856" s="8"/>
      <c r="G856" s="8"/>
      <c r="H856" s="8"/>
      <c r="I856" s="8"/>
      <c r="J856" s="8"/>
      <c r="K856" s="8"/>
      <c r="L856" s="8"/>
      <c r="M856" s="8"/>
      <c r="N856" s="8"/>
      <c r="O856" s="8"/>
      <c r="P856" s="8"/>
      <c r="Q856" s="8"/>
      <c r="R856" s="8"/>
      <c r="S856" s="8"/>
      <c r="T856" s="8"/>
      <c r="U856" s="8"/>
      <c r="V856" s="8"/>
    </row>
    <row r="857" customFormat="false" ht="15.75" hidden="false" customHeight="false" outlineLevel="0" collapsed="false">
      <c r="A857" s="8"/>
      <c r="B857" s="8"/>
      <c r="C857" s="8"/>
      <c r="D857" s="8"/>
      <c r="E857" s="8"/>
      <c r="F857" s="8"/>
      <c r="G857" s="8"/>
      <c r="H857" s="8"/>
      <c r="I857" s="8"/>
      <c r="J857" s="8"/>
      <c r="K857" s="8"/>
      <c r="L857" s="8"/>
      <c r="M857" s="8"/>
      <c r="N857" s="8"/>
      <c r="O857" s="8"/>
      <c r="P857" s="8"/>
      <c r="Q857" s="8"/>
      <c r="R857" s="8"/>
      <c r="S857" s="8"/>
      <c r="T857" s="8"/>
      <c r="U857" s="8"/>
      <c r="V857" s="8"/>
    </row>
    <row r="858" customFormat="false" ht="15.75" hidden="false" customHeight="false" outlineLevel="0" collapsed="false">
      <c r="A858" s="8"/>
      <c r="B858" s="8"/>
      <c r="C858" s="8"/>
      <c r="D858" s="8"/>
      <c r="E858" s="8"/>
      <c r="F858" s="8"/>
      <c r="G858" s="8"/>
      <c r="H858" s="8"/>
      <c r="I858" s="8"/>
      <c r="J858" s="8"/>
      <c r="K858" s="8"/>
      <c r="L858" s="8"/>
      <c r="M858" s="8"/>
      <c r="N858" s="8"/>
      <c r="O858" s="8"/>
      <c r="P858" s="8"/>
      <c r="Q858" s="8"/>
      <c r="R858" s="8"/>
      <c r="S858" s="8"/>
      <c r="T858" s="8"/>
      <c r="U858" s="8"/>
      <c r="V858" s="8"/>
    </row>
    <row r="859" customFormat="false" ht="15.75" hidden="false" customHeight="false" outlineLevel="0" collapsed="false">
      <c r="A859" s="8"/>
      <c r="B859" s="8"/>
      <c r="C859" s="8"/>
      <c r="D859" s="8"/>
      <c r="E859" s="8"/>
      <c r="F859" s="8"/>
      <c r="G859" s="8"/>
      <c r="H859" s="8"/>
      <c r="I859" s="8"/>
      <c r="J859" s="8"/>
      <c r="K859" s="8"/>
      <c r="L859" s="8"/>
      <c r="M859" s="8"/>
      <c r="N859" s="8"/>
      <c r="O859" s="8"/>
      <c r="P859" s="8"/>
      <c r="Q859" s="8"/>
      <c r="R859" s="8"/>
      <c r="S859" s="8"/>
      <c r="T859" s="8"/>
      <c r="U859" s="8"/>
      <c r="V859" s="8"/>
    </row>
    <row r="860" customFormat="false" ht="15.75" hidden="false" customHeight="false" outlineLevel="0" collapsed="false">
      <c r="A860" s="8"/>
      <c r="B860" s="8"/>
      <c r="C860" s="8"/>
      <c r="D860" s="8"/>
      <c r="E860" s="8"/>
      <c r="F860" s="8"/>
      <c r="G860" s="8"/>
      <c r="H860" s="8"/>
      <c r="I860" s="8"/>
      <c r="J860" s="8"/>
      <c r="K860" s="8"/>
      <c r="L860" s="8"/>
      <c r="M860" s="8"/>
      <c r="N860" s="8"/>
      <c r="O860" s="8"/>
      <c r="P860" s="8"/>
      <c r="Q860" s="8"/>
      <c r="R860" s="8"/>
      <c r="S860" s="8"/>
      <c r="T860" s="8"/>
      <c r="U860" s="8"/>
      <c r="V860" s="8"/>
    </row>
    <row r="861" customFormat="false" ht="15.75" hidden="false" customHeight="false" outlineLevel="0" collapsed="false">
      <c r="A861" s="8"/>
      <c r="B861" s="8"/>
      <c r="C861" s="8"/>
      <c r="D861" s="8"/>
      <c r="E861" s="8"/>
      <c r="F861" s="8"/>
      <c r="G861" s="8"/>
      <c r="H861" s="8"/>
      <c r="I861" s="8"/>
      <c r="J861" s="8"/>
      <c r="K861" s="8"/>
      <c r="L861" s="8"/>
      <c r="M861" s="8"/>
      <c r="N861" s="8"/>
      <c r="O861" s="8"/>
      <c r="P861" s="8"/>
      <c r="Q861" s="8"/>
      <c r="R861" s="8"/>
      <c r="S861" s="8"/>
      <c r="T861" s="8"/>
      <c r="U861" s="8"/>
      <c r="V861" s="8"/>
    </row>
    <row r="862" customFormat="false" ht="15.75" hidden="false" customHeight="false" outlineLevel="0" collapsed="false">
      <c r="A862" s="8"/>
      <c r="B862" s="8"/>
      <c r="C862" s="8"/>
      <c r="D862" s="8"/>
      <c r="E862" s="8"/>
      <c r="F862" s="8"/>
      <c r="G862" s="8"/>
      <c r="H862" s="8"/>
      <c r="I862" s="8"/>
      <c r="J862" s="8"/>
      <c r="K862" s="8"/>
      <c r="L862" s="8"/>
      <c r="M862" s="8"/>
      <c r="N862" s="8"/>
      <c r="O862" s="8"/>
      <c r="P862" s="8"/>
      <c r="Q862" s="8"/>
      <c r="R862" s="8"/>
      <c r="S862" s="8"/>
      <c r="T862" s="8"/>
      <c r="U862" s="8"/>
      <c r="V862" s="8"/>
    </row>
    <row r="863" customFormat="false" ht="15.75" hidden="false" customHeight="false" outlineLevel="0" collapsed="false">
      <c r="A863" s="8"/>
      <c r="B863" s="8"/>
      <c r="C863" s="8"/>
      <c r="D863" s="8"/>
      <c r="E863" s="8"/>
      <c r="F863" s="8"/>
      <c r="G863" s="8"/>
      <c r="H863" s="8"/>
      <c r="I863" s="8"/>
      <c r="J863" s="8"/>
      <c r="K863" s="8"/>
      <c r="L863" s="8"/>
      <c r="M863" s="8"/>
      <c r="N863" s="8"/>
      <c r="O863" s="8"/>
      <c r="P863" s="8"/>
      <c r="Q863" s="8"/>
      <c r="R863" s="8"/>
      <c r="S863" s="8"/>
      <c r="T863" s="8"/>
      <c r="U863" s="8"/>
      <c r="V863" s="8"/>
    </row>
    <row r="864" customFormat="false" ht="15.75" hidden="false" customHeight="false" outlineLevel="0" collapsed="false">
      <c r="A864" s="8"/>
      <c r="B864" s="8"/>
      <c r="C864" s="8"/>
      <c r="D864" s="8"/>
      <c r="E864" s="8"/>
      <c r="F864" s="8"/>
      <c r="G864" s="8"/>
      <c r="H864" s="8"/>
      <c r="I864" s="8"/>
      <c r="J864" s="8"/>
      <c r="K864" s="8"/>
      <c r="L864" s="8"/>
      <c r="M864" s="8"/>
      <c r="N864" s="8"/>
      <c r="O864" s="8"/>
      <c r="P864" s="8"/>
      <c r="Q864" s="8"/>
      <c r="R864" s="8"/>
      <c r="S864" s="8"/>
      <c r="T864" s="8"/>
      <c r="U864" s="8"/>
      <c r="V864" s="8"/>
    </row>
    <row r="865" customFormat="false" ht="15.75" hidden="false" customHeight="false" outlineLevel="0" collapsed="false">
      <c r="A865" s="8"/>
      <c r="B865" s="8"/>
      <c r="C865" s="8"/>
      <c r="D865" s="8"/>
      <c r="E865" s="8"/>
      <c r="F865" s="8"/>
      <c r="G865" s="8"/>
      <c r="H865" s="8"/>
      <c r="I865" s="8"/>
      <c r="J865" s="8"/>
      <c r="K865" s="8"/>
      <c r="L865" s="8"/>
      <c r="M865" s="8"/>
      <c r="N865" s="8"/>
      <c r="O865" s="8"/>
      <c r="P865" s="8"/>
      <c r="Q865" s="8"/>
      <c r="R865" s="8"/>
      <c r="S865" s="8"/>
      <c r="T865" s="8"/>
      <c r="U865" s="8"/>
      <c r="V865" s="8"/>
    </row>
    <row r="866" customFormat="false" ht="15.75" hidden="false" customHeight="false" outlineLevel="0" collapsed="false">
      <c r="A866" s="8"/>
      <c r="B866" s="8"/>
      <c r="C866" s="8"/>
      <c r="D866" s="8"/>
      <c r="E866" s="8"/>
      <c r="F866" s="8"/>
      <c r="G866" s="8"/>
      <c r="H866" s="8"/>
      <c r="I866" s="8"/>
      <c r="J866" s="8"/>
      <c r="K866" s="8"/>
      <c r="L866" s="8"/>
      <c r="M866" s="8"/>
      <c r="N866" s="8"/>
      <c r="O866" s="8"/>
      <c r="P866" s="8"/>
      <c r="Q866" s="8"/>
      <c r="R866" s="8"/>
      <c r="S866" s="8"/>
      <c r="T866" s="8"/>
      <c r="U866" s="8"/>
      <c r="V866" s="8"/>
    </row>
    <row r="867" customFormat="false" ht="15.75" hidden="false" customHeight="false" outlineLevel="0" collapsed="false">
      <c r="A867" s="8"/>
      <c r="B867" s="8"/>
      <c r="C867" s="8"/>
      <c r="D867" s="8"/>
      <c r="E867" s="8"/>
      <c r="F867" s="8"/>
      <c r="G867" s="8"/>
      <c r="H867" s="8"/>
      <c r="I867" s="8"/>
      <c r="J867" s="8"/>
      <c r="K867" s="8"/>
      <c r="L867" s="8"/>
      <c r="M867" s="8"/>
      <c r="N867" s="8"/>
      <c r="O867" s="8"/>
      <c r="P867" s="8"/>
      <c r="Q867" s="8"/>
      <c r="R867" s="8"/>
      <c r="S867" s="8"/>
      <c r="T867" s="8"/>
      <c r="U867" s="8"/>
      <c r="V867" s="8"/>
    </row>
    <row r="868" customFormat="false" ht="15.75" hidden="false" customHeight="false" outlineLevel="0" collapsed="false">
      <c r="A868" s="8"/>
      <c r="B868" s="8"/>
      <c r="C868" s="8"/>
      <c r="D868" s="8"/>
      <c r="E868" s="8"/>
      <c r="F868" s="8"/>
      <c r="G868" s="8"/>
      <c r="H868" s="8"/>
      <c r="I868" s="8"/>
      <c r="J868" s="8"/>
      <c r="K868" s="8"/>
      <c r="L868" s="8"/>
      <c r="M868" s="8"/>
      <c r="N868" s="8"/>
      <c r="O868" s="8"/>
      <c r="P868" s="8"/>
      <c r="Q868" s="8"/>
      <c r="R868" s="8"/>
      <c r="S868" s="8"/>
      <c r="T868" s="8"/>
      <c r="U868" s="8"/>
      <c r="V868" s="8"/>
    </row>
    <row r="869" customFormat="false" ht="15.75" hidden="false" customHeight="false" outlineLevel="0" collapsed="false">
      <c r="A869" s="8"/>
      <c r="B869" s="8"/>
      <c r="C869" s="8"/>
      <c r="D869" s="8"/>
      <c r="E869" s="8"/>
      <c r="F869" s="8"/>
      <c r="G869" s="8"/>
      <c r="H869" s="8"/>
      <c r="I869" s="8"/>
      <c r="J869" s="8"/>
      <c r="K869" s="8"/>
      <c r="L869" s="8"/>
      <c r="M869" s="8"/>
      <c r="N869" s="8"/>
      <c r="O869" s="8"/>
      <c r="P869" s="8"/>
      <c r="Q869" s="8"/>
      <c r="R869" s="8"/>
      <c r="S869" s="8"/>
      <c r="T869" s="8"/>
      <c r="U869" s="8"/>
      <c r="V869" s="8"/>
    </row>
    <row r="870" customFormat="false" ht="15.75" hidden="false" customHeight="false" outlineLevel="0" collapsed="false">
      <c r="A870" s="8"/>
      <c r="B870" s="8"/>
      <c r="C870" s="8"/>
      <c r="D870" s="8"/>
      <c r="E870" s="8"/>
      <c r="F870" s="8"/>
      <c r="G870" s="8"/>
      <c r="H870" s="8"/>
      <c r="I870" s="8"/>
      <c r="J870" s="8"/>
      <c r="K870" s="8"/>
      <c r="L870" s="8"/>
      <c r="M870" s="8"/>
      <c r="N870" s="8"/>
      <c r="O870" s="8"/>
      <c r="P870" s="8"/>
      <c r="Q870" s="8"/>
      <c r="R870" s="8"/>
      <c r="S870" s="8"/>
      <c r="T870" s="8"/>
      <c r="U870" s="8"/>
      <c r="V870" s="8"/>
    </row>
    <row r="871" customFormat="false" ht="15.75" hidden="false" customHeight="false" outlineLevel="0" collapsed="false">
      <c r="A871" s="8"/>
      <c r="B871" s="8"/>
      <c r="C871" s="8"/>
      <c r="D871" s="8"/>
      <c r="E871" s="8"/>
      <c r="F871" s="8"/>
      <c r="G871" s="8"/>
      <c r="H871" s="8"/>
      <c r="I871" s="8"/>
      <c r="J871" s="8"/>
      <c r="K871" s="8"/>
      <c r="L871" s="8"/>
      <c r="M871" s="8"/>
      <c r="N871" s="8"/>
      <c r="O871" s="8"/>
      <c r="P871" s="8"/>
      <c r="Q871" s="8"/>
      <c r="R871" s="8"/>
      <c r="S871" s="8"/>
      <c r="T871" s="8"/>
      <c r="U871" s="8"/>
      <c r="V871" s="8"/>
    </row>
    <row r="872" customFormat="false" ht="15.75" hidden="false" customHeight="false" outlineLevel="0" collapsed="false">
      <c r="A872" s="8"/>
      <c r="B872" s="8"/>
      <c r="C872" s="8"/>
      <c r="D872" s="8"/>
      <c r="E872" s="8"/>
      <c r="F872" s="8"/>
      <c r="G872" s="8"/>
      <c r="H872" s="8"/>
      <c r="I872" s="8"/>
      <c r="J872" s="8"/>
      <c r="K872" s="8"/>
      <c r="L872" s="8"/>
      <c r="M872" s="8"/>
      <c r="N872" s="8"/>
      <c r="O872" s="8"/>
      <c r="P872" s="8"/>
      <c r="Q872" s="8"/>
      <c r="R872" s="8"/>
      <c r="S872" s="8"/>
      <c r="T872" s="8"/>
      <c r="U872" s="8"/>
      <c r="V872" s="8"/>
    </row>
    <row r="873" customFormat="false" ht="15.75" hidden="false" customHeight="false" outlineLevel="0" collapsed="false">
      <c r="A873" s="8"/>
      <c r="B873" s="8"/>
      <c r="C873" s="8"/>
      <c r="D873" s="8"/>
      <c r="E873" s="8"/>
      <c r="F873" s="8"/>
      <c r="G873" s="8"/>
      <c r="H873" s="8"/>
      <c r="I873" s="8"/>
      <c r="J873" s="8"/>
      <c r="K873" s="8"/>
      <c r="L873" s="8"/>
      <c r="M873" s="8"/>
      <c r="N873" s="8"/>
      <c r="O873" s="8"/>
      <c r="P873" s="8"/>
      <c r="Q873" s="8"/>
      <c r="R873" s="8"/>
      <c r="S873" s="8"/>
      <c r="T873" s="8"/>
      <c r="U873" s="8"/>
      <c r="V873" s="8"/>
    </row>
    <row r="874" customFormat="false" ht="15.75" hidden="false" customHeight="false" outlineLevel="0" collapsed="false">
      <c r="A874" s="8"/>
      <c r="B874" s="8"/>
      <c r="C874" s="8"/>
      <c r="D874" s="8"/>
      <c r="E874" s="8"/>
      <c r="F874" s="8"/>
      <c r="G874" s="8"/>
      <c r="H874" s="8"/>
      <c r="I874" s="8"/>
      <c r="J874" s="8"/>
      <c r="K874" s="8"/>
      <c r="L874" s="8"/>
      <c r="M874" s="8"/>
      <c r="N874" s="8"/>
      <c r="O874" s="8"/>
      <c r="P874" s="8"/>
      <c r="Q874" s="8"/>
      <c r="R874" s="8"/>
      <c r="S874" s="8"/>
      <c r="T874" s="8"/>
      <c r="U874" s="8"/>
      <c r="V874" s="8"/>
    </row>
    <row r="875" customFormat="false" ht="15.75" hidden="false" customHeight="false" outlineLevel="0" collapsed="false">
      <c r="A875" s="8"/>
      <c r="B875" s="8"/>
      <c r="C875" s="8"/>
      <c r="D875" s="8"/>
      <c r="E875" s="8"/>
      <c r="F875" s="8"/>
      <c r="G875" s="8"/>
      <c r="H875" s="8"/>
      <c r="I875" s="8"/>
      <c r="J875" s="8"/>
      <c r="K875" s="8"/>
      <c r="L875" s="8"/>
      <c r="M875" s="8"/>
      <c r="N875" s="8"/>
      <c r="O875" s="8"/>
      <c r="P875" s="8"/>
      <c r="Q875" s="8"/>
      <c r="R875" s="8"/>
      <c r="S875" s="8"/>
      <c r="T875" s="8"/>
      <c r="U875" s="8"/>
      <c r="V875" s="8"/>
    </row>
    <row r="876" customFormat="false" ht="15.75" hidden="false" customHeight="false" outlineLevel="0" collapsed="false">
      <c r="A876" s="8"/>
      <c r="B876" s="8"/>
      <c r="C876" s="8"/>
      <c r="D876" s="8"/>
      <c r="E876" s="8"/>
      <c r="F876" s="8"/>
      <c r="G876" s="8"/>
      <c r="H876" s="8"/>
      <c r="I876" s="8"/>
      <c r="J876" s="8"/>
      <c r="K876" s="8"/>
      <c r="L876" s="8"/>
      <c r="M876" s="8"/>
      <c r="N876" s="8"/>
      <c r="O876" s="8"/>
      <c r="P876" s="8"/>
      <c r="Q876" s="8"/>
      <c r="R876" s="8"/>
      <c r="S876" s="8"/>
      <c r="T876" s="8"/>
      <c r="U876" s="8"/>
      <c r="V876" s="8"/>
    </row>
    <row r="877" customFormat="false" ht="15.75" hidden="false" customHeight="false" outlineLevel="0" collapsed="false">
      <c r="A877" s="8"/>
      <c r="B877" s="8"/>
      <c r="C877" s="8"/>
      <c r="D877" s="8"/>
      <c r="E877" s="8"/>
      <c r="F877" s="8"/>
      <c r="G877" s="8"/>
      <c r="H877" s="8"/>
      <c r="I877" s="8"/>
      <c r="J877" s="8"/>
      <c r="K877" s="8"/>
      <c r="L877" s="8"/>
      <c r="M877" s="8"/>
      <c r="N877" s="8"/>
      <c r="O877" s="8"/>
      <c r="P877" s="8"/>
      <c r="Q877" s="8"/>
      <c r="R877" s="8"/>
      <c r="S877" s="8"/>
      <c r="T877" s="8"/>
      <c r="U877" s="8"/>
      <c r="V877" s="8"/>
    </row>
    <row r="878" customFormat="false" ht="15.75" hidden="false" customHeight="false" outlineLevel="0" collapsed="false">
      <c r="A878" s="8"/>
      <c r="B878" s="8"/>
      <c r="C878" s="8"/>
      <c r="D878" s="8"/>
      <c r="E878" s="8"/>
      <c r="F878" s="8"/>
      <c r="G878" s="8"/>
      <c r="H878" s="8"/>
      <c r="I878" s="8"/>
      <c r="J878" s="8"/>
      <c r="K878" s="8"/>
      <c r="L878" s="8"/>
      <c r="M878" s="8"/>
      <c r="N878" s="8"/>
      <c r="O878" s="8"/>
      <c r="P878" s="8"/>
      <c r="Q878" s="8"/>
      <c r="R878" s="8"/>
      <c r="S878" s="8"/>
      <c r="T878" s="8"/>
      <c r="U878" s="8"/>
      <c r="V878" s="8"/>
    </row>
    <row r="879" customFormat="false" ht="15.75" hidden="false" customHeight="false" outlineLevel="0" collapsed="false">
      <c r="A879" s="8"/>
      <c r="B879" s="8"/>
      <c r="C879" s="8"/>
      <c r="D879" s="8"/>
      <c r="E879" s="8"/>
      <c r="F879" s="8"/>
      <c r="G879" s="8"/>
      <c r="H879" s="8"/>
      <c r="I879" s="8"/>
      <c r="J879" s="8"/>
      <c r="K879" s="8"/>
      <c r="L879" s="8"/>
      <c r="M879" s="8"/>
      <c r="N879" s="8"/>
      <c r="O879" s="8"/>
      <c r="P879" s="8"/>
      <c r="Q879" s="8"/>
      <c r="R879" s="8"/>
      <c r="S879" s="8"/>
      <c r="T879" s="8"/>
      <c r="U879" s="8"/>
      <c r="V879" s="8"/>
    </row>
    <row r="880" customFormat="false" ht="15.75" hidden="false" customHeight="false" outlineLevel="0" collapsed="false">
      <c r="A880" s="8"/>
      <c r="B880" s="8"/>
      <c r="C880" s="8"/>
      <c r="D880" s="8"/>
      <c r="E880" s="8"/>
      <c r="F880" s="8"/>
      <c r="G880" s="8"/>
      <c r="H880" s="8"/>
      <c r="I880" s="8"/>
      <c r="J880" s="8"/>
      <c r="K880" s="8"/>
      <c r="L880" s="8"/>
      <c r="M880" s="8"/>
      <c r="N880" s="8"/>
      <c r="O880" s="8"/>
      <c r="P880" s="8"/>
      <c r="Q880" s="8"/>
      <c r="R880" s="8"/>
      <c r="S880" s="8"/>
      <c r="T880" s="8"/>
      <c r="U880" s="8"/>
      <c r="V880" s="8"/>
    </row>
    <row r="881" customFormat="false" ht="15.75" hidden="false" customHeight="false" outlineLevel="0" collapsed="false">
      <c r="A881" s="8"/>
      <c r="B881" s="8"/>
      <c r="C881" s="8"/>
      <c r="D881" s="8"/>
      <c r="E881" s="8"/>
      <c r="F881" s="8"/>
      <c r="G881" s="8"/>
      <c r="H881" s="8"/>
      <c r="I881" s="8"/>
      <c r="J881" s="8"/>
      <c r="K881" s="8"/>
      <c r="L881" s="8"/>
      <c r="M881" s="8"/>
      <c r="N881" s="8"/>
      <c r="O881" s="8"/>
      <c r="P881" s="8"/>
      <c r="Q881" s="8"/>
      <c r="R881" s="8"/>
      <c r="S881" s="8"/>
      <c r="T881" s="8"/>
      <c r="U881" s="8"/>
      <c r="V881" s="8"/>
    </row>
    <row r="882" customFormat="false" ht="15.75" hidden="false" customHeight="false" outlineLevel="0" collapsed="false">
      <c r="A882" s="8"/>
      <c r="B882" s="8"/>
      <c r="C882" s="8"/>
      <c r="D882" s="8"/>
      <c r="E882" s="8"/>
      <c r="F882" s="8"/>
      <c r="G882" s="8"/>
      <c r="H882" s="8"/>
      <c r="I882" s="8"/>
      <c r="J882" s="8"/>
      <c r="K882" s="8"/>
      <c r="L882" s="8"/>
      <c r="M882" s="8"/>
      <c r="N882" s="8"/>
      <c r="O882" s="8"/>
      <c r="P882" s="8"/>
      <c r="Q882" s="8"/>
      <c r="R882" s="8"/>
      <c r="S882" s="8"/>
      <c r="T882" s="8"/>
      <c r="U882" s="8"/>
      <c r="V882" s="8"/>
    </row>
    <row r="883" customFormat="false" ht="15.75" hidden="false" customHeight="false" outlineLevel="0" collapsed="false">
      <c r="A883" s="8"/>
      <c r="B883" s="8"/>
      <c r="C883" s="8"/>
      <c r="D883" s="8"/>
      <c r="E883" s="8"/>
      <c r="F883" s="8"/>
      <c r="G883" s="8"/>
      <c r="H883" s="8"/>
      <c r="I883" s="8"/>
      <c r="J883" s="8"/>
      <c r="K883" s="8"/>
      <c r="L883" s="8"/>
      <c r="M883" s="8"/>
      <c r="N883" s="8"/>
      <c r="O883" s="8"/>
      <c r="P883" s="8"/>
      <c r="Q883" s="8"/>
      <c r="R883" s="8"/>
      <c r="S883" s="8"/>
      <c r="T883" s="8"/>
      <c r="U883" s="8"/>
      <c r="V883" s="8"/>
    </row>
    <row r="884" customFormat="false" ht="15.75" hidden="false" customHeight="false" outlineLevel="0" collapsed="false">
      <c r="A884" s="8"/>
      <c r="B884" s="8"/>
      <c r="C884" s="8"/>
      <c r="D884" s="8"/>
      <c r="E884" s="8"/>
      <c r="F884" s="8"/>
      <c r="G884" s="8"/>
      <c r="H884" s="8"/>
      <c r="I884" s="8"/>
      <c r="J884" s="8"/>
      <c r="K884" s="8"/>
      <c r="L884" s="8"/>
      <c r="M884" s="8"/>
      <c r="N884" s="8"/>
      <c r="O884" s="8"/>
      <c r="P884" s="8"/>
      <c r="Q884" s="8"/>
      <c r="R884" s="8"/>
      <c r="S884" s="8"/>
      <c r="T884" s="8"/>
      <c r="U884" s="8"/>
      <c r="V884" s="8"/>
    </row>
    <row r="885" customFormat="false" ht="15.75" hidden="false" customHeight="false" outlineLevel="0" collapsed="false">
      <c r="A885" s="8"/>
      <c r="B885" s="8"/>
      <c r="C885" s="8"/>
      <c r="D885" s="8"/>
      <c r="E885" s="8"/>
      <c r="F885" s="8"/>
      <c r="G885" s="8"/>
      <c r="H885" s="8"/>
      <c r="I885" s="8"/>
      <c r="J885" s="8"/>
      <c r="K885" s="8"/>
      <c r="L885" s="8"/>
      <c r="M885" s="8"/>
      <c r="N885" s="8"/>
      <c r="O885" s="8"/>
      <c r="P885" s="8"/>
      <c r="Q885" s="8"/>
      <c r="R885" s="8"/>
      <c r="S885" s="8"/>
      <c r="T885" s="8"/>
      <c r="U885" s="8"/>
      <c r="V885" s="8"/>
    </row>
    <row r="886" customFormat="false" ht="15.75" hidden="false" customHeight="false" outlineLevel="0" collapsed="false">
      <c r="A886" s="8"/>
      <c r="B886" s="8"/>
      <c r="C886" s="8"/>
      <c r="D886" s="8"/>
      <c r="E886" s="8"/>
      <c r="F886" s="8"/>
      <c r="G886" s="8"/>
      <c r="H886" s="8"/>
      <c r="I886" s="8"/>
      <c r="J886" s="8"/>
      <c r="K886" s="8"/>
      <c r="L886" s="8"/>
      <c r="M886" s="8"/>
      <c r="N886" s="8"/>
      <c r="O886" s="8"/>
      <c r="P886" s="8"/>
      <c r="Q886" s="8"/>
      <c r="R886" s="8"/>
      <c r="S886" s="8"/>
      <c r="T886" s="8"/>
      <c r="U886" s="8"/>
      <c r="V886" s="8"/>
    </row>
    <row r="887" customFormat="false" ht="15.75" hidden="false" customHeight="false" outlineLevel="0" collapsed="false">
      <c r="A887" s="8"/>
      <c r="B887" s="8"/>
      <c r="C887" s="8"/>
      <c r="D887" s="8"/>
      <c r="E887" s="8"/>
      <c r="F887" s="8"/>
      <c r="G887" s="8"/>
      <c r="H887" s="8"/>
      <c r="I887" s="8"/>
      <c r="J887" s="8"/>
      <c r="K887" s="8"/>
      <c r="L887" s="8"/>
      <c r="M887" s="8"/>
      <c r="N887" s="8"/>
      <c r="O887" s="8"/>
      <c r="P887" s="8"/>
      <c r="Q887" s="8"/>
      <c r="R887" s="8"/>
      <c r="S887" s="8"/>
      <c r="T887" s="8"/>
      <c r="U887" s="8"/>
      <c r="V887" s="8"/>
    </row>
    <row r="888" customFormat="false" ht="15.75" hidden="false" customHeight="false" outlineLevel="0" collapsed="false">
      <c r="A888" s="8"/>
      <c r="B888" s="8"/>
      <c r="C888" s="8"/>
      <c r="D888" s="8"/>
      <c r="E888" s="8"/>
      <c r="F888" s="8"/>
      <c r="G888" s="8"/>
      <c r="H888" s="8"/>
      <c r="I888" s="8"/>
      <c r="J888" s="8"/>
      <c r="K888" s="8"/>
      <c r="L888" s="8"/>
      <c r="M888" s="8"/>
      <c r="N888" s="8"/>
      <c r="O888" s="8"/>
      <c r="P888" s="8"/>
      <c r="Q888" s="8"/>
      <c r="R888" s="8"/>
      <c r="S888" s="8"/>
      <c r="T888" s="8"/>
      <c r="U888" s="8"/>
      <c r="V888" s="8"/>
    </row>
    <row r="889" customFormat="false" ht="15.75" hidden="false" customHeight="false" outlineLevel="0" collapsed="false">
      <c r="A889" s="8"/>
      <c r="B889" s="8"/>
      <c r="C889" s="8"/>
      <c r="D889" s="8"/>
      <c r="E889" s="8"/>
      <c r="F889" s="8"/>
      <c r="G889" s="8"/>
      <c r="H889" s="8"/>
      <c r="I889" s="8"/>
      <c r="J889" s="8"/>
      <c r="K889" s="8"/>
      <c r="L889" s="8"/>
      <c r="M889" s="8"/>
      <c r="N889" s="8"/>
      <c r="O889" s="8"/>
      <c r="P889" s="8"/>
      <c r="Q889" s="8"/>
      <c r="R889" s="8"/>
      <c r="S889" s="8"/>
      <c r="T889" s="8"/>
      <c r="U889" s="8"/>
      <c r="V889" s="8"/>
    </row>
    <row r="890" customFormat="false" ht="15.75" hidden="false" customHeight="false" outlineLevel="0" collapsed="false">
      <c r="A890" s="8"/>
      <c r="B890" s="8"/>
      <c r="C890" s="8"/>
      <c r="D890" s="8"/>
      <c r="E890" s="8"/>
      <c r="F890" s="8"/>
      <c r="G890" s="8"/>
      <c r="H890" s="8"/>
      <c r="I890" s="8"/>
      <c r="J890" s="8"/>
      <c r="K890" s="8"/>
      <c r="L890" s="8"/>
      <c r="M890" s="8"/>
      <c r="N890" s="8"/>
      <c r="O890" s="8"/>
      <c r="P890" s="8"/>
      <c r="Q890" s="8"/>
      <c r="R890" s="8"/>
      <c r="S890" s="8"/>
      <c r="T890" s="8"/>
      <c r="U890" s="8"/>
      <c r="V890" s="8"/>
    </row>
    <row r="891" customFormat="false" ht="15.75" hidden="false" customHeight="false" outlineLevel="0" collapsed="false">
      <c r="A891" s="8"/>
      <c r="B891" s="8"/>
      <c r="C891" s="8"/>
      <c r="D891" s="8"/>
      <c r="E891" s="8"/>
      <c r="F891" s="8"/>
      <c r="G891" s="8"/>
      <c r="H891" s="8"/>
      <c r="I891" s="8"/>
      <c r="J891" s="8"/>
      <c r="K891" s="8"/>
      <c r="L891" s="8"/>
      <c r="M891" s="8"/>
      <c r="N891" s="8"/>
      <c r="O891" s="8"/>
      <c r="P891" s="8"/>
      <c r="Q891" s="8"/>
      <c r="R891" s="8"/>
      <c r="S891" s="8"/>
      <c r="T891" s="8"/>
      <c r="U891" s="8"/>
      <c r="V891" s="8"/>
    </row>
    <row r="892" customFormat="false" ht="15.75" hidden="false" customHeight="false" outlineLevel="0" collapsed="false">
      <c r="A892" s="8"/>
      <c r="B892" s="8"/>
      <c r="C892" s="8"/>
      <c r="D892" s="8"/>
      <c r="E892" s="8"/>
      <c r="F892" s="8"/>
      <c r="G892" s="8"/>
      <c r="H892" s="8"/>
      <c r="I892" s="8"/>
      <c r="J892" s="8"/>
      <c r="K892" s="8"/>
      <c r="L892" s="8"/>
      <c r="M892" s="8"/>
      <c r="N892" s="8"/>
      <c r="O892" s="8"/>
      <c r="P892" s="8"/>
      <c r="Q892" s="8"/>
      <c r="R892" s="8"/>
      <c r="S892" s="8"/>
      <c r="T892" s="8"/>
      <c r="U892" s="8"/>
      <c r="V892" s="8"/>
    </row>
    <row r="893" customFormat="false" ht="15.75" hidden="false" customHeight="false" outlineLevel="0" collapsed="false">
      <c r="A893" s="8"/>
      <c r="B893" s="8"/>
      <c r="C893" s="8"/>
      <c r="D893" s="8"/>
      <c r="E893" s="8"/>
      <c r="F893" s="8"/>
      <c r="G893" s="8"/>
      <c r="H893" s="8"/>
      <c r="I893" s="8"/>
      <c r="J893" s="8"/>
      <c r="K893" s="8"/>
      <c r="L893" s="8"/>
      <c r="M893" s="8"/>
      <c r="N893" s="8"/>
      <c r="O893" s="8"/>
      <c r="P893" s="8"/>
      <c r="Q893" s="8"/>
      <c r="R893" s="8"/>
      <c r="S893" s="8"/>
      <c r="T893" s="8"/>
      <c r="U893" s="8"/>
      <c r="V893" s="8"/>
    </row>
    <row r="894" customFormat="false" ht="15.75" hidden="false" customHeight="false" outlineLevel="0" collapsed="false">
      <c r="A894" s="8"/>
      <c r="B894" s="8"/>
      <c r="C894" s="8"/>
      <c r="D894" s="8"/>
      <c r="E894" s="8"/>
      <c r="F894" s="8"/>
      <c r="G894" s="8"/>
      <c r="H894" s="8"/>
      <c r="I894" s="8"/>
      <c r="J894" s="8"/>
      <c r="K894" s="8"/>
      <c r="L894" s="8"/>
      <c r="M894" s="8"/>
      <c r="N894" s="8"/>
      <c r="O894" s="8"/>
      <c r="P894" s="8"/>
      <c r="Q894" s="8"/>
      <c r="R894" s="8"/>
      <c r="S894" s="8"/>
      <c r="T894" s="8"/>
      <c r="U894" s="8"/>
      <c r="V894" s="8"/>
    </row>
    <row r="895" customFormat="false" ht="15.75" hidden="false" customHeight="false" outlineLevel="0" collapsed="false">
      <c r="A895" s="8"/>
      <c r="B895" s="8"/>
      <c r="C895" s="8"/>
      <c r="D895" s="8"/>
      <c r="E895" s="8"/>
      <c r="F895" s="8"/>
      <c r="G895" s="8"/>
      <c r="H895" s="8"/>
      <c r="I895" s="8"/>
      <c r="J895" s="8"/>
      <c r="K895" s="8"/>
      <c r="L895" s="8"/>
      <c r="M895" s="8"/>
      <c r="N895" s="8"/>
      <c r="O895" s="8"/>
      <c r="P895" s="8"/>
      <c r="Q895" s="8"/>
      <c r="R895" s="8"/>
      <c r="S895" s="8"/>
      <c r="T895" s="8"/>
      <c r="U895" s="8"/>
      <c r="V895" s="8"/>
    </row>
    <row r="896" customFormat="false" ht="15.75" hidden="false" customHeight="false" outlineLevel="0" collapsed="false">
      <c r="A896" s="8"/>
      <c r="B896" s="8"/>
      <c r="C896" s="8"/>
      <c r="D896" s="8"/>
      <c r="E896" s="8"/>
      <c r="F896" s="8"/>
      <c r="G896" s="8"/>
      <c r="H896" s="8"/>
      <c r="I896" s="8"/>
      <c r="J896" s="8"/>
      <c r="K896" s="8"/>
      <c r="L896" s="8"/>
      <c r="M896" s="8"/>
      <c r="N896" s="8"/>
      <c r="O896" s="8"/>
      <c r="P896" s="8"/>
      <c r="Q896" s="8"/>
      <c r="R896" s="8"/>
      <c r="S896" s="8"/>
      <c r="T896" s="8"/>
      <c r="U896" s="8"/>
      <c r="V896" s="8"/>
    </row>
    <row r="897" customFormat="false" ht="15.75" hidden="false" customHeight="false" outlineLevel="0" collapsed="false">
      <c r="A897" s="8"/>
      <c r="B897" s="8"/>
      <c r="C897" s="8"/>
      <c r="D897" s="8"/>
      <c r="E897" s="8"/>
      <c r="F897" s="8"/>
      <c r="G897" s="8"/>
      <c r="H897" s="8"/>
      <c r="I897" s="8"/>
      <c r="J897" s="8"/>
      <c r="K897" s="8"/>
      <c r="L897" s="8"/>
      <c r="M897" s="8"/>
      <c r="N897" s="8"/>
      <c r="O897" s="8"/>
      <c r="P897" s="8"/>
      <c r="Q897" s="8"/>
      <c r="R897" s="8"/>
      <c r="S897" s="8"/>
      <c r="T897" s="8"/>
      <c r="U897" s="8"/>
      <c r="V897" s="8"/>
    </row>
    <row r="898" customFormat="false" ht="15.75" hidden="false" customHeight="false" outlineLevel="0" collapsed="false">
      <c r="A898" s="8"/>
      <c r="B898" s="8"/>
      <c r="C898" s="8"/>
      <c r="D898" s="8"/>
      <c r="E898" s="8"/>
      <c r="F898" s="8"/>
      <c r="G898" s="8"/>
      <c r="H898" s="8"/>
      <c r="I898" s="8"/>
      <c r="J898" s="8"/>
      <c r="K898" s="8"/>
      <c r="L898" s="8"/>
      <c r="M898" s="8"/>
      <c r="N898" s="8"/>
      <c r="O898" s="8"/>
      <c r="P898" s="8"/>
      <c r="Q898" s="8"/>
      <c r="R898" s="8"/>
      <c r="S898" s="8"/>
      <c r="T898" s="8"/>
      <c r="U898" s="8"/>
      <c r="V898" s="8"/>
    </row>
    <row r="899" customFormat="false" ht="15.75" hidden="false" customHeight="false" outlineLevel="0" collapsed="false">
      <c r="A899" s="8"/>
      <c r="B899" s="8"/>
      <c r="C899" s="8"/>
      <c r="D899" s="8"/>
      <c r="E899" s="8"/>
      <c r="F899" s="8"/>
      <c r="G899" s="8"/>
      <c r="H899" s="8"/>
      <c r="I899" s="8"/>
      <c r="J899" s="8"/>
      <c r="K899" s="8"/>
      <c r="L899" s="8"/>
      <c r="M899" s="8"/>
      <c r="N899" s="8"/>
      <c r="O899" s="8"/>
      <c r="P899" s="8"/>
      <c r="Q899" s="8"/>
      <c r="R899" s="8"/>
      <c r="S899" s="8"/>
      <c r="T899" s="8"/>
      <c r="U899" s="8"/>
      <c r="V899" s="8"/>
    </row>
    <row r="900" customFormat="false" ht="15.75" hidden="false" customHeight="false" outlineLevel="0" collapsed="false">
      <c r="A900" s="8"/>
      <c r="B900" s="8"/>
      <c r="C900" s="8"/>
      <c r="D900" s="8"/>
      <c r="E900" s="8"/>
      <c r="F900" s="8"/>
      <c r="G900" s="8"/>
      <c r="H900" s="8"/>
      <c r="I900" s="8"/>
      <c r="J900" s="8"/>
      <c r="K900" s="8"/>
      <c r="L900" s="8"/>
      <c r="M900" s="8"/>
      <c r="N900" s="8"/>
      <c r="O900" s="8"/>
      <c r="P900" s="8"/>
      <c r="Q900" s="8"/>
      <c r="R900" s="8"/>
      <c r="S900" s="8"/>
      <c r="T900" s="8"/>
      <c r="U900" s="8"/>
      <c r="V900" s="8"/>
    </row>
    <row r="901" customFormat="false" ht="15.75" hidden="false" customHeight="false" outlineLevel="0" collapsed="false">
      <c r="A901" s="8"/>
      <c r="B901" s="8"/>
      <c r="C901" s="8"/>
      <c r="D901" s="8"/>
      <c r="E901" s="8"/>
      <c r="F901" s="8"/>
      <c r="G901" s="8"/>
      <c r="H901" s="8"/>
      <c r="I901" s="8"/>
      <c r="J901" s="8"/>
      <c r="K901" s="8"/>
      <c r="L901" s="8"/>
      <c r="M901" s="8"/>
      <c r="N901" s="8"/>
      <c r="O901" s="8"/>
      <c r="P901" s="8"/>
      <c r="Q901" s="8"/>
      <c r="R901" s="8"/>
      <c r="S901" s="8"/>
      <c r="T901" s="8"/>
      <c r="U901" s="8"/>
      <c r="V901" s="8"/>
    </row>
    <row r="902" customFormat="false" ht="15.75" hidden="false" customHeight="false" outlineLevel="0" collapsed="false">
      <c r="A902" s="8"/>
      <c r="B902" s="8"/>
      <c r="C902" s="8"/>
      <c r="D902" s="8"/>
      <c r="E902" s="8"/>
      <c r="F902" s="8"/>
      <c r="G902" s="8"/>
      <c r="H902" s="8"/>
      <c r="I902" s="8"/>
      <c r="J902" s="8"/>
      <c r="K902" s="8"/>
      <c r="L902" s="8"/>
      <c r="M902" s="8"/>
      <c r="N902" s="8"/>
      <c r="O902" s="8"/>
      <c r="P902" s="8"/>
      <c r="Q902" s="8"/>
      <c r="R902" s="8"/>
      <c r="S902" s="8"/>
      <c r="T902" s="8"/>
      <c r="U902" s="8"/>
      <c r="V902" s="8"/>
    </row>
    <row r="903" customFormat="false" ht="15.75" hidden="false" customHeight="false" outlineLevel="0" collapsed="false">
      <c r="A903" s="8"/>
      <c r="B903" s="8"/>
      <c r="C903" s="8"/>
      <c r="D903" s="8"/>
      <c r="E903" s="8"/>
      <c r="F903" s="8"/>
      <c r="G903" s="8"/>
      <c r="H903" s="8"/>
      <c r="I903" s="8"/>
      <c r="J903" s="8"/>
      <c r="K903" s="8"/>
      <c r="L903" s="8"/>
      <c r="M903" s="8"/>
      <c r="N903" s="8"/>
      <c r="O903" s="8"/>
      <c r="P903" s="8"/>
      <c r="Q903" s="8"/>
      <c r="R903" s="8"/>
      <c r="S903" s="8"/>
      <c r="T903" s="8"/>
      <c r="U903" s="8"/>
      <c r="V903" s="8"/>
    </row>
    <row r="904" customFormat="false" ht="15.75" hidden="false" customHeight="false" outlineLevel="0" collapsed="false">
      <c r="A904" s="8"/>
      <c r="B904" s="8"/>
      <c r="C904" s="8"/>
      <c r="D904" s="8"/>
      <c r="E904" s="8"/>
      <c r="F904" s="8"/>
      <c r="G904" s="8"/>
      <c r="H904" s="8"/>
      <c r="I904" s="8"/>
      <c r="J904" s="8"/>
      <c r="K904" s="8"/>
      <c r="L904" s="8"/>
      <c r="M904" s="8"/>
      <c r="N904" s="8"/>
      <c r="O904" s="8"/>
      <c r="P904" s="8"/>
      <c r="Q904" s="8"/>
      <c r="R904" s="8"/>
      <c r="S904" s="8"/>
      <c r="T904" s="8"/>
      <c r="U904" s="8"/>
      <c r="V904" s="8"/>
    </row>
    <row r="905" customFormat="false" ht="15.75" hidden="false" customHeight="false" outlineLevel="0" collapsed="false">
      <c r="A905" s="8"/>
      <c r="B905" s="8"/>
      <c r="C905" s="8"/>
      <c r="D905" s="8"/>
      <c r="E905" s="8"/>
      <c r="F905" s="8"/>
      <c r="G905" s="8"/>
      <c r="H905" s="8"/>
      <c r="I905" s="8"/>
      <c r="J905" s="8"/>
      <c r="K905" s="8"/>
      <c r="L905" s="8"/>
      <c r="M905" s="8"/>
      <c r="N905" s="8"/>
      <c r="O905" s="8"/>
      <c r="P905" s="8"/>
      <c r="Q905" s="8"/>
      <c r="R905" s="8"/>
      <c r="S905" s="8"/>
      <c r="T905" s="8"/>
      <c r="U905" s="8"/>
      <c r="V905" s="8"/>
    </row>
    <row r="906" customFormat="false" ht="15.75" hidden="false" customHeight="false" outlineLevel="0" collapsed="false">
      <c r="A906" s="8"/>
      <c r="B906" s="8"/>
      <c r="C906" s="8"/>
      <c r="D906" s="8"/>
      <c r="E906" s="8"/>
      <c r="F906" s="8"/>
      <c r="G906" s="8"/>
      <c r="H906" s="8"/>
      <c r="I906" s="8"/>
      <c r="J906" s="8"/>
      <c r="K906" s="8"/>
      <c r="L906" s="8"/>
      <c r="M906" s="8"/>
      <c r="N906" s="8"/>
      <c r="O906" s="8"/>
      <c r="P906" s="8"/>
      <c r="Q906" s="8"/>
      <c r="R906" s="8"/>
      <c r="S906" s="8"/>
      <c r="T906" s="8"/>
      <c r="U906" s="8"/>
      <c r="V906" s="8"/>
    </row>
    <row r="907" customFormat="false" ht="15.75" hidden="false" customHeight="false" outlineLevel="0" collapsed="false">
      <c r="A907" s="8"/>
      <c r="B907" s="8"/>
      <c r="C907" s="8"/>
      <c r="D907" s="8"/>
      <c r="E907" s="8"/>
      <c r="F907" s="8"/>
      <c r="G907" s="8"/>
      <c r="H907" s="8"/>
      <c r="I907" s="8"/>
      <c r="J907" s="8"/>
      <c r="K907" s="8"/>
      <c r="L907" s="8"/>
      <c r="M907" s="8"/>
      <c r="N907" s="8"/>
      <c r="O907" s="8"/>
      <c r="P907" s="8"/>
      <c r="Q907" s="8"/>
      <c r="R907" s="8"/>
      <c r="S907" s="8"/>
      <c r="T907" s="8"/>
      <c r="U907" s="8"/>
      <c r="V907" s="8"/>
    </row>
    <row r="908" customFormat="false" ht="15.75" hidden="false" customHeight="false" outlineLevel="0" collapsed="false">
      <c r="A908" s="8"/>
      <c r="B908" s="8"/>
      <c r="C908" s="8"/>
      <c r="D908" s="8"/>
      <c r="E908" s="8"/>
      <c r="F908" s="8"/>
      <c r="G908" s="8"/>
      <c r="H908" s="8"/>
      <c r="I908" s="8"/>
      <c r="J908" s="8"/>
      <c r="K908" s="8"/>
      <c r="L908" s="8"/>
      <c r="M908" s="8"/>
      <c r="N908" s="8"/>
      <c r="O908" s="8"/>
      <c r="P908" s="8"/>
      <c r="Q908" s="8"/>
      <c r="R908" s="8"/>
      <c r="S908" s="8"/>
      <c r="T908" s="8"/>
      <c r="U908" s="8"/>
      <c r="V908" s="8"/>
    </row>
    <row r="909" customFormat="false" ht="15.75" hidden="false" customHeight="false" outlineLevel="0" collapsed="false">
      <c r="A909" s="8"/>
      <c r="B909" s="8"/>
      <c r="C909" s="8"/>
      <c r="D909" s="8"/>
      <c r="E909" s="8"/>
      <c r="F909" s="8"/>
      <c r="G909" s="8"/>
      <c r="H909" s="8"/>
      <c r="I909" s="8"/>
      <c r="J909" s="8"/>
      <c r="K909" s="8"/>
      <c r="L909" s="8"/>
      <c r="M909" s="8"/>
      <c r="N909" s="8"/>
      <c r="O909" s="8"/>
      <c r="P909" s="8"/>
      <c r="Q909" s="8"/>
      <c r="R909" s="8"/>
      <c r="S909" s="8"/>
      <c r="T909" s="8"/>
      <c r="U909" s="8"/>
      <c r="V909" s="8"/>
    </row>
    <row r="910" customFormat="false" ht="15.75" hidden="false" customHeight="false" outlineLevel="0" collapsed="false">
      <c r="A910" s="8"/>
      <c r="B910" s="8"/>
      <c r="C910" s="8"/>
      <c r="D910" s="8"/>
      <c r="E910" s="8"/>
      <c r="F910" s="8"/>
      <c r="G910" s="8"/>
      <c r="H910" s="8"/>
      <c r="I910" s="8"/>
      <c r="J910" s="8"/>
      <c r="K910" s="8"/>
      <c r="L910" s="8"/>
      <c r="M910" s="8"/>
      <c r="N910" s="8"/>
      <c r="O910" s="8"/>
      <c r="P910" s="8"/>
      <c r="Q910" s="8"/>
      <c r="R910" s="8"/>
      <c r="S910" s="8"/>
      <c r="T910" s="8"/>
      <c r="U910" s="8"/>
      <c r="V910" s="8"/>
    </row>
    <row r="911" customFormat="false" ht="15.75" hidden="false" customHeight="false" outlineLevel="0" collapsed="false">
      <c r="A911" s="8"/>
      <c r="B911" s="8"/>
      <c r="C911" s="8"/>
      <c r="D911" s="8"/>
      <c r="E911" s="8"/>
      <c r="F911" s="8"/>
      <c r="G911" s="8"/>
      <c r="H911" s="8"/>
      <c r="I911" s="8"/>
      <c r="J911" s="8"/>
      <c r="K911" s="8"/>
      <c r="L911" s="8"/>
      <c r="M911" s="8"/>
      <c r="N911" s="8"/>
      <c r="O911" s="8"/>
      <c r="P911" s="8"/>
      <c r="Q911" s="8"/>
      <c r="R911" s="8"/>
      <c r="S911" s="8"/>
      <c r="T911" s="8"/>
      <c r="U911" s="8"/>
      <c r="V911" s="8"/>
    </row>
    <row r="912" customFormat="false" ht="15.75" hidden="false" customHeight="false" outlineLevel="0" collapsed="false">
      <c r="A912" s="8"/>
      <c r="B912" s="8"/>
      <c r="C912" s="8"/>
      <c r="D912" s="8"/>
      <c r="E912" s="8"/>
      <c r="F912" s="8"/>
      <c r="G912" s="8"/>
      <c r="H912" s="8"/>
      <c r="I912" s="8"/>
      <c r="J912" s="8"/>
      <c r="K912" s="8"/>
      <c r="L912" s="8"/>
      <c r="M912" s="8"/>
      <c r="N912" s="8"/>
      <c r="O912" s="8"/>
      <c r="P912" s="8"/>
      <c r="Q912" s="8"/>
      <c r="R912" s="8"/>
      <c r="S912" s="8"/>
      <c r="T912" s="8"/>
      <c r="U912" s="8"/>
      <c r="V912" s="8"/>
    </row>
    <row r="913" customFormat="false" ht="15.75" hidden="false" customHeight="false" outlineLevel="0" collapsed="false">
      <c r="A913" s="8"/>
      <c r="B913" s="8"/>
      <c r="C913" s="8"/>
      <c r="D913" s="8"/>
      <c r="E913" s="8"/>
      <c r="F913" s="8"/>
      <c r="G913" s="8"/>
      <c r="H913" s="8"/>
      <c r="I913" s="8"/>
      <c r="J913" s="8"/>
      <c r="K913" s="8"/>
      <c r="L913" s="8"/>
      <c r="M913" s="8"/>
      <c r="N913" s="8"/>
      <c r="O913" s="8"/>
      <c r="P913" s="8"/>
      <c r="Q913" s="8"/>
      <c r="R913" s="8"/>
      <c r="S913" s="8"/>
      <c r="T913" s="8"/>
      <c r="U913" s="8"/>
      <c r="V913" s="8"/>
    </row>
    <row r="914" customFormat="false" ht="15.75" hidden="false" customHeight="false" outlineLevel="0" collapsed="false">
      <c r="A914" s="8"/>
      <c r="B914" s="8"/>
      <c r="C914" s="8"/>
      <c r="D914" s="8"/>
      <c r="E914" s="8"/>
      <c r="F914" s="8"/>
      <c r="G914" s="8"/>
      <c r="H914" s="8"/>
      <c r="I914" s="8"/>
      <c r="J914" s="8"/>
      <c r="K914" s="8"/>
      <c r="L914" s="8"/>
      <c r="M914" s="8"/>
      <c r="N914" s="8"/>
      <c r="O914" s="8"/>
      <c r="P914" s="8"/>
      <c r="Q914" s="8"/>
      <c r="R914" s="8"/>
      <c r="S914" s="8"/>
      <c r="T914" s="8"/>
      <c r="U914" s="8"/>
      <c r="V914" s="8"/>
    </row>
    <row r="915" customFormat="false" ht="15.75" hidden="false" customHeight="false" outlineLevel="0" collapsed="false">
      <c r="A915" s="8"/>
      <c r="B915" s="8"/>
      <c r="C915" s="8"/>
      <c r="D915" s="8"/>
      <c r="E915" s="8"/>
      <c r="F915" s="8"/>
      <c r="G915" s="8"/>
      <c r="H915" s="8"/>
      <c r="I915" s="8"/>
      <c r="J915" s="8"/>
      <c r="K915" s="8"/>
      <c r="L915" s="8"/>
      <c r="M915" s="8"/>
      <c r="N915" s="8"/>
      <c r="O915" s="8"/>
      <c r="P915" s="8"/>
      <c r="Q915" s="8"/>
      <c r="R915" s="8"/>
      <c r="S915" s="8"/>
      <c r="T915" s="8"/>
      <c r="U915" s="8"/>
      <c r="V915" s="8"/>
    </row>
    <row r="916" customFormat="false" ht="15.75" hidden="false" customHeight="false" outlineLevel="0" collapsed="false">
      <c r="A916" s="8"/>
      <c r="B916" s="8"/>
      <c r="C916" s="8"/>
      <c r="D916" s="8"/>
      <c r="E916" s="8"/>
      <c r="F916" s="8"/>
      <c r="G916" s="8"/>
      <c r="H916" s="8"/>
      <c r="I916" s="8"/>
      <c r="J916" s="8"/>
      <c r="K916" s="8"/>
      <c r="L916" s="8"/>
      <c r="M916" s="8"/>
      <c r="N916" s="8"/>
      <c r="O916" s="8"/>
      <c r="P916" s="8"/>
      <c r="Q916" s="8"/>
      <c r="R916" s="8"/>
      <c r="S916" s="8"/>
      <c r="T916" s="8"/>
      <c r="U916" s="8"/>
      <c r="V916" s="8"/>
    </row>
    <row r="917" customFormat="false" ht="15.75" hidden="false" customHeight="false" outlineLevel="0" collapsed="false">
      <c r="A917" s="8"/>
      <c r="B917" s="8"/>
      <c r="C917" s="8"/>
      <c r="D917" s="8"/>
      <c r="E917" s="8"/>
      <c r="F917" s="8"/>
      <c r="G917" s="8"/>
      <c r="H917" s="8"/>
      <c r="I917" s="8"/>
      <c r="J917" s="8"/>
      <c r="K917" s="8"/>
      <c r="L917" s="8"/>
      <c r="M917" s="8"/>
      <c r="N917" s="8"/>
      <c r="O917" s="8"/>
      <c r="P917" s="8"/>
      <c r="Q917" s="8"/>
      <c r="R917" s="8"/>
      <c r="S917" s="8"/>
      <c r="T917" s="8"/>
      <c r="U917" s="8"/>
      <c r="V917" s="8"/>
    </row>
    <row r="918" customFormat="false" ht="15.75" hidden="false" customHeight="false" outlineLevel="0" collapsed="false">
      <c r="A918" s="8"/>
      <c r="B918" s="8"/>
      <c r="C918" s="8"/>
      <c r="D918" s="8"/>
      <c r="E918" s="8"/>
      <c r="F918" s="8"/>
      <c r="G918" s="8"/>
      <c r="H918" s="8"/>
      <c r="I918" s="8"/>
      <c r="J918" s="8"/>
      <c r="K918" s="8"/>
      <c r="L918" s="8"/>
      <c r="M918" s="8"/>
      <c r="N918" s="8"/>
      <c r="O918" s="8"/>
      <c r="P918" s="8"/>
      <c r="Q918" s="8"/>
      <c r="R918" s="8"/>
      <c r="S918" s="8"/>
      <c r="T918" s="8"/>
      <c r="U918" s="8"/>
      <c r="V918" s="8"/>
    </row>
    <row r="919" customFormat="false" ht="15.75" hidden="false" customHeight="false" outlineLevel="0" collapsed="false">
      <c r="A919" s="8"/>
      <c r="B919" s="8"/>
      <c r="C919" s="8"/>
      <c r="D919" s="8"/>
      <c r="E919" s="8"/>
      <c r="F919" s="8"/>
      <c r="G919" s="8"/>
      <c r="H919" s="8"/>
      <c r="I919" s="8"/>
      <c r="J919" s="8"/>
      <c r="K919" s="8"/>
      <c r="L919" s="8"/>
      <c r="M919" s="8"/>
      <c r="N919" s="8"/>
      <c r="O919" s="8"/>
      <c r="P919" s="8"/>
      <c r="Q919" s="8"/>
      <c r="R919" s="8"/>
      <c r="S919" s="8"/>
      <c r="T919" s="8"/>
      <c r="U919" s="8"/>
      <c r="V919" s="8"/>
    </row>
    <row r="920" customFormat="false" ht="15.75" hidden="false" customHeight="false" outlineLevel="0" collapsed="false">
      <c r="A920" s="8"/>
      <c r="B920" s="8"/>
      <c r="C920" s="8"/>
      <c r="D920" s="8"/>
      <c r="E920" s="8"/>
      <c r="F920" s="8"/>
      <c r="G920" s="8"/>
      <c r="H920" s="8"/>
      <c r="I920" s="8"/>
      <c r="J920" s="8"/>
      <c r="K920" s="8"/>
      <c r="L920" s="8"/>
      <c r="M920" s="8"/>
      <c r="N920" s="8"/>
      <c r="O920" s="8"/>
      <c r="P920" s="8"/>
      <c r="Q920" s="8"/>
      <c r="R920" s="8"/>
      <c r="S920" s="8"/>
      <c r="T920" s="8"/>
      <c r="U920" s="8"/>
      <c r="V920" s="8"/>
    </row>
    <row r="921" customFormat="false" ht="15.75" hidden="false" customHeight="false" outlineLevel="0" collapsed="false">
      <c r="A921" s="8"/>
      <c r="B921" s="8"/>
      <c r="C921" s="8"/>
      <c r="D921" s="8"/>
      <c r="E921" s="8"/>
      <c r="F921" s="8"/>
      <c r="G921" s="8"/>
      <c r="H921" s="8"/>
      <c r="I921" s="8"/>
      <c r="J921" s="8"/>
      <c r="K921" s="8"/>
      <c r="L921" s="8"/>
      <c r="M921" s="8"/>
      <c r="N921" s="8"/>
      <c r="O921" s="8"/>
      <c r="P921" s="8"/>
      <c r="Q921" s="8"/>
      <c r="R921" s="8"/>
      <c r="S921" s="8"/>
      <c r="T921" s="8"/>
      <c r="U921" s="8"/>
      <c r="V921" s="8"/>
    </row>
    <row r="922" customFormat="false" ht="15.75" hidden="false" customHeight="false" outlineLevel="0" collapsed="false">
      <c r="A922" s="8"/>
      <c r="B922" s="8"/>
      <c r="C922" s="8"/>
      <c r="D922" s="8"/>
      <c r="E922" s="8"/>
      <c r="F922" s="8"/>
      <c r="G922" s="8"/>
      <c r="H922" s="8"/>
      <c r="I922" s="8"/>
      <c r="J922" s="8"/>
      <c r="K922" s="8"/>
      <c r="L922" s="8"/>
      <c r="M922" s="8"/>
      <c r="N922" s="8"/>
      <c r="O922" s="8"/>
      <c r="P922" s="8"/>
      <c r="Q922" s="8"/>
      <c r="R922" s="8"/>
      <c r="S922" s="8"/>
      <c r="T922" s="8"/>
      <c r="U922" s="8"/>
      <c r="V922" s="8"/>
    </row>
    <row r="923" customFormat="false" ht="15.75" hidden="false" customHeight="false" outlineLevel="0" collapsed="false">
      <c r="A923" s="8"/>
      <c r="B923" s="8"/>
      <c r="C923" s="8"/>
      <c r="D923" s="8"/>
      <c r="E923" s="8"/>
      <c r="F923" s="8"/>
      <c r="G923" s="8"/>
      <c r="H923" s="8"/>
      <c r="I923" s="8"/>
      <c r="J923" s="8"/>
      <c r="K923" s="8"/>
      <c r="L923" s="8"/>
      <c r="M923" s="8"/>
      <c r="N923" s="8"/>
      <c r="O923" s="8"/>
      <c r="P923" s="8"/>
      <c r="Q923" s="8"/>
      <c r="R923" s="8"/>
      <c r="S923" s="8"/>
      <c r="T923" s="8"/>
      <c r="U923" s="8"/>
      <c r="V923" s="8"/>
    </row>
    <row r="924" customFormat="false" ht="15.75" hidden="false" customHeight="false" outlineLevel="0" collapsed="false">
      <c r="A924" s="8"/>
      <c r="B924" s="8"/>
      <c r="C924" s="8"/>
      <c r="D924" s="8"/>
      <c r="E924" s="8"/>
      <c r="F924" s="8"/>
      <c r="G924" s="8"/>
      <c r="H924" s="8"/>
      <c r="I924" s="8"/>
      <c r="J924" s="8"/>
      <c r="K924" s="8"/>
      <c r="L924" s="8"/>
      <c r="M924" s="8"/>
      <c r="N924" s="8"/>
      <c r="O924" s="8"/>
      <c r="P924" s="8"/>
      <c r="Q924" s="8"/>
      <c r="R924" s="8"/>
      <c r="S924" s="8"/>
      <c r="T924" s="8"/>
      <c r="U924" s="8"/>
      <c r="V924" s="8"/>
    </row>
    <row r="925" customFormat="false" ht="15.75" hidden="false" customHeight="false" outlineLevel="0" collapsed="false">
      <c r="A925" s="8"/>
      <c r="B925" s="8"/>
      <c r="C925" s="8"/>
      <c r="D925" s="8"/>
      <c r="E925" s="8"/>
      <c r="F925" s="8"/>
      <c r="G925" s="8"/>
      <c r="H925" s="8"/>
      <c r="I925" s="8"/>
      <c r="J925" s="8"/>
      <c r="K925" s="8"/>
      <c r="L925" s="8"/>
      <c r="M925" s="8"/>
      <c r="N925" s="8"/>
      <c r="O925" s="8"/>
      <c r="P925" s="8"/>
      <c r="Q925" s="8"/>
      <c r="R925" s="8"/>
      <c r="S925" s="8"/>
      <c r="T925" s="8"/>
      <c r="U925" s="8"/>
      <c r="V925" s="8"/>
    </row>
    <row r="926" customFormat="false" ht="15.75" hidden="false" customHeight="false" outlineLevel="0" collapsed="false">
      <c r="A926" s="8"/>
      <c r="B926" s="8"/>
      <c r="C926" s="8"/>
      <c r="D926" s="8"/>
      <c r="E926" s="8"/>
      <c r="F926" s="8"/>
      <c r="G926" s="8"/>
      <c r="H926" s="8"/>
      <c r="I926" s="8"/>
      <c r="J926" s="8"/>
      <c r="K926" s="8"/>
      <c r="L926" s="8"/>
      <c r="M926" s="8"/>
      <c r="N926" s="8"/>
      <c r="O926" s="8"/>
      <c r="P926" s="8"/>
      <c r="Q926" s="8"/>
      <c r="R926" s="8"/>
      <c r="S926" s="8"/>
      <c r="T926" s="8"/>
      <c r="U926" s="8"/>
      <c r="V926" s="8"/>
    </row>
    <row r="927" customFormat="false" ht="15.75" hidden="false" customHeight="false" outlineLevel="0" collapsed="false">
      <c r="A927" s="8"/>
      <c r="B927" s="8"/>
      <c r="C927" s="8"/>
      <c r="D927" s="8"/>
      <c r="E927" s="8"/>
      <c r="F927" s="8"/>
      <c r="G927" s="8"/>
      <c r="H927" s="8"/>
      <c r="I927" s="8"/>
      <c r="J927" s="8"/>
      <c r="K927" s="8"/>
      <c r="L927" s="8"/>
      <c r="M927" s="8"/>
      <c r="N927" s="8"/>
      <c r="O927" s="8"/>
      <c r="P927" s="8"/>
      <c r="Q927" s="8"/>
      <c r="R927" s="8"/>
      <c r="S927" s="8"/>
      <c r="T927" s="8"/>
      <c r="U927" s="8"/>
      <c r="V927" s="8"/>
    </row>
    <row r="928" customFormat="false" ht="15.75" hidden="false" customHeight="false" outlineLevel="0" collapsed="false">
      <c r="A928" s="8"/>
      <c r="B928" s="8"/>
      <c r="C928" s="8"/>
      <c r="D928" s="8"/>
      <c r="E928" s="8"/>
      <c r="F928" s="8"/>
      <c r="G928" s="8"/>
      <c r="H928" s="8"/>
      <c r="I928" s="8"/>
      <c r="J928" s="8"/>
      <c r="K928" s="8"/>
      <c r="L928" s="8"/>
      <c r="M928" s="8"/>
      <c r="N928" s="8"/>
      <c r="O928" s="8"/>
      <c r="P928" s="8"/>
      <c r="Q928" s="8"/>
      <c r="R928" s="8"/>
      <c r="S928" s="8"/>
      <c r="T928" s="8"/>
      <c r="U928" s="8"/>
      <c r="V928" s="8"/>
    </row>
    <row r="929" customFormat="false" ht="15.75" hidden="false" customHeight="false" outlineLevel="0" collapsed="false">
      <c r="A929" s="8"/>
      <c r="B929" s="8"/>
      <c r="C929" s="8"/>
      <c r="D929" s="8"/>
      <c r="E929" s="8"/>
      <c r="F929" s="8"/>
      <c r="G929" s="8"/>
      <c r="H929" s="8"/>
      <c r="I929" s="8"/>
      <c r="J929" s="8"/>
      <c r="K929" s="8"/>
      <c r="L929" s="8"/>
      <c r="M929" s="8"/>
      <c r="N929" s="8"/>
      <c r="O929" s="8"/>
      <c r="P929" s="8"/>
      <c r="Q929" s="8"/>
      <c r="R929" s="8"/>
      <c r="S929" s="8"/>
      <c r="T929" s="8"/>
      <c r="U929" s="8"/>
      <c r="V929" s="8"/>
    </row>
    <row r="930" customFormat="false" ht="15.75" hidden="false" customHeight="false" outlineLevel="0" collapsed="false">
      <c r="A930" s="8"/>
      <c r="B930" s="8"/>
      <c r="C930" s="8"/>
      <c r="D930" s="8"/>
      <c r="E930" s="8"/>
      <c r="F930" s="8"/>
      <c r="G930" s="8"/>
      <c r="H930" s="8"/>
      <c r="I930" s="8"/>
      <c r="J930" s="8"/>
      <c r="K930" s="8"/>
      <c r="L930" s="8"/>
      <c r="M930" s="8"/>
      <c r="N930" s="8"/>
      <c r="O930" s="8"/>
      <c r="P930" s="8"/>
      <c r="Q930" s="8"/>
      <c r="R930" s="8"/>
      <c r="S930" s="8"/>
      <c r="T930" s="8"/>
      <c r="U930" s="8"/>
      <c r="V930" s="8"/>
    </row>
    <row r="931" customFormat="false" ht="15.75" hidden="false" customHeight="false" outlineLevel="0" collapsed="false">
      <c r="A931" s="8"/>
      <c r="B931" s="8"/>
      <c r="C931" s="8"/>
      <c r="D931" s="8"/>
      <c r="E931" s="8"/>
      <c r="F931" s="8"/>
      <c r="G931" s="8"/>
      <c r="H931" s="8"/>
      <c r="I931" s="8"/>
      <c r="J931" s="8"/>
      <c r="K931" s="8"/>
      <c r="L931" s="8"/>
      <c r="M931" s="8"/>
      <c r="N931" s="8"/>
      <c r="O931" s="8"/>
      <c r="P931" s="8"/>
      <c r="Q931" s="8"/>
      <c r="R931" s="8"/>
      <c r="S931" s="8"/>
      <c r="T931" s="8"/>
      <c r="U931" s="8"/>
      <c r="V931" s="8"/>
    </row>
    <row r="932" customFormat="false" ht="15.75" hidden="false" customHeight="false" outlineLevel="0" collapsed="false">
      <c r="A932" s="8"/>
      <c r="B932" s="8"/>
      <c r="C932" s="8"/>
      <c r="D932" s="8"/>
      <c r="E932" s="8"/>
      <c r="F932" s="8"/>
      <c r="G932" s="8"/>
      <c r="H932" s="8"/>
      <c r="I932" s="8"/>
      <c r="J932" s="8"/>
      <c r="K932" s="8"/>
      <c r="L932" s="8"/>
      <c r="M932" s="8"/>
      <c r="N932" s="8"/>
      <c r="O932" s="8"/>
      <c r="P932" s="8"/>
      <c r="Q932" s="8"/>
      <c r="R932" s="8"/>
      <c r="S932" s="8"/>
      <c r="T932" s="8"/>
      <c r="U932" s="8"/>
      <c r="V932" s="8"/>
    </row>
    <row r="933" customFormat="false" ht="15.75" hidden="false" customHeight="false" outlineLevel="0" collapsed="false">
      <c r="A933" s="8"/>
      <c r="B933" s="8"/>
      <c r="C933" s="8"/>
      <c r="D933" s="8"/>
      <c r="E933" s="8"/>
      <c r="F933" s="8"/>
      <c r="G933" s="8"/>
      <c r="H933" s="8"/>
      <c r="I933" s="8"/>
      <c r="J933" s="8"/>
      <c r="K933" s="8"/>
      <c r="L933" s="8"/>
      <c r="M933" s="8"/>
      <c r="N933" s="8"/>
      <c r="O933" s="8"/>
      <c r="P933" s="8"/>
      <c r="Q933" s="8"/>
      <c r="R933" s="8"/>
      <c r="S933" s="8"/>
      <c r="T933" s="8"/>
      <c r="U933" s="8"/>
      <c r="V933" s="8"/>
    </row>
    <row r="934" customFormat="false" ht="15.75" hidden="false" customHeight="false" outlineLevel="0" collapsed="false">
      <c r="A934" s="8"/>
      <c r="B934" s="8"/>
      <c r="C934" s="8"/>
      <c r="D934" s="8"/>
      <c r="E934" s="8"/>
      <c r="F934" s="8"/>
      <c r="G934" s="8"/>
      <c r="H934" s="8"/>
      <c r="I934" s="8"/>
      <c r="J934" s="8"/>
      <c r="K934" s="8"/>
      <c r="L934" s="8"/>
      <c r="M934" s="8"/>
      <c r="N934" s="8"/>
      <c r="O934" s="8"/>
      <c r="P934" s="8"/>
      <c r="Q934" s="8"/>
      <c r="R934" s="8"/>
      <c r="S934" s="8"/>
      <c r="T934" s="8"/>
      <c r="U934" s="8"/>
      <c r="V934" s="8"/>
    </row>
    <row r="935" customFormat="false" ht="15.75" hidden="false" customHeight="false" outlineLevel="0" collapsed="false">
      <c r="A935" s="8"/>
      <c r="B935" s="8"/>
      <c r="C935" s="8"/>
      <c r="D935" s="8"/>
      <c r="E935" s="8"/>
      <c r="F935" s="8"/>
      <c r="G935" s="8"/>
      <c r="H935" s="8"/>
      <c r="I935" s="8"/>
      <c r="J935" s="8"/>
      <c r="K935" s="8"/>
      <c r="L935" s="8"/>
      <c r="M935" s="8"/>
      <c r="N935" s="8"/>
      <c r="O935" s="8"/>
      <c r="P935" s="8"/>
      <c r="Q935" s="8"/>
      <c r="R935" s="8"/>
      <c r="S935" s="8"/>
      <c r="T935" s="8"/>
      <c r="U935" s="8"/>
      <c r="V935" s="8"/>
    </row>
    <row r="936" customFormat="false" ht="15.75" hidden="false" customHeight="false" outlineLevel="0" collapsed="false">
      <c r="A936" s="8"/>
      <c r="B936" s="8"/>
      <c r="C936" s="8"/>
      <c r="D936" s="8"/>
      <c r="E936" s="8"/>
      <c r="F936" s="8"/>
      <c r="G936" s="8"/>
      <c r="H936" s="8"/>
      <c r="I936" s="8"/>
      <c r="J936" s="8"/>
      <c r="K936" s="8"/>
      <c r="L936" s="8"/>
      <c r="M936" s="8"/>
      <c r="N936" s="8"/>
      <c r="O936" s="8"/>
      <c r="P936" s="8"/>
      <c r="Q936" s="8"/>
      <c r="R936" s="8"/>
      <c r="S936" s="8"/>
      <c r="T936" s="8"/>
      <c r="U936" s="8"/>
      <c r="V936" s="8"/>
    </row>
    <row r="937" customFormat="false" ht="15.75" hidden="false" customHeight="false" outlineLevel="0" collapsed="false">
      <c r="A937" s="8"/>
      <c r="B937" s="8"/>
      <c r="C937" s="8"/>
      <c r="D937" s="8"/>
      <c r="E937" s="8"/>
      <c r="F937" s="8"/>
      <c r="G937" s="8"/>
      <c r="H937" s="8"/>
      <c r="I937" s="8"/>
      <c r="J937" s="8"/>
      <c r="K937" s="8"/>
      <c r="L937" s="8"/>
      <c r="M937" s="8"/>
      <c r="N937" s="8"/>
      <c r="O937" s="8"/>
      <c r="P937" s="8"/>
      <c r="Q937" s="8"/>
      <c r="R937" s="8"/>
      <c r="S937" s="8"/>
      <c r="T937" s="8"/>
      <c r="U937" s="8"/>
      <c r="V937" s="8"/>
    </row>
    <row r="938" customFormat="false" ht="15.75" hidden="false" customHeight="false" outlineLevel="0" collapsed="false">
      <c r="A938" s="8"/>
      <c r="B938" s="8"/>
      <c r="C938" s="8"/>
      <c r="D938" s="8"/>
      <c r="E938" s="8"/>
      <c r="F938" s="8"/>
      <c r="G938" s="8"/>
      <c r="H938" s="8"/>
      <c r="I938" s="8"/>
      <c r="J938" s="8"/>
      <c r="K938" s="8"/>
      <c r="L938" s="8"/>
      <c r="M938" s="8"/>
      <c r="N938" s="8"/>
      <c r="O938" s="8"/>
      <c r="P938" s="8"/>
      <c r="Q938" s="8"/>
      <c r="R938" s="8"/>
      <c r="S938" s="8"/>
      <c r="T938" s="8"/>
      <c r="U938" s="8"/>
      <c r="V938" s="8"/>
    </row>
    <row r="939" customFormat="false" ht="15.75" hidden="false" customHeight="false" outlineLevel="0" collapsed="false">
      <c r="A939" s="8"/>
      <c r="B939" s="8"/>
      <c r="C939" s="8"/>
      <c r="D939" s="8"/>
      <c r="E939" s="8"/>
      <c r="F939" s="8"/>
      <c r="G939" s="8"/>
      <c r="H939" s="8"/>
      <c r="I939" s="8"/>
      <c r="J939" s="8"/>
      <c r="K939" s="8"/>
      <c r="L939" s="8"/>
      <c r="M939" s="8"/>
      <c r="N939" s="8"/>
      <c r="O939" s="8"/>
      <c r="P939" s="8"/>
      <c r="Q939" s="8"/>
      <c r="R939" s="8"/>
      <c r="S939" s="8"/>
      <c r="T939" s="8"/>
      <c r="U939" s="8"/>
      <c r="V939" s="8"/>
    </row>
    <row r="940" customFormat="false" ht="15.75" hidden="false" customHeight="false" outlineLevel="0" collapsed="false">
      <c r="A940" s="8"/>
      <c r="B940" s="8"/>
      <c r="C940" s="8"/>
      <c r="D940" s="8"/>
      <c r="E940" s="8"/>
      <c r="F940" s="8"/>
      <c r="G940" s="8"/>
      <c r="H940" s="8"/>
      <c r="I940" s="8"/>
      <c r="J940" s="8"/>
      <c r="K940" s="8"/>
      <c r="L940" s="8"/>
      <c r="M940" s="8"/>
      <c r="N940" s="8"/>
      <c r="O940" s="8"/>
      <c r="P940" s="8"/>
      <c r="Q940" s="8"/>
      <c r="R940" s="8"/>
      <c r="S940" s="8"/>
      <c r="T940" s="8"/>
      <c r="U940" s="8"/>
      <c r="V940" s="8"/>
    </row>
    <row r="941" customFormat="false" ht="15.75" hidden="false" customHeight="false" outlineLevel="0" collapsed="false">
      <c r="A941" s="8"/>
      <c r="B941" s="8"/>
      <c r="C941" s="8"/>
      <c r="D941" s="8"/>
      <c r="E941" s="8"/>
      <c r="F941" s="8"/>
      <c r="G941" s="8"/>
      <c r="H941" s="8"/>
      <c r="I941" s="8"/>
      <c r="J941" s="8"/>
      <c r="K941" s="8"/>
      <c r="L941" s="8"/>
      <c r="M941" s="8"/>
      <c r="N941" s="8"/>
      <c r="O941" s="8"/>
      <c r="P941" s="8"/>
      <c r="Q941" s="8"/>
      <c r="R941" s="8"/>
      <c r="S941" s="8"/>
      <c r="T941" s="8"/>
      <c r="U941" s="8"/>
      <c r="V941" s="8"/>
    </row>
    <row r="942" customFormat="false" ht="15.75" hidden="false" customHeight="false" outlineLevel="0" collapsed="false">
      <c r="A942" s="8"/>
      <c r="B942" s="8"/>
      <c r="C942" s="8"/>
      <c r="D942" s="8"/>
      <c r="E942" s="8"/>
      <c r="F942" s="8"/>
      <c r="G942" s="8"/>
      <c r="H942" s="8"/>
      <c r="I942" s="8"/>
      <c r="J942" s="8"/>
      <c r="K942" s="8"/>
      <c r="L942" s="8"/>
      <c r="M942" s="8"/>
      <c r="N942" s="8"/>
      <c r="O942" s="8"/>
      <c r="P942" s="8"/>
      <c r="Q942" s="8"/>
      <c r="R942" s="8"/>
      <c r="S942" s="8"/>
      <c r="T942" s="8"/>
      <c r="U942" s="8"/>
      <c r="V942" s="8"/>
    </row>
    <row r="943" customFormat="false" ht="15.75" hidden="false" customHeight="false" outlineLevel="0" collapsed="false">
      <c r="A943" s="8"/>
      <c r="B943" s="8"/>
      <c r="C943" s="8"/>
      <c r="D943" s="8"/>
      <c r="E943" s="8"/>
      <c r="F943" s="8"/>
      <c r="G943" s="8"/>
      <c r="H943" s="8"/>
      <c r="I943" s="8"/>
      <c r="J943" s="8"/>
      <c r="K943" s="8"/>
      <c r="L943" s="8"/>
      <c r="M943" s="8"/>
      <c r="N943" s="8"/>
      <c r="O943" s="8"/>
      <c r="P943" s="8"/>
      <c r="Q943" s="8"/>
      <c r="R943" s="8"/>
      <c r="S943" s="8"/>
      <c r="T943" s="8"/>
      <c r="U943" s="8"/>
      <c r="V943" s="8"/>
    </row>
    <row r="944" customFormat="false" ht="15.75" hidden="false" customHeight="false" outlineLevel="0" collapsed="false">
      <c r="A944" s="8"/>
      <c r="B944" s="8"/>
      <c r="C944" s="8"/>
      <c r="D944" s="8"/>
      <c r="E944" s="8"/>
      <c r="F944" s="8"/>
      <c r="G944" s="8"/>
      <c r="H944" s="8"/>
      <c r="I944" s="8"/>
      <c r="J944" s="8"/>
      <c r="K944" s="8"/>
      <c r="L944" s="8"/>
      <c r="M944" s="8"/>
      <c r="N944" s="8"/>
      <c r="O944" s="8"/>
      <c r="P944" s="8"/>
      <c r="Q944" s="8"/>
      <c r="R944" s="8"/>
      <c r="S944" s="8"/>
      <c r="T944" s="8"/>
      <c r="U944" s="8"/>
      <c r="V944" s="8"/>
    </row>
    <row r="945" customFormat="false" ht="15.75" hidden="false" customHeight="false" outlineLevel="0" collapsed="false">
      <c r="A945" s="8"/>
      <c r="B945" s="8"/>
      <c r="C945" s="8"/>
      <c r="D945" s="8"/>
      <c r="E945" s="8"/>
      <c r="F945" s="8"/>
      <c r="G945" s="8"/>
      <c r="H945" s="8"/>
      <c r="I945" s="8"/>
      <c r="J945" s="8"/>
      <c r="K945" s="8"/>
      <c r="L945" s="8"/>
      <c r="M945" s="8"/>
      <c r="N945" s="8"/>
      <c r="O945" s="8"/>
      <c r="P945" s="8"/>
      <c r="Q945" s="8"/>
      <c r="R945" s="8"/>
      <c r="S945" s="8"/>
      <c r="T945" s="8"/>
      <c r="U945" s="8"/>
      <c r="V945" s="8"/>
    </row>
    <row r="946" customFormat="false" ht="15.75" hidden="false" customHeight="false" outlineLevel="0" collapsed="false">
      <c r="A946" s="8"/>
      <c r="B946" s="8"/>
      <c r="C946" s="8"/>
      <c r="D946" s="8"/>
      <c r="E946" s="8"/>
      <c r="F946" s="8"/>
      <c r="G946" s="8"/>
      <c r="H946" s="8"/>
      <c r="I946" s="8"/>
      <c r="J946" s="8"/>
      <c r="K946" s="8"/>
      <c r="L946" s="8"/>
      <c r="M946" s="8"/>
      <c r="N946" s="8"/>
      <c r="O946" s="8"/>
      <c r="P946" s="8"/>
      <c r="Q946" s="8"/>
      <c r="R946" s="8"/>
      <c r="S946" s="8"/>
      <c r="T946" s="8"/>
      <c r="U946" s="8"/>
      <c r="V946" s="8"/>
    </row>
    <row r="947" customFormat="false" ht="15.75" hidden="false" customHeight="false" outlineLevel="0" collapsed="false">
      <c r="A947" s="8"/>
      <c r="B947" s="8"/>
      <c r="C947" s="8"/>
      <c r="D947" s="8"/>
      <c r="E947" s="8"/>
      <c r="F947" s="8"/>
      <c r="G947" s="8"/>
      <c r="H947" s="8"/>
      <c r="I947" s="8"/>
      <c r="J947" s="8"/>
      <c r="K947" s="8"/>
      <c r="L947" s="8"/>
      <c r="M947" s="8"/>
      <c r="N947" s="8"/>
      <c r="O947" s="8"/>
      <c r="P947" s="8"/>
      <c r="Q947" s="8"/>
      <c r="R947" s="8"/>
      <c r="S947" s="8"/>
      <c r="T947" s="8"/>
      <c r="U947" s="8"/>
      <c r="V947" s="8"/>
    </row>
    <row r="948" customFormat="false" ht="15.75" hidden="false" customHeight="false" outlineLevel="0" collapsed="false">
      <c r="A948" s="8"/>
      <c r="B948" s="8"/>
      <c r="C948" s="8"/>
      <c r="D948" s="8"/>
      <c r="E948" s="8"/>
      <c r="F948" s="8"/>
      <c r="G948" s="8"/>
      <c r="H948" s="8"/>
      <c r="I948" s="8"/>
      <c r="J948" s="8"/>
      <c r="K948" s="8"/>
      <c r="L948" s="8"/>
      <c r="M948" s="8"/>
      <c r="N948" s="8"/>
      <c r="O948" s="8"/>
      <c r="P948" s="8"/>
      <c r="Q948" s="8"/>
      <c r="R948" s="8"/>
      <c r="S948" s="8"/>
      <c r="T948" s="8"/>
      <c r="U948" s="8"/>
      <c r="V948" s="8"/>
    </row>
    <row r="949" customFormat="false" ht="15.75" hidden="false" customHeight="false" outlineLevel="0" collapsed="false">
      <c r="A949" s="8"/>
      <c r="B949" s="8"/>
      <c r="C949" s="8"/>
      <c r="D949" s="8"/>
      <c r="E949" s="8"/>
      <c r="F949" s="8"/>
      <c r="G949" s="8"/>
      <c r="H949" s="8"/>
      <c r="I949" s="8"/>
      <c r="J949" s="8"/>
      <c r="K949" s="8"/>
      <c r="L949" s="8"/>
      <c r="M949" s="8"/>
      <c r="N949" s="8"/>
      <c r="O949" s="8"/>
      <c r="P949" s="8"/>
      <c r="Q949" s="8"/>
      <c r="R949" s="8"/>
      <c r="S949" s="8"/>
      <c r="T949" s="8"/>
      <c r="U949" s="8"/>
      <c r="V949" s="8"/>
    </row>
    <row r="950" customFormat="false" ht="15.75" hidden="false" customHeight="false" outlineLevel="0" collapsed="false">
      <c r="A950" s="8"/>
      <c r="B950" s="8"/>
      <c r="C950" s="8"/>
      <c r="D950" s="8"/>
      <c r="E950" s="8"/>
      <c r="F950" s="8"/>
      <c r="G950" s="8"/>
      <c r="H950" s="8"/>
      <c r="I950" s="8"/>
      <c r="J950" s="8"/>
      <c r="K950" s="8"/>
      <c r="L950" s="8"/>
      <c r="M950" s="8"/>
      <c r="N950" s="8"/>
      <c r="O950" s="8"/>
      <c r="P950" s="8"/>
      <c r="Q950" s="8"/>
      <c r="R950" s="8"/>
      <c r="S950" s="8"/>
      <c r="T950" s="8"/>
      <c r="U950" s="8"/>
      <c r="V950" s="8"/>
    </row>
    <row r="951" customFormat="false" ht="15.75" hidden="false" customHeight="false" outlineLevel="0" collapsed="false">
      <c r="A951" s="8"/>
      <c r="B951" s="8"/>
      <c r="C951" s="8"/>
      <c r="D951" s="8"/>
      <c r="E951" s="8"/>
      <c r="F951" s="8"/>
      <c r="G951" s="8"/>
      <c r="H951" s="8"/>
      <c r="I951" s="8"/>
      <c r="J951" s="8"/>
      <c r="K951" s="8"/>
      <c r="L951" s="8"/>
      <c r="M951" s="8"/>
      <c r="N951" s="8"/>
      <c r="O951" s="8"/>
      <c r="P951" s="8"/>
      <c r="Q951" s="8"/>
      <c r="R951" s="8"/>
      <c r="S951" s="8"/>
      <c r="T951" s="8"/>
      <c r="U951" s="8"/>
      <c r="V951" s="8"/>
    </row>
    <row r="952" customFormat="false" ht="15.75" hidden="false" customHeight="false" outlineLevel="0" collapsed="false">
      <c r="A952" s="8"/>
      <c r="B952" s="8"/>
      <c r="C952" s="8"/>
      <c r="D952" s="8"/>
      <c r="E952" s="8"/>
      <c r="F952" s="8"/>
      <c r="G952" s="8"/>
      <c r="H952" s="8"/>
      <c r="I952" s="8"/>
      <c r="J952" s="8"/>
      <c r="K952" s="8"/>
      <c r="L952" s="8"/>
      <c r="M952" s="8"/>
      <c r="N952" s="8"/>
      <c r="O952" s="8"/>
      <c r="P952" s="8"/>
      <c r="Q952" s="8"/>
      <c r="R952" s="8"/>
      <c r="S952" s="8"/>
      <c r="T952" s="8"/>
      <c r="U952" s="8"/>
      <c r="V952" s="8"/>
    </row>
    <row r="953" customFormat="false" ht="15.75" hidden="false" customHeight="false" outlineLevel="0" collapsed="false">
      <c r="A953" s="8"/>
      <c r="B953" s="8"/>
      <c r="C953" s="8"/>
      <c r="D953" s="8"/>
      <c r="E953" s="8"/>
      <c r="F953" s="8"/>
      <c r="G953" s="8"/>
      <c r="H953" s="8"/>
      <c r="I953" s="8"/>
      <c r="J953" s="8"/>
      <c r="K953" s="8"/>
      <c r="L953" s="8"/>
      <c r="M953" s="8"/>
      <c r="N953" s="8"/>
      <c r="O953" s="8"/>
      <c r="P953" s="8"/>
      <c r="Q953" s="8"/>
      <c r="R953" s="8"/>
      <c r="S953" s="8"/>
      <c r="T953" s="8"/>
      <c r="U953" s="8"/>
      <c r="V953" s="8"/>
    </row>
    <row r="954" customFormat="false" ht="15.75" hidden="false" customHeight="false" outlineLevel="0" collapsed="false">
      <c r="A954" s="8"/>
      <c r="B954" s="8"/>
      <c r="C954" s="8"/>
      <c r="D954" s="8"/>
      <c r="E954" s="8"/>
      <c r="F954" s="8"/>
      <c r="G954" s="8"/>
      <c r="H954" s="8"/>
      <c r="I954" s="8"/>
      <c r="J954" s="8"/>
      <c r="K954" s="8"/>
      <c r="L954" s="8"/>
      <c r="M954" s="8"/>
      <c r="N954" s="8"/>
      <c r="O954" s="8"/>
      <c r="P954" s="8"/>
      <c r="Q954" s="8"/>
      <c r="R954" s="8"/>
      <c r="S954" s="8"/>
      <c r="T954" s="8"/>
      <c r="U954" s="8"/>
      <c r="V954" s="8"/>
    </row>
    <row r="955" customFormat="false" ht="15.75" hidden="false" customHeight="false" outlineLevel="0" collapsed="false">
      <c r="A955" s="8"/>
      <c r="B955" s="8"/>
      <c r="C955" s="8"/>
      <c r="D955" s="8"/>
      <c r="E955" s="8"/>
      <c r="F955" s="8"/>
      <c r="G955" s="8"/>
      <c r="H955" s="8"/>
      <c r="I955" s="8"/>
      <c r="J955" s="8"/>
      <c r="K955" s="8"/>
      <c r="L955" s="8"/>
      <c r="M955" s="8"/>
      <c r="N955" s="8"/>
      <c r="O955" s="8"/>
      <c r="P955" s="8"/>
      <c r="Q955" s="8"/>
      <c r="R955" s="8"/>
      <c r="S955" s="8"/>
      <c r="T955" s="8"/>
      <c r="U955" s="8"/>
      <c r="V955" s="8"/>
    </row>
    <row r="956" customFormat="false" ht="15.75" hidden="false" customHeight="false" outlineLevel="0" collapsed="false">
      <c r="A956" s="8"/>
      <c r="B956" s="8"/>
      <c r="C956" s="8"/>
      <c r="D956" s="8"/>
      <c r="E956" s="8"/>
      <c r="F956" s="8"/>
      <c r="G956" s="8"/>
      <c r="H956" s="8"/>
      <c r="I956" s="8"/>
      <c r="J956" s="8"/>
      <c r="K956" s="8"/>
      <c r="L956" s="8"/>
      <c r="M956" s="8"/>
      <c r="N956" s="8"/>
      <c r="O956" s="8"/>
      <c r="P956" s="8"/>
      <c r="Q956" s="8"/>
      <c r="R956" s="8"/>
      <c r="S956" s="8"/>
      <c r="T956" s="8"/>
      <c r="U956" s="8"/>
      <c r="V956" s="8"/>
    </row>
    <row r="957" customFormat="false" ht="15.75" hidden="false" customHeight="false" outlineLevel="0" collapsed="false">
      <c r="A957" s="8"/>
      <c r="B957" s="8"/>
      <c r="C957" s="8"/>
      <c r="D957" s="8"/>
      <c r="E957" s="8"/>
      <c r="F957" s="8"/>
      <c r="G957" s="8"/>
      <c r="H957" s="8"/>
      <c r="I957" s="8"/>
      <c r="J957" s="8"/>
      <c r="K957" s="8"/>
      <c r="L957" s="8"/>
      <c r="M957" s="8"/>
      <c r="N957" s="8"/>
      <c r="O957" s="8"/>
      <c r="P957" s="8"/>
      <c r="Q957" s="8"/>
      <c r="R957" s="8"/>
      <c r="S957" s="8"/>
      <c r="T957" s="8"/>
      <c r="U957" s="8"/>
      <c r="V957" s="8"/>
    </row>
    <row r="958" customFormat="false" ht="15.75" hidden="false" customHeight="false" outlineLevel="0" collapsed="false">
      <c r="A958" s="8"/>
      <c r="B958" s="8"/>
      <c r="C958" s="8"/>
      <c r="D958" s="8"/>
      <c r="E958" s="8"/>
      <c r="F958" s="8"/>
      <c r="G958" s="8"/>
      <c r="H958" s="8"/>
      <c r="I958" s="8"/>
      <c r="J958" s="8"/>
      <c r="K958" s="8"/>
      <c r="L958" s="8"/>
      <c r="M958" s="8"/>
      <c r="N958" s="8"/>
      <c r="O958" s="8"/>
      <c r="P958" s="8"/>
      <c r="Q958" s="8"/>
      <c r="R958" s="8"/>
      <c r="S958" s="8"/>
      <c r="T958" s="8"/>
      <c r="U958" s="8"/>
      <c r="V958" s="8"/>
    </row>
    <row r="959" customFormat="false" ht="15.75" hidden="false" customHeight="false" outlineLevel="0" collapsed="false">
      <c r="A959" s="8"/>
      <c r="B959" s="8"/>
      <c r="C959" s="8"/>
      <c r="D959" s="8"/>
      <c r="E959" s="8"/>
      <c r="F959" s="8"/>
      <c r="G959" s="8"/>
      <c r="H959" s="8"/>
      <c r="I959" s="8"/>
      <c r="J959" s="8"/>
      <c r="K959" s="8"/>
      <c r="L959" s="8"/>
      <c r="M959" s="8"/>
      <c r="N959" s="8"/>
      <c r="O959" s="8"/>
      <c r="P959" s="8"/>
      <c r="Q959" s="8"/>
      <c r="R959" s="8"/>
      <c r="S959" s="8"/>
      <c r="T959" s="8"/>
      <c r="U959" s="8"/>
      <c r="V959" s="8"/>
    </row>
    <row r="960" customFormat="false" ht="15.75" hidden="false" customHeight="false" outlineLevel="0" collapsed="false">
      <c r="A960" s="8"/>
      <c r="B960" s="8"/>
      <c r="C960" s="8"/>
      <c r="D960" s="8"/>
      <c r="E960" s="8"/>
      <c r="F960" s="8"/>
      <c r="G960" s="8"/>
      <c r="H960" s="8"/>
      <c r="I960" s="8"/>
      <c r="J960" s="8"/>
      <c r="K960" s="8"/>
      <c r="L960" s="8"/>
      <c r="M960" s="8"/>
      <c r="N960" s="8"/>
      <c r="O960" s="8"/>
      <c r="P960" s="8"/>
      <c r="Q960" s="8"/>
      <c r="R960" s="8"/>
      <c r="S960" s="8"/>
      <c r="T960" s="8"/>
      <c r="U960" s="8"/>
      <c r="V960" s="8"/>
    </row>
    <row r="961" customFormat="false" ht="15.75" hidden="false" customHeight="false" outlineLevel="0" collapsed="false">
      <c r="A961" s="8"/>
      <c r="B961" s="8"/>
      <c r="C961" s="8"/>
      <c r="D961" s="8"/>
      <c r="E961" s="8"/>
      <c r="F961" s="8"/>
      <c r="G961" s="8"/>
      <c r="H961" s="8"/>
      <c r="I961" s="8"/>
      <c r="J961" s="8"/>
      <c r="K961" s="8"/>
      <c r="L961" s="8"/>
      <c r="M961" s="8"/>
      <c r="N961" s="8"/>
      <c r="O961" s="8"/>
      <c r="P961" s="8"/>
      <c r="Q961" s="8"/>
      <c r="R961" s="8"/>
      <c r="S961" s="8"/>
      <c r="T961" s="8"/>
      <c r="U961" s="8"/>
      <c r="V961" s="8"/>
    </row>
    <row r="962" customFormat="false" ht="15.75" hidden="false" customHeight="false" outlineLevel="0" collapsed="false">
      <c r="A962" s="8"/>
      <c r="B962" s="8"/>
      <c r="C962" s="8"/>
      <c r="D962" s="8"/>
      <c r="E962" s="8"/>
      <c r="F962" s="8"/>
      <c r="G962" s="8"/>
      <c r="H962" s="8"/>
      <c r="I962" s="8"/>
      <c r="J962" s="8"/>
      <c r="K962" s="8"/>
      <c r="L962" s="8"/>
      <c r="M962" s="8"/>
      <c r="N962" s="8"/>
      <c r="O962" s="8"/>
      <c r="P962" s="8"/>
      <c r="Q962" s="8"/>
      <c r="R962" s="8"/>
      <c r="S962" s="8"/>
      <c r="T962" s="8"/>
      <c r="U962" s="8"/>
      <c r="V962" s="8"/>
    </row>
    <row r="963" customFormat="false" ht="15.75" hidden="false" customHeight="false" outlineLevel="0" collapsed="false">
      <c r="A963" s="8"/>
      <c r="B963" s="8"/>
      <c r="C963" s="8"/>
      <c r="D963" s="8"/>
      <c r="E963" s="8"/>
      <c r="F963" s="8"/>
      <c r="G963" s="8"/>
      <c r="H963" s="8"/>
      <c r="I963" s="8"/>
      <c r="J963" s="8"/>
      <c r="K963" s="8"/>
      <c r="L963" s="8"/>
      <c r="M963" s="8"/>
      <c r="N963" s="8"/>
      <c r="O963" s="8"/>
      <c r="P963" s="8"/>
      <c r="Q963" s="8"/>
      <c r="R963" s="8"/>
      <c r="S963" s="8"/>
      <c r="T963" s="8"/>
      <c r="U963" s="8"/>
      <c r="V963" s="8"/>
    </row>
    <row r="964" customFormat="false" ht="15.75" hidden="false" customHeight="false" outlineLevel="0" collapsed="false">
      <c r="A964" s="8"/>
      <c r="B964" s="8"/>
      <c r="C964" s="8"/>
      <c r="D964" s="8"/>
      <c r="E964" s="8"/>
      <c r="F964" s="8"/>
      <c r="G964" s="8"/>
      <c r="H964" s="8"/>
      <c r="I964" s="8"/>
      <c r="J964" s="8"/>
      <c r="K964" s="8"/>
      <c r="L964" s="8"/>
      <c r="M964" s="8"/>
      <c r="N964" s="8"/>
      <c r="O964" s="8"/>
      <c r="P964" s="8"/>
      <c r="Q964" s="8"/>
      <c r="R964" s="8"/>
      <c r="S964" s="8"/>
      <c r="T964" s="8"/>
      <c r="U964" s="8"/>
      <c r="V964" s="8"/>
    </row>
    <row r="965" customFormat="false" ht="15.75" hidden="false" customHeight="false" outlineLevel="0" collapsed="false">
      <c r="A965" s="8"/>
      <c r="B965" s="8"/>
      <c r="C965" s="8"/>
      <c r="D965" s="8"/>
      <c r="E965" s="8"/>
      <c r="F965" s="8"/>
      <c r="G965" s="8"/>
      <c r="H965" s="8"/>
      <c r="I965" s="8"/>
      <c r="J965" s="8"/>
      <c r="K965" s="8"/>
      <c r="L965" s="8"/>
      <c r="M965" s="8"/>
      <c r="N965" s="8"/>
      <c r="O965" s="8"/>
      <c r="P965" s="8"/>
      <c r="Q965" s="8"/>
      <c r="R965" s="8"/>
      <c r="S965" s="8"/>
      <c r="T965" s="8"/>
      <c r="U965" s="8"/>
      <c r="V965" s="8"/>
    </row>
    <row r="966" customFormat="false" ht="15.75" hidden="false" customHeight="false" outlineLevel="0" collapsed="false">
      <c r="A966" s="8"/>
      <c r="B966" s="8"/>
      <c r="C966" s="8"/>
      <c r="D966" s="8"/>
      <c r="E966" s="8"/>
      <c r="F966" s="8"/>
      <c r="G966" s="8"/>
      <c r="H966" s="8"/>
      <c r="I966" s="8"/>
      <c r="J966" s="8"/>
      <c r="K966" s="8"/>
      <c r="L966" s="8"/>
      <c r="M966" s="8"/>
      <c r="N966" s="8"/>
      <c r="O966" s="8"/>
      <c r="P966" s="8"/>
      <c r="Q966" s="8"/>
      <c r="R966" s="8"/>
      <c r="S966" s="8"/>
      <c r="T966" s="8"/>
      <c r="U966" s="8"/>
      <c r="V966" s="8"/>
    </row>
    <row r="967" customFormat="false" ht="15.75" hidden="false" customHeight="false" outlineLevel="0" collapsed="false">
      <c r="A967" s="8"/>
      <c r="B967" s="8"/>
      <c r="C967" s="8"/>
      <c r="D967" s="8"/>
      <c r="E967" s="8"/>
      <c r="F967" s="8"/>
      <c r="G967" s="8"/>
      <c r="H967" s="8"/>
      <c r="I967" s="8"/>
      <c r="J967" s="8"/>
      <c r="K967" s="8"/>
      <c r="L967" s="8"/>
      <c r="M967" s="8"/>
      <c r="N967" s="8"/>
      <c r="O967" s="8"/>
      <c r="P967" s="8"/>
      <c r="Q967" s="8"/>
      <c r="R967" s="8"/>
      <c r="S967" s="8"/>
      <c r="T967" s="8"/>
      <c r="U967" s="8"/>
      <c r="V967" s="8"/>
    </row>
    <row r="968" customFormat="false" ht="15.75" hidden="false" customHeight="false" outlineLevel="0" collapsed="false">
      <c r="A968" s="8"/>
      <c r="B968" s="8"/>
      <c r="C968" s="8"/>
      <c r="D968" s="8"/>
      <c r="E968" s="8"/>
      <c r="F968" s="8"/>
      <c r="G968" s="8"/>
      <c r="H968" s="8"/>
      <c r="I968" s="8"/>
      <c r="J968" s="8"/>
      <c r="K968" s="8"/>
      <c r="L968" s="8"/>
      <c r="M968" s="8"/>
      <c r="N968" s="8"/>
      <c r="O968" s="8"/>
      <c r="P968" s="8"/>
      <c r="Q968" s="8"/>
      <c r="R968" s="8"/>
      <c r="S968" s="8"/>
      <c r="T968" s="8"/>
      <c r="U968" s="8"/>
      <c r="V968" s="8"/>
    </row>
    <row r="969" customFormat="false" ht="15.75" hidden="false" customHeight="false" outlineLevel="0" collapsed="false">
      <c r="A969" s="8"/>
      <c r="B969" s="8"/>
      <c r="C969" s="8"/>
      <c r="D969" s="8"/>
      <c r="E969" s="8"/>
      <c r="F969" s="8"/>
      <c r="G969" s="8"/>
      <c r="H969" s="8"/>
      <c r="I969" s="8"/>
      <c r="J969" s="8"/>
      <c r="K969" s="8"/>
      <c r="L969" s="8"/>
      <c r="M969" s="8"/>
      <c r="N969" s="8"/>
      <c r="O969" s="8"/>
      <c r="P969" s="8"/>
      <c r="Q969" s="8"/>
      <c r="R969" s="8"/>
      <c r="S969" s="8"/>
      <c r="T969" s="8"/>
      <c r="U969" s="8"/>
      <c r="V969" s="8"/>
    </row>
    <row r="970" customFormat="false" ht="15.75" hidden="false" customHeight="false" outlineLevel="0" collapsed="false">
      <c r="A970" s="8"/>
      <c r="B970" s="8"/>
      <c r="C970" s="8"/>
      <c r="D970" s="8"/>
      <c r="E970" s="8"/>
      <c r="F970" s="8"/>
      <c r="G970" s="8"/>
      <c r="H970" s="8"/>
      <c r="I970" s="8"/>
      <c r="J970" s="8"/>
      <c r="K970" s="8"/>
      <c r="L970" s="8"/>
      <c r="M970" s="8"/>
      <c r="N970" s="8"/>
      <c r="O970" s="8"/>
      <c r="P970" s="8"/>
      <c r="Q970" s="8"/>
      <c r="R970" s="8"/>
      <c r="S970" s="8"/>
      <c r="T970" s="8"/>
      <c r="U970" s="8"/>
      <c r="V970" s="8"/>
    </row>
    <row r="971" customFormat="false" ht="15.75" hidden="false" customHeight="false" outlineLevel="0" collapsed="false">
      <c r="A971" s="8"/>
      <c r="B971" s="8"/>
      <c r="C971" s="8"/>
      <c r="D971" s="8"/>
      <c r="E971" s="8"/>
      <c r="F971" s="8"/>
      <c r="G971" s="8"/>
      <c r="H971" s="8"/>
      <c r="I971" s="8"/>
      <c r="J971" s="8"/>
      <c r="K971" s="8"/>
      <c r="L971" s="8"/>
      <c r="M971" s="8"/>
      <c r="N971" s="8"/>
      <c r="O971" s="8"/>
      <c r="P971" s="8"/>
      <c r="Q971" s="8"/>
      <c r="R971" s="8"/>
      <c r="S971" s="8"/>
      <c r="T971" s="8"/>
      <c r="U971" s="8"/>
      <c r="V971" s="8"/>
    </row>
    <row r="972" customFormat="false" ht="15.75" hidden="false" customHeight="false" outlineLevel="0" collapsed="false">
      <c r="A972" s="8"/>
      <c r="B972" s="8"/>
      <c r="C972" s="8"/>
      <c r="D972" s="8"/>
      <c r="E972" s="8"/>
      <c r="F972" s="8"/>
      <c r="G972" s="8"/>
      <c r="H972" s="8"/>
      <c r="I972" s="8"/>
      <c r="J972" s="8"/>
      <c r="K972" s="8"/>
      <c r="L972" s="8"/>
      <c r="M972" s="8"/>
      <c r="N972" s="8"/>
      <c r="O972" s="8"/>
      <c r="P972" s="8"/>
      <c r="Q972" s="8"/>
      <c r="R972" s="8"/>
      <c r="S972" s="8"/>
      <c r="T972" s="8"/>
      <c r="U972" s="8"/>
      <c r="V972" s="8"/>
    </row>
    <row r="973" customFormat="false" ht="15.75" hidden="false" customHeight="false" outlineLevel="0" collapsed="false">
      <c r="A973" s="8"/>
      <c r="B973" s="8"/>
      <c r="C973" s="8"/>
      <c r="D973" s="8"/>
      <c r="E973" s="8"/>
      <c r="F973" s="8"/>
      <c r="G973" s="8"/>
      <c r="H973" s="8"/>
      <c r="I973" s="8"/>
      <c r="J973" s="8"/>
      <c r="K973" s="8"/>
      <c r="L973" s="8"/>
      <c r="M973" s="8"/>
      <c r="N973" s="8"/>
      <c r="O973" s="8"/>
      <c r="P973" s="8"/>
      <c r="Q973" s="8"/>
      <c r="R973" s="8"/>
      <c r="S973" s="8"/>
      <c r="T973" s="8"/>
      <c r="U973" s="8"/>
      <c r="V973" s="8"/>
    </row>
    <row r="974" customFormat="false" ht="15.75" hidden="false" customHeight="false" outlineLevel="0" collapsed="false">
      <c r="A974" s="8"/>
      <c r="B974" s="8"/>
      <c r="C974" s="8"/>
      <c r="D974" s="8"/>
      <c r="E974" s="8"/>
      <c r="F974" s="8"/>
      <c r="G974" s="8"/>
      <c r="H974" s="8"/>
      <c r="I974" s="8"/>
      <c r="J974" s="8"/>
      <c r="K974" s="8"/>
      <c r="L974" s="8"/>
      <c r="M974" s="8"/>
      <c r="N974" s="8"/>
      <c r="O974" s="8"/>
      <c r="P974" s="8"/>
      <c r="Q974" s="8"/>
      <c r="R974" s="8"/>
      <c r="S974" s="8"/>
      <c r="T974" s="8"/>
      <c r="U974" s="8"/>
      <c r="V974" s="8"/>
    </row>
    <row r="975" customFormat="false" ht="15.75" hidden="false" customHeight="false" outlineLevel="0" collapsed="false">
      <c r="A975" s="8"/>
      <c r="B975" s="8"/>
      <c r="C975" s="8"/>
      <c r="D975" s="8"/>
      <c r="E975" s="8"/>
      <c r="F975" s="8"/>
      <c r="G975" s="8"/>
      <c r="H975" s="8"/>
      <c r="I975" s="8"/>
      <c r="J975" s="8"/>
      <c r="K975" s="8"/>
      <c r="L975" s="8"/>
      <c r="M975" s="8"/>
      <c r="N975" s="8"/>
      <c r="O975" s="8"/>
      <c r="P975" s="8"/>
      <c r="Q975" s="8"/>
      <c r="R975" s="8"/>
      <c r="S975" s="8"/>
      <c r="T975" s="8"/>
      <c r="U975" s="8"/>
      <c r="V975" s="8"/>
    </row>
    <row r="976" customFormat="false" ht="15.75" hidden="false" customHeight="false" outlineLevel="0" collapsed="false">
      <c r="A976" s="8"/>
      <c r="B976" s="8"/>
      <c r="C976" s="8"/>
      <c r="D976" s="8"/>
      <c r="E976" s="8"/>
      <c r="F976" s="8"/>
      <c r="G976" s="8"/>
      <c r="H976" s="8"/>
      <c r="I976" s="8"/>
      <c r="J976" s="8"/>
      <c r="K976" s="8"/>
      <c r="L976" s="8"/>
      <c r="M976" s="8"/>
      <c r="N976" s="8"/>
      <c r="O976" s="8"/>
      <c r="P976" s="8"/>
      <c r="Q976" s="8"/>
      <c r="R976" s="8"/>
      <c r="S976" s="8"/>
      <c r="T976" s="8"/>
      <c r="U976" s="8"/>
      <c r="V976" s="8"/>
    </row>
    <row r="977" customFormat="false" ht="15.75" hidden="false" customHeight="false" outlineLevel="0" collapsed="false">
      <c r="A977" s="8"/>
      <c r="B977" s="8"/>
      <c r="C977" s="8"/>
      <c r="D977" s="8"/>
      <c r="E977" s="8"/>
      <c r="F977" s="8"/>
      <c r="G977" s="8"/>
      <c r="H977" s="8"/>
      <c r="I977" s="8"/>
      <c r="J977" s="8"/>
      <c r="K977" s="8"/>
      <c r="L977" s="8"/>
      <c r="M977" s="8"/>
      <c r="N977" s="8"/>
      <c r="O977" s="8"/>
      <c r="P977" s="8"/>
      <c r="Q977" s="8"/>
      <c r="R977" s="8"/>
      <c r="S977" s="8"/>
      <c r="T977" s="8"/>
      <c r="U977" s="8"/>
      <c r="V977" s="8"/>
    </row>
    <row r="978" customFormat="false" ht="15.75" hidden="false" customHeight="false" outlineLevel="0" collapsed="false">
      <c r="A978" s="8"/>
      <c r="B978" s="8"/>
      <c r="C978" s="8"/>
      <c r="D978" s="8"/>
      <c r="E978" s="8"/>
      <c r="F978" s="8"/>
      <c r="G978" s="8"/>
      <c r="H978" s="8"/>
      <c r="I978" s="8"/>
      <c r="J978" s="8"/>
      <c r="K978" s="8"/>
      <c r="L978" s="8"/>
      <c r="M978" s="8"/>
      <c r="N978" s="8"/>
      <c r="O978" s="8"/>
      <c r="P978" s="8"/>
      <c r="Q978" s="8"/>
      <c r="R978" s="8"/>
      <c r="S978" s="8"/>
      <c r="T978" s="8"/>
      <c r="U978" s="8"/>
      <c r="V978" s="8"/>
    </row>
    <row r="979" customFormat="false" ht="15.75" hidden="false" customHeight="false" outlineLevel="0" collapsed="false">
      <c r="A979" s="8"/>
      <c r="B979" s="8"/>
      <c r="C979" s="8"/>
      <c r="D979" s="8"/>
      <c r="E979" s="8"/>
      <c r="F979" s="8"/>
      <c r="G979" s="8"/>
      <c r="H979" s="8"/>
      <c r="I979" s="8"/>
      <c r="J979" s="8"/>
      <c r="K979" s="8"/>
      <c r="L979" s="8"/>
      <c r="M979" s="8"/>
      <c r="N979" s="8"/>
      <c r="O979" s="8"/>
      <c r="P979" s="8"/>
      <c r="Q979" s="8"/>
      <c r="R979" s="8"/>
      <c r="S979" s="8"/>
      <c r="T979" s="8"/>
      <c r="U979" s="8"/>
      <c r="V979" s="8"/>
    </row>
    <row r="980" customFormat="false" ht="15.75" hidden="false" customHeight="false" outlineLevel="0" collapsed="false">
      <c r="A980" s="8"/>
      <c r="B980" s="8"/>
      <c r="C980" s="8"/>
      <c r="D980" s="8"/>
      <c r="E980" s="8"/>
      <c r="F980" s="8"/>
      <c r="G980" s="8"/>
      <c r="H980" s="8"/>
      <c r="I980" s="8"/>
      <c r="J980" s="8"/>
      <c r="K980" s="8"/>
      <c r="L980" s="8"/>
      <c r="M980" s="8"/>
      <c r="N980" s="8"/>
      <c r="O980" s="8"/>
      <c r="P980" s="8"/>
      <c r="Q980" s="8"/>
      <c r="R980" s="8"/>
      <c r="S980" s="8"/>
      <c r="T980" s="8"/>
      <c r="U980" s="8"/>
      <c r="V980" s="8"/>
    </row>
    <row r="981" customFormat="false" ht="15.75" hidden="false" customHeight="false" outlineLevel="0" collapsed="false">
      <c r="A981" s="8"/>
      <c r="B981" s="8"/>
      <c r="C981" s="8"/>
      <c r="D981" s="8"/>
      <c r="E981" s="8"/>
      <c r="F981" s="8"/>
      <c r="G981" s="8"/>
      <c r="H981" s="8"/>
      <c r="I981" s="8"/>
      <c r="J981" s="8"/>
      <c r="K981" s="8"/>
      <c r="L981" s="8"/>
      <c r="M981" s="8"/>
      <c r="N981" s="8"/>
      <c r="O981" s="8"/>
      <c r="P981" s="8"/>
      <c r="Q981" s="8"/>
      <c r="R981" s="8"/>
      <c r="S981" s="8"/>
      <c r="T981" s="8"/>
      <c r="U981" s="8"/>
      <c r="V981" s="8"/>
    </row>
    <row r="982" customFormat="false" ht="15.75" hidden="false" customHeight="false" outlineLevel="0" collapsed="false">
      <c r="A982" s="8"/>
      <c r="B982" s="8"/>
      <c r="C982" s="8"/>
      <c r="D982" s="8"/>
      <c r="E982" s="8"/>
      <c r="F982" s="8"/>
      <c r="G982" s="8"/>
      <c r="H982" s="8"/>
      <c r="I982" s="8"/>
      <c r="J982" s="8"/>
      <c r="K982" s="8"/>
      <c r="L982" s="8"/>
      <c r="M982" s="8"/>
      <c r="N982" s="8"/>
      <c r="O982" s="8"/>
      <c r="P982" s="8"/>
      <c r="Q982" s="8"/>
      <c r="R982" s="8"/>
      <c r="S982" s="8"/>
      <c r="T982" s="8"/>
      <c r="U982" s="8"/>
      <c r="V982" s="8"/>
    </row>
    <row r="983" customFormat="false" ht="15.75" hidden="false" customHeight="false" outlineLevel="0" collapsed="false">
      <c r="A983" s="8"/>
      <c r="B983" s="8"/>
      <c r="C983" s="8"/>
      <c r="D983" s="8"/>
      <c r="E983" s="8"/>
      <c r="F983" s="8"/>
      <c r="G983" s="8"/>
      <c r="H983" s="8"/>
      <c r="I983" s="8"/>
      <c r="J983" s="8"/>
      <c r="K983" s="8"/>
      <c r="L983" s="8"/>
      <c r="M983" s="8"/>
      <c r="N983" s="8"/>
      <c r="O983" s="8"/>
      <c r="P983" s="8"/>
      <c r="Q983" s="8"/>
      <c r="R983" s="8"/>
      <c r="S983" s="8"/>
      <c r="T983" s="8"/>
      <c r="U983" s="8"/>
      <c r="V983" s="8"/>
    </row>
    <row r="984" customFormat="false" ht="15.75" hidden="false" customHeight="false" outlineLevel="0" collapsed="false">
      <c r="A984" s="8"/>
      <c r="B984" s="8"/>
      <c r="C984" s="8"/>
      <c r="D984" s="8"/>
      <c r="E984" s="8"/>
      <c r="F984" s="8"/>
      <c r="G984" s="8"/>
      <c r="H984" s="8"/>
      <c r="I984" s="8"/>
      <c r="J984" s="8"/>
      <c r="K984" s="8"/>
      <c r="L984" s="8"/>
      <c r="M984" s="8"/>
      <c r="N984" s="8"/>
      <c r="O984" s="8"/>
      <c r="P984" s="8"/>
      <c r="Q984" s="8"/>
      <c r="R984" s="8"/>
      <c r="S984" s="8"/>
      <c r="T984" s="8"/>
      <c r="U984" s="8"/>
      <c r="V984" s="8"/>
    </row>
    <row r="985" customFormat="false" ht="15.75" hidden="false" customHeight="false" outlineLevel="0" collapsed="false">
      <c r="A985" s="8"/>
      <c r="B985" s="8"/>
      <c r="C985" s="8"/>
      <c r="D985" s="8"/>
      <c r="E985" s="8"/>
      <c r="F985" s="8"/>
      <c r="G985" s="8"/>
      <c r="H985" s="8"/>
      <c r="I985" s="8"/>
      <c r="J985" s="8"/>
      <c r="K985" s="8"/>
      <c r="L985" s="8"/>
      <c r="M985" s="8"/>
      <c r="N985" s="8"/>
      <c r="O985" s="8"/>
      <c r="P985" s="8"/>
      <c r="Q985" s="8"/>
      <c r="R985" s="8"/>
      <c r="S985" s="8"/>
      <c r="T985" s="8"/>
      <c r="U985" s="8"/>
      <c r="V985" s="8"/>
    </row>
    <row r="986" customFormat="false" ht="15.75" hidden="false" customHeight="false" outlineLevel="0" collapsed="false">
      <c r="A986" s="8"/>
      <c r="B986" s="8"/>
      <c r="C986" s="8"/>
      <c r="D986" s="8"/>
      <c r="E986" s="8"/>
      <c r="F986" s="8"/>
      <c r="G986" s="8"/>
      <c r="H986" s="8"/>
      <c r="I986" s="8"/>
      <c r="J986" s="8"/>
      <c r="K986" s="8"/>
      <c r="L986" s="8"/>
      <c r="M986" s="8"/>
      <c r="N986" s="8"/>
      <c r="O986" s="8"/>
      <c r="P986" s="8"/>
      <c r="Q986" s="8"/>
      <c r="R986" s="8"/>
      <c r="S986" s="8"/>
      <c r="T986" s="8"/>
      <c r="U986" s="8"/>
      <c r="V986" s="8"/>
    </row>
    <row r="987" customFormat="false" ht="15.75" hidden="false" customHeight="false" outlineLevel="0" collapsed="false">
      <c r="A987" s="8"/>
      <c r="B987" s="8"/>
      <c r="C987" s="8"/>
      <c r="D987" s="8"/>
      <c r="E987" s="8"/>
      <c r="F987" s="8"/>
      <c r="G987" s="8"/>
      <c r="H987" s="8"/>
      <c r="I987" s="8"/>
      <c r="J987" s="8"/>
      <c r="K987" s="8"/>
      <c r="L987" s="8"/>
      <c r="M987" s="8"/>
      <c r="N987" s="8"/>
      <c r="O987" s="8"/>
      <c r="P987" s="8"/>
      <c r="Q987" s="8"/>
      <c r="R987" s="8"/>
      <c r="S987" s="8"/>
      <c r="T987" s="8"/>
      <c r="U987" s="8"/>
      <c r="V987" s="8"/>
    </row>
    <row r="988" customFormat="false" ht="15.75" hidden="false" customHeight="false" outlineLevel="0" collapsed="false">
      <c r="A988" s="8"/>
      <c r="B988" s="8"/>
      <c r="C988" s="8"/>
      <c r="D988" s="8"/>
      <c r="E988" s="8"/>
      <c r="F988" s="8"/>
      <c r="G988" s="8"/>
      <c r="H988" s="8"/>
      <c r="I988" s="8"/>
      <c r="J988" s="8"/>
      <c r="K988" s="8"/>
      <c r="L988" s="8"/>
      <c r="M988" s="8"/>
      <c r="N988" s="8"/>
      <c r="O988" s="8"/>
      <c r="P988" s="8"/>
      <c r="Q988" s="8"/>
      <c r="R988" s="8"/>
      <c r="S988" s="8"/>
      <c r="T988" s="8"/>
      <c r="U988" s="8"/>
      <c r="V988" s="8"/>
    </row>
    <row r="989" customFormat="false" ht="15.75" hidden="false" customHeight="false" outlineLevel="0" collapsed="false">
      <c r="A989" s="8"/>
      <c r="B989" s="8"/>
      <c r="C989" s="8"/>
      <c r="D989" s="8"/>
      <c r="E989" s="8"/>
      <c r="F989" s="8"/>
      <c r="G989" s="8"/>
      <c r="H989" s="8"/>
      <c r="I989" s="8"/>
      <c r="J989" s="8"/>
      <c r="K989" s="8"/>
      <c r="L989" s="8"/>
      <c r="M989" s="8"/>
      <c r="N989" s="8"/>
      <c r="O989" s="8"/>
      <c r="P989" s="8"/>
      <c r="Q989" s="8"/>
      <c r="R989" s="8"/>
      <c r="S989" s="8"/>
      <c r="T989" s="8"/>
      <c r="U989" s="8"/>
      <c r="V989" s="8"/>
    </row>
    <row r="990" customFormat="false" ht="15.75" hidden="false" customHeight="false" outlineLevel="0" collapsed="false">
      <c r="A990" s="8"/>
      <c r="B990" s="8"/>
      <c r="C990" s="8"/>
      <c r="D990" s="8"/>
      <c r="E990" s="8"/>
      <c r="F990" s="8"/>
      <c r="G990" s="8"/>
      <c r="H990" s="8"/>
      <c r="I990" s="8"/>
      <c r="J990" s="8"/>
      <c r="K990" s="8"/>
      <c r="L990" s="8"/>
      <c r="M990" s="8"/>
      <c r="N990" s="8"/>
      <c r="O990" s="8"/>
      <c r="P990" s="8"/>
      <c r="Q990" s="8"/>
      <c r="R990" s="8"/>
      <c r="S990" s="8"/>
      <c r="T990" s="8"/>
      <c r="U990" s="8"/>
      <c r="V990" s="8"/>
    </row>
    <row r="991" customFormat="false" ht="15.75" hidden="false" customHeight="false" outlineLevel="0" collapsed="false">
      <c r="A991" s="8"/>
      <c r="B991" s="8"/>
      <c r="C991" s="8"/>
      <c r="D991" s="8"/>
      <c r="E991" s="8"/>
      <c r="F991" s="8"/>
      <c r="G991" s="8"/>
      <c r="H991" s="8"/>
      <c r="I991" s="8"/>
      <c r="J991" s="8"/>
      <c r="K991" s="8"/>
      <c r="L991" s="8"/>
      <c r="M991" s="8"/>
      <c r="N991" s="8"/>
      <c r="O991" s="8"/>
      <c r="P991" s="8"/>
      <c r="Q991" s="8"/>
      <c r="R991" s="8"/>
      <c r="S991" s="8"/>
      <c r="T991" s="8"/>
      <c r="U991" s="8"/>
      <c r="V991" s="8"/>
    </row>
    <row r="992" customFormat="false" ht="15.75" hidden="false" customHeight="false" outlineLevel="0" collapsed="false">
      <c r="A992" s="8"/>
      <c r="B992" s="8"/>
      <c r="C992" s="8"/>
      <c r="D992" s="8"/>
      <c r="E992" s="8"/>
      <c r="F992" s="8"/>
      <c r="G992" s="8"/>
      <c r="H992" s="8"/>
      <c r="I992" s="8"/>
      <c r="J992" s="8"/>
      <c r="K992" s="8"/>
      <c r="L992" s="8"/>
      <c r="M992" s="8"/>
      <c r="N992" s="8"/>
      <c r="O992" s="8"/>
      <c r="P992" s="8"/>
      <c r="Q992" s="8"/>
      <c r="R992" s="8"/>
      <c r="S992" s="8"/>
      <c r="T992" s="8"/>
      <c r="U992" s="8"/>
      <c r="V992" s="8"/>
    </row>
    <row r="993" customFormat="false" ht="15.75" hidden="false" customHeight="false" outlineLevel="0" collapsed="false">
      <c r="A993" s="8"/>
      <c r="B993" s="8"/>
      <c r="C993" s="8"/>
      <c r="D993" s="8"/>
      <c r="E993" s="8"/>
      <c r="F993" s="8"/>
      <c r="G993" s="8"/>
      <c r="H993" s="8"/>
      <c r="I993" s="8"/>
      <c r="J993" s="8"/>
      <c r="K993" s="8"/>
      <c r="L993" s="8"/>
      <c r="M993" s="8"/>
      <c r="N993" s="8"/>
      <c r="O993" s="8"/>
      <c r="P993" s="8"/>
      <c r="Q993" s="8"/>
      <c r="R993" s="8"/>
      <c r="S993" s="8"/>
      <c r="T993" s="8"/>
      <c r="U993" s="8"/>
      <c r="V993" s="8"/>
    </row>
    <row r="994" customFormat="false" ht="15.75" hidden="false" customHeight="false" outlineLevel="0" collapsed="false">
      <c r="A994" s="8"/>
      <c r="B994" s="8"/>
      <c r="C994" s="8"/>
      <c r="D994" s="8"/>
      <c r="E994" s="8"/>
      <c r="F994" s="8"/>
      <c r="G994" s="8"/>
      <c r="H994" s="8"/>
      <c r="I994" s="8"/>
      <c r="J994" s="8"/>
      <c r="K994" s="8"/>
      <c r="L994" s="8"/>
      <c r="M994" s="8"/>
      <c r="N994" s="8"/>
      <c r="O994" s="8"/>
      <c r="P994" s="8"/>
      <c r="Q994" s="8"/>
      <c r="R994" s="8"/>
      <c r="S994" s="8"/>
      <c r="T994" s="8"/>
      <c r="U994" s="8"/>
      <c r="V994" s="8"/>
    </row>
    <row r="995" customFormat="false" ht="15.75" hidden="false" customHeight="false" outlineLevel="0" collapsed="false">
      <c r="A995" s="8"/>
      <c r="B995" s="8"/>
      <c r="C995" s="8"/>
      <c r="D995" s="8"/>
      <c r="E995" s="8"/>
      <c r="F995" s="8"/>
      <c r="G995" s="8"/>
      <c r="H995" s="8"/>
      <c r="I995" s="8"/>
      <c r="J995" s="8"/>
      <c r="K995" s="8"/>
      <c r="L995" s="8"/>
      <c r="M995" s="8"/>
      <c r="N995" s="8"/>
      <c r="O995" s="8"/>
      <c r="P995" s="8"/>
      <c r="Q995" s="8"/>
      <c r="R995" s="8"/>
      <c r="S995" s="8"/>
      <c r="T995" s="8"/>
      <c r="U995" s="8"/>
      <c r="V995" s="8"/>
    </row>
    <row r="996" customFormat="false" ht="15.75" hidden="false" customHeight="false" outlineLevel="0" collapsed="false">
      <c r="A996" s="8"/>
      <c r="B996" s="8"/>
      <c r="C996" s="8"/>
      <c r="D996" s="8"/>
      <c r="E996" s="8"/>
      <c r="F996" s="8"/>
      <c r="G996" s="8"/>
      <c r="H996" s="8"/>
      <c r="I996" s="8"/>
      <c r="J996" s="8"/>
      <c r="K996" s="8"/>
      <c r="L996" s="8"/>
      <c r="M996" s="8"/>
      <c r="N996" s="8"/>
      <c r="O996" s="8"/>
      <c r="P996" s="8"/>
      <c r="Q996" s="8"/>
      <c r="R996" s="8"/>
      <c r="S996" s="8"/>
      <c r="T996" s="8"/>
      <c r="U996" s="8"/>
      <c r="V996" s="8"/>
    </row>
    <row r="997" customFormat="false" ht="15.75" hidden="false" customHeight="false" outlineLevel="0" collapsed="false">
      <c r="A997" s="8"/>
      <c r="B997" s="8"/>
      <c r="C997" s="8"/>
      <c r="D997" s="8"/>
      <c r="E997" s="8"/>
      <c r="F997" s="8"/>
      <c r="G997" s="8"/>
      <c r="H997" s="8"/>
      <c r="I997" s="8"/>
      <c r="J997" s="8"/>
      <c r="K997" s="8"/>
      <c r="L997" s="8"/>
      <c r="M997" s="8"/>
      <c r="N997" s="8"/>
      <c r="O997" s="8"/>
      <c r="P997" s="8"/>
      <c r="Q997" s="8"/>
      <c r="R997" s="8"/>
      <c r="S997" s="8"/>
      <c r="T997" s="8"/>
      <c r="U997" s="8"/>
      <c r="V997" s="8"/>
    </row>
    <row r="998" customFormat="false" ht="15.75" hidden="false" customHeight="false" outlineLevel="0" collapsed="false">
      <c r="A998" s="8"/>
      <c r="B998" s="8"/>
      <c r="C998" s="8"/>
      <c r="D998" s="8"/>
      <c r="E998" s="8"/>
      <c r="F998" s="8"/>
      <c r="G998" s="8"/>
      <c r="H998" s="8"/>
      <c r="I998" s="8"/>
      <c r="J998" s="8"/>
      <c r="K998" s="8"/>
      <c r="L998" s="8"/>
      <c r="M998" s="8"/>
      <c r="N998" s="8"/>
      <c r="O998" s="8"/>
      <c r="P998" s="8"/>
      <c r="Q998" s="8"/>
      <c r="R998" s="8"/>
      <c r="S998" s="8"/>
      <c r="T998" s="8"/>
      <c r="U998" s="8"/>
      <c r="V998" s="8"/>
    </row>
    <row r="999" customFormat="false" ht="15.75" hidden="false" customHeight="false" outlineLevel="0" collapsed="false">
      <c r="A999" s="8"/>
      <c r="B999" s="8"/>
      <c r="C999" s="8"/>
      <c r="D999" s="8"/>
      <c r="E999" s="8"/>
      <c r="F999" s="8"/>
      <c r="G999" s="8"/>
      <c r="H999" s="8"/>
      <c r="I999" s="8"/>
      <c r="J999" s="8"/>
      <c r="K999" s="8"/>
      <c r="L999" s="8"/>
      <c r="M999" s="8"/>
      <c r="N999" s="8"/>
      <c r="O999" s="8"/>
      <c r="P999" s="8"/>
      <c r="Q999" s="8"/>
      <c r="R999" s="8"/>
      <c r="S999" s="8"/>
      <c r="T999" s="8"/>
      <c r="U999" s="8"/>
      <c r="V999"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2025-01-31T14:59:35Z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