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 Jacinto\Desktop\"/>
    </mc:Choice>
  </mc:AlternateContent>
  <bookViews>
    <workbookView xWindow="-120" yWindow="-120" windowWidth="29040" windowHeight="1599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14" i="1" l="1"/>
  <c r="C13" i="1"/>
  <c r="C12" i="1"/>
  <c r="D21" i="1" l="1"/>
  <c r="E21" i="1" s="1"/>
  <c r="F21" i="1" s="1"/>
  <c r="G21" i="1" s="1"/>
  <c r="I21" i="1" s="1"/>
  <c r="I3" i="1"/>
  <c r="B6" i="1"/>
  <c r="G3" i="1"/>
  <c r="E3" i="1"/>
  <c r="H21" i="1" l="1"/>
</calcChain>
</file>

<file path=xl/sharedStrings.xml><?xml version="1.0" encoding="utf-8"?>
<sst xmlns="http://schemas.openxmlformats.org/spreadsheetml/2006/main" count="29" uniqueCount="25">
  <si>
    <t>Diametro</t>
  </si>
  <si>
    <t>OD</t>
  </si>
  <si>
    <t>m lineares (aproximados)</t>
  </si>
  <si>
    <t>sqm por bobine</t>
  </si>
  <si>
    <t>largura da bobine (mm)</t>
  </si>
  <si>
    <t>Abena</t>
  </si>
  <si>
    <t>bob/pal</t>
  </si>
  <si>
    <t>sqm/palete</t>
  </si>
  <si>
    <t>pal/camião</t>
  </si>
  <si>
    <t>Encomenda:</t>
  </si>
  <si>
    <t>n. paletes</t>
  </si>
  <si>
    <t>sqm/camião</t>
  </si>
  <si>
    <t>Diametro mm</t>
  </si>
  <si>
    <t>Espessura mu</t>
  </si>
  <si>
    <t>Core ''</t>
  </si>
  <si>
    <t>mm</t>
  </si>
  <si>
    <t>Metros Lineares</t>
  </si>
  <si>
    <t>mm Lineares</t>
  </si>
  <si>
    <t>sqm/bobine</t>
  </si>
  <si>
    <t>Largura mm</t>
  </si>
  <si>
    <t>bobines/palete</t>
  </si>
  <si>
    <t>paletes/camiao</t>
  </si>
  <si>
    <t>Encomenda m2</t>
  </si>
  <si>
    <t>n. Paletes</t>
  </si>
  <si>
    <t>N. Bobines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</si>
</sst>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2" sqref="I22"/>
    </sheetView>
  </sheetViews>
  <sheetFormatPr defaultRowHeight="15" x14ac:dyDescent="0.25"/>
  <cols>
    <col min="1" max="1" width="16.5703125" customWidth="1"/>
    <col min="3" max="3" width="24" bestFit="1" customWidth="1"/>
    <col min="4" max="4" width="22.140625" bestFit="1" customWidth="1"/>
    <col min="5" max="5" width="15" bestFit="1" customWidth="1"/>
    <col min="6" max="6" width="11.85546875" style="1" bestFit="1" customWidth="1"/>
    <col min="7" max="7" width="11.28515625" bestFit="1" customWidth="1"/>
    <col min="8" max="8" width="12" bestFit="1" customWidth="1"/>
    <col min="9" max="9" width="11.28515625" bestFit="1" customWidth="1"/>
  </cols>
  <sheetData>
    <row r="1" spans="1:9" x14ac:dyDescent="0.25">
      <c r="F1" s="1" t="s">
        <v>5</v>
      </c>
    </row>
    <row r="2" spans="1:9" x14ac:dyDescent="0.25">
      <c r="B2" t="s">
        <v>1</v>
      </c>
      <c r="C2" t="s">
        <v>2</v>
      </c>
      <c r="D2" t="s">
        <v>4</v>
      </c>
      <c r="E2" t="s">
        <v>3</v>
      </c>
      <c r="F2" s="1" t="s">
        <v>6</v>
      </c>
      <c r="G2" t="s">
        <v>7</v>
      </c>
      <c r="H2" t="s">
        <v>8</v>
      </c>
      <c r="I2" t="s">
        <v>11</v>
      </c>
    </row>
    <row r="3" spans="1:9" x14ac:dyDescent="0.25">
      <c r="A3" t="s">
        <v>0</v>
      </c>
      <c r="B3">
        <v>1000</v>
      </c>
      <c r="C3">
        <v>2400</v>
      </c>
      <c r="D3">
        <v>150</v>
      </c>
      <c r="E3">
        <f>C3*D3/1000</f>
        <v>360</v>
      </c>
      <c r="F3" s="1">
        <v>15</v>
      </c>
      <c r="G3">
        <f>F3*E3</f>
        <v>5400</v>
      </c>
      <c r="H3">
        <v>26</v>
      </c>
      <c r="I3">
        <f>H3*G3</f>
        <v>140400</v>
      </c>
    </row>
    <row r="5" spans="1:9" x14ac:dyDescent="0.25">
      <c r="A5" t="s">
        <v>9</v>
      </c>
      <c r="B5">
        <v>140000</v>
      </c>
    </row>
    <row r="6" spans="1:9" x14ac:dyDescent="0.25">
      <c r="A6" t="s">
        <v>10</v>
      </c>
      <c r="B6" s="2">
        <f>B5/G3</f>
        <v>25.925925925925927</v>
      </c>
    </row>
    <row r="12" spans="1:9" x14ac:dyDescent="0.25">
      <c r="A12" s="4" t="s">
        <v>12</v>
      </c>
      <c r="B12">
        <v>1000</v>
      </c>
      <c r="C12">
        <f>B12</f>
        <v>1000</v>
      </c>
      <c r="D12" t="s">
        <v>15</v>
      </c>
    </row>
    <row r="13" spans="1:9" x14ac:dyDescent="0.25">
      <c r="A13" s="4" t="s">
        <v>13</v>
      </c>
      <c r="B13">
        <v>325</v>
      </c>
      <c r="C13">
        <f>B13/1000</f>
        <v>0.32500000000000001</v>
      </c>
      <c r="D13" t="s">
        <v>15</v>
      </c>
    </row>
    <row r="14" spans="1:9" x14ac:dyDescent="0.25">
      <c r="A14" s="4" t="s">
        <v>14</v>
      </c>
      <c r="B14">
        <v>6</v>
      </c>
      <c r="C14">
        <f>B14*25.4</f>
        <v>152.39999999999998</v>
      </c>
      <c r="D14" t="s">
        <v>15</v>
      </c>
    </row>
    <row r="15" spans="1:9" x14ac:dyDescent="0.25">
      <c r="A15" s="4" t="s">
        <v>19</v>
      </c>
      <c r="B15">
        <v>140</v>
      </c>
    </row>
    <row r="16" spans="1:9" x14ac:dyDescent="0.25">
      <c r="A16" s="4" t="s">
        <v>20</v>
      </c>
      <c r="B16">
        <v>15</v>
      </c>
    </row>
    <row r="17" spans="1:10" x14ac:dyDescent="0.25">
      <c r="A17" s="4" t="s">
        <v>21</v>
      </c>
      <c r="B17">
        <v>24</v>
      </c>
    </row>
    <row r="18" spans="1:10" x14ac:dyDescent="0.25">
      <c r="A18" s="4" t="s">
        <v>22</v>
      </c>
      <c r="B18">
        <v>120000</v>
      </c>
    </row>
    <row r="20" spans="1:10" x14ac:dyDescent="0.25">
      <c r="D20" s="3" t="s">
        <v>17</v>
      </c>
      <c r="E20" s="3" t="s">
        <v>16</v>
      </c>
      <c r="F20" s="3" t="s">
        <v>18</v>
      </c>
      <c r="G20" s="3" t="s">
        <v>7</v>
      </c>
      <c r="H20" s="3" t="s">
        <v>11</v>
      </c>
      <c r="I20" s="3" t="s">
        <v>23</v>
      </c>
      <c r="J20" s="3" t="s">
        <v>24</v>
      </c>
    </row>
    <row r="21" spans="1:10" x14ac:dyDescent="0.25">
      <c r="D21">
        <f>(3.141 * (  (C12/2)^2  -  (C14/2)^2  ))  /  C13</f>
        <v>2360036.8367999997</v>
      </c>
      <c r="E21">
        <f>D21/1000</f>
        <v>2360.0368367999995</v>
      </c>
      <c r="F21" s="1">
        <f>(E21*B15)/1000</f>
        <v>330.40515715199996</v>
      </c>
      <c r="G21">
        <f>F21*B16</f>
        <v>4956.077357279999</v>
      </c>
      <c r="H21">
        <f>G21*B17</f>
        <v>118945.85657471998</v>
      </c>
      <c r="I21">
        <f>B18/G21</f>
        <v>24.212697129057435</v>
      </c>
      <c r="J21">
        <f>B18/F21</f>
        <v>363.1904569358615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8D4AE69-5A45-45F4-B7E6-30F59F31CE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Rodrigues</dc:creator>
  <cp:lastModifiedBy>Miguel Jacinto</cp:lastModifiedBy>
  <dcterms:created xsi:type="dcterms:W3CDTF">2021-10-01T08:49:49Z</dcterms:created>
  <dcterms:modified xsi:type="dcterms:W3CDTF">2021-12-10T10:26:06Z</dcterms:modified>
</cp:coreProperties>
</file>